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3440"/>
  </bookViews>
  <sheets>
    <sheet name="Online Calculator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13" i="1" l="1"/>
  <c r="I22" i="1"/>
  <c r="E29" i="1"/>
  <c r="G29" i="1"/>
  <c r="E10" i="1" l="1"/>
  <c r="E8" i="1" l="1"/>
  <c r="G26" i="1" s="1"/>
  <c r="E6" i="1"/>
  <c r="E25" i="1" s="1"/>
  <c r="G27" i="1"/>
  <c r="E27" i="1"/>
  <c r="E26" i="1"/>
  <c r="G25" i="1" l="1"/>
  <c r="G31" i="1" s="1"/>
  <c r="E31" i="1"/>
  <c r="E33" i="1" l="1"/>
  <c r="E35" i="1"/>
  <c r="G33" i="1"/>
  <c r="G35" i="1"/>
  <c r="I35" i="1" l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<sst xmlns="http://schemas.openxmlformats.org/spreadsheetml/2006/main" count="34" uniqueCount="25">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</sst>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0" fontId="9" fillId="4" borderId="0" xfId="0" applyFont="1" applyFill="1" applyBorder="1"/>
    <xf numFmtId="4" fontId="9" fillId="5" borderId="0" xfId="0" applyNumberFormat="1" applyFont="1" applyFill="1" applyBorder="1" applyAlignment="1">
      <alignment horizontal="center"/>
    </xf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Aug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"/>
      <sheetName val="Electricity"/>
      <sheetName val="Data table"/>
    </sheetNames>
    <sheetDataSet>
      <sheetData sheetId="0">
        <row r="415">
          <cell r="D415">
            <v>3.0767790000000002</v>
          </cell>
        </row>
        <row r="416">
          <cell r="D416">
            <v>7.3037110000000002E-2</v>
          </cell>
        </row>
        <row r="417">
          <cell r="D417">
            <v>3.2530000000000001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Q39"/>
  <sheetViews>
    <sheetView tabSelected="1" workbookViewId="0">
      <selection activeCell="E6" sqref="E6"/>
    </sheetView>
  </sheetViews>
  <sheetFormatPr defaultRowHeight="12.75" x14ac:dyDescent="0.2"/>
  <cols>
    <col min="1" max="1" width="9.7109375" customWidth="1"/>
    <col min="2" max="2" width="1.7109375" customWidth="1"/>
    <col min="3" max="3" width="27.7109375" customWidth="1"/>
    <col min="4" max="4" width="6.7109375" customWidth="1"/>
    <col min="5" max="5" width="18.7109375" style="70" customWidth="1"/>
    <col min="6" max="6" width="6.7109375" customWidth="1"/>
    <col min="7" max="7" width="18.7109375" customWidth="1"/>
    <col min="8" max="8" width="6.7109375" customWidth="1"/>
    <col min="9" max="9" width="21.7109375" customWidth="1"/>
    <col min="10" max="10" width="1.7109375" customWidth="1"/>
    <col min="11" max="11" width="9.7109375" customWidth="1"/>
    <col min="14" max="14" width="15" bestFit="1" customWidth="1"/>
    <col min="15" max="15" width="9.140625" style="74"/>
  </cols>
  <sheetData>
    <row r="1" spans="1:15" ht="12" customHeight="1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" customHeight="1" x14ac:dyDescent="0.2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/>
      <c r="O2" s="75"/>
    </row>
    <row r="3" spans="1:15" ht="12" customHeight="1" x14ac:dyDescent="0.2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5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6"/>
    </row>
    <row r="5" spans="1:15" s="8" customFormat="1" ht="12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7"/>
      <c r="O5" s="76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Tables'!$D$415</f>
        <v>3.0767790000000002</v>
      </c>
      <c r="F6" s="11"/>
      <c r="G6" s="12">
        <v>7.1829999999999998</v>
      </c>
      <c r="H6" s="4"/>
      <c r="I6" s="13" t="s">
        <v>5</v>
      </c>
      <c r="J6" s="13"/>
      <c r="K6" s="14"/>
      <c r="M6" s="79"/>
      <c r="N6" s="84"/>
      <c r="O6" s="76"/>
    </row>
    <row r="7" spans="1:15" s="8" customFormat="1" ht="12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2"/>
      <c r="O7" s="76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Tables'!$D$417</f>
        <v>3.2530000000000001</v>
      </c>
      <c r="F8" s="11"/>
      <c r="G8" s="12">
        <v>2.8820000000000001</v>
      </c>
      <c r="H8" s="4"/>
      <c r="I8" s="13" t="s">
        <v>7</v>
      </c>
      <c r="J8" s="13"/>
      <c r="K8" s="14"/>
      <c r="M8" s="79"/>
      <c r="N8" s="84"/>
      <c r="O8" s="76"/>
    </row>
    <row r="9" spans="1:15" s="8" customFormat="1" ht="12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2"/>
      <c r="O9" s="76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Tables'!$D$416</f>
        <v>7.3037110000000002E-2</v>
      </c>
      <c r="F10" s="11"/>
      <c r="G10" s="12">
        <v>6.3500000000000001E-2</v>
      </c>
      <c r="H10" s="4"/>
      <c r="I10" s="13" t="s">
        <v>9</v>
      </c>
      <c r="J10" s="13"/>
      <c r="K10" s="14"/>
      <c r="M10" s="79"/>
      <c r="N10" s="84"/>
      <c r="O10" s="76"/>
    </row>
    <row r="11" spans="1:15" ht="15" customHeight="1" x14ac:dyDescent="0.25">
      <c r="A11" s="1"/>
      <c r="B11" s="1"/>
      <c r="C11" s="16"/>
      <c r="D11" s="1"/>
      <c r="E11" s="86"/>
      <c r="F11" s="17"/>
      <c r="G11" s="17"/>
      <c r="H11" s="1"/>
      <c r="I11" s="1"/>
      <c r="J11" s="1"/>
      <c r="K11" s="1"/>
      <c r="N11" s="83"/>
    </row>
    <row r="12" spans="1:15" ht="12" customHeight="1" x14ac:dyDescent="0.2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2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2" customHeight="1" x14ac:dyDescent="0.2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5"/>
    </row>
    <row r="19" spans="1:17" ht="15" customHeight="1" x14ac:dyDescent="0.2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">
      <c r="A26" s="1"/>
      <c r="B26" s="1"/>
      <c r="C26" s="40" t="s">
        <v>6</v>
      </c>
      <c r="D26" s="1"/>
      <c r="E26" s="50">
        <f>MAX(0,(E8-G8)*E16)</f>
        <v>1.7807999999999999E-3</v>
      </c>
      <c r="F26" s="51"/>
      <c r="G26" s="50">
        <f>MAX(0,(E8-G8)*G16)</f>
        <v>1.7807999999999999E-3</v>
      </c>
      <c r="H26" s="1"/>
      <c r="I26" s="1"/>
      <c r="J26" s="1"/>
      <c r="K26" s="1"/>
    </row>
    <row r="27" spans="1:17" ht="15" customHeight="1" x14ac:dyDescent="0.2">
      <c r="A27" s="1"/>
      <c r="B27" s="1"/>
      <c r="C27" s="40" t="s">
        <v>8</v>
      </c>
      <c r="D27" s="1"/>
      <c r="E27" s="50">
        <f>MAX(0, (E10-G10)*E17)</f>
        <v>4.1686707810000001E-3</v>
      </c>
      <c r="F27" s="51"/>
      <c r="G27" s="50">
        <f>MAX(0, (E10-G10)*G17)</f>
        <v>1.1162233544000002E-2</v>
      </c>
      <c r="H27" s="1"/>
      <c r="I27" s="1"/>
      <c r="J27" s="1"/>
      <c r="K27" s="1"/>
    </row>
    <row r="28" spans="1:17" ht="15" customHeight="1" x14ac:dyDescent="0.2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6"/>
    </row>
    <row r="30" spans="1:17" s="8" customFormat="1" ht="15" customHeight="1" x14ac:dyDescent="0.2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6"/>
    </row>
    <row r="31" spans="1:17" s="8" customFormat="1" ht="15" customHeight="1" x14ac:dyDescent="0.25">
      <c r="A31" s="4"/>
      <c r="B31" s="58"/>
      <c r="C31" s="71" t="s">
        <v>24</v>
      </c>
      <c r="D31" s="59"/>
      <c r="E31" s="78">
        <f>SUM(E25:E27)</f>
        <v>5.949470781E-3</v>
      </c>
      <c r="F31" s="59"/>
      <c r="G31" s="78">
        <f>SUM(G25:G28)</f>
        <v>1.2943033544000001E-2</v>
      </c>
      <c r="H31" s="59"/>
      <c r="I31" s="59"/>
      <c r="J31" s="60"/>
      <c r="K31" s="4"/>
      <c r="O31" s="76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6"/>
    </row>
    <row r="33" spans="1:15" s="8" customFormat="1" ht="15" customHeight="1" x14ac:dyDescent="0.25">
      <c r="A33" s="4"/>
      <c r="B33" s="58"/>
      <c r="C33" s="71" t="s">
        <v>23</v>
      </c>
      <c r="D33" s="59"/>
      <c r="E33" s="73">
        <f>E31*100</f>
        <v>0.59494707810000003</v>
      </c>
      <c r="F33" s="72"/>
      <c r="G33" s="73">
        <f>G31*100</f>
        <v>1.2943033544</v>
      </c>
      <c r="H33" s="59"/>
      <c r="I33" s="59"/>
      <c r="J33" s="60"/>
      <c r="K33" s="4"/>
      <c r="O33" s="76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6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5.9494707809999996</v>
      </c>
      <c r="F35" s="80"/>
      <c r="G35" s="64">
        <f>G22*G31</f>
        <v>12.943033544</v>
      </c>
      <c r="H35" s="80"/>
      <c r="I35" s="64">
        <f>E35+G35</f>
        <v>18.892504325000001</v>
      </c>
      <c r="J35" s="60"/>
      <c r="K35" s="25"/>
      <c r="M35" s="81"/>
      <c r="O35" s="76"/>
    </row>
    <row r="36" spans="1:15" s="8" customFormat="1" ht="15" customHeight="1" x14ac:dyDescent="0.2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6"/>
    </row>
    <row r="37" spans="1:15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Ty, Karen</cp:lastModifiedBy>
  <cp:lastPrinted>2016-12-16T18:38:46Z</cp:lastPrinted>
  <dcterms:created xsi:type="dcterms:W3CDTF">2008-07-27T22:58:54Z</dcterms:created>
  <dcterms:modified xsi:type="dcterms:W3CDTF">2018-07-16T23:26:10Z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