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1700"/>
  </bookViews>
  <sheets>
    <sheet name="Online Calculato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0" i="1" l="1"/>
  <c r="E6" i="1"/>
  <c r="E8" i="1" l="1"/>
  <c r="I13" i="1" l="1"/>
  <c r="I22" i="1"/>
  <c r="E29" i="1"/>
  <c r="G29" i="1"/>
  <c r="E27" i="1" l="1"/>
  <c r="G27" i="1"/>
  <c r="E25" i="1"/>
  <c r="G25" i="1"/>
  <c r="G26" i="1" l="1"/>
  <c r="G31" i="1" s="1"/>
  <c r="E26" i="1"/>
  <c r="E31" i="1" s="1"/>
  <c r="E33" i="1" l="1"/>
  <c r="E35" i="1"/>
  <c r="G35" i="1"/>
  <c r="G33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<sst xmlns="http://schemas.openxmlformats.org/spreadsheetml/2006/main" count="34" uniqueCount="25">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</sst>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Oc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"/>
      <sheetName val="Electricity"/>
      <sheetName val="Data table"/>
    </sheetNames>
    <sheetDataSet>
      <sheetData sheetId="0">
        <row r="457">
          <cell r="D457">
            <v>2.30436</v>
          </cell>
        </row>
        <row r="458">
          <cell r="D458">
            <v>7.065478E-2</v>
          </cell>
        </row>
        <row r="459">
          <cell r="D459">
            <v>3.0049999999999999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Q39"/>
  <sheetViews>
    <sheetView tabSelected="1" workbookViewId="0">
      <selection activeCell="E14" sqref="E14"/>
    </sheetView>
  </sheetViews>
  <sheetFormatPr defaultRowHeight="12.75" x14ac:dyDescent="0.2"/>
  <cols>
    <col min="1" max="1" width="9.7109375" customWidth="1"/>
    <col min="2" max="2" width="1.7109375" customWidth="1"/>
    <col min="3" max="3" width="27.7109375" customWidth="1"/>
    <col min="4" max="4" width="6.7109375" customWidth="1"/>
    <col min="5" max="5" width="18.7109375" style="70" customWidth="1"/>
    <col min="6" max="6" width="6.7109375" customWidth="1"/>
    <col min="7" max="7" width="18.7109375" customWidth="1"/>
    <col min="8" max="8" width="6.7109375" customWidth="1"/>
    <col min="9" max="9" width="21.7109375" customWidth="1"/>
    <col min="10" max="10" width="1.7109375" customWidth="1"/>
    <col min="11" max="11" width="9.7109375" customWidth="1"/>
    <col min="14" max="14" width="15" bestFit="1" customWidth="1"/>
    <col min="15" max="15" width="9.140625" style="72"/>
  </cols>
  <sheetData>
    <row r="1" spans="1:15" ht="12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5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Tables'!$D$457</f>
        <v>2.30436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Tables'!$D$459</f>
        <v>3.0049999999999999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Tables'!$D$458</f>
        <v>7.065478E-2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25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5.9039999999999885E-4</v>
      </c>
      <c r="F26" s="51"/>
      <c r="G26" s="50">
        <f>MAX(0,(E8-G8)*G16)</f>
        <v>5.9039999999999885E-4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3.1273543379999997E-3</v>
      </c>
      <c r="F27" s="51"/>
      <c r="G27" s="50">
        <f>MAX(0, (E10-G10)*G17)</f>
        <v>8.3739545120000008E-3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3.7177543379999984E-3</v>
      </c>
      <c r="F31" s="59"/>
      <c r="G31" s="76">
        <f>SUM(G25:G28)</f>
        <v>8.9643545120000005E-3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0.37177543379999983</v>
      </c>
      <c r="F33" s="78"/>
      <c r="G33" s="64">
        <f>G31*100</f>
        <v>0.89643545120000001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3.7177543379999984</v>
      </c>
      <c r="F35" s="78"/>
      <c r="G35" s="64">
        <f>G22*G31</f>
        <v>8.9643545119999999</v>
      </c>
      <c r="H35" s="78"/>
      <c r="I35" s="64">
        <f>E35+G35</f>
        <v>12.682108849999999</v>
      </c>
      <c r="J35" s="60"/>
      <c r="K35" s="25"/>
      <c r="M35" s="79"/>
      <c r="O35" s="74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Jones, Rick</cp:lastModifiedBy>
  <cp:lastPrinted>2016-12-16T18:38:46Z</cp:lastPrinted>
  <dcterms:created xsi:type="dcterms:W3CDTF">2008-07-27T22:58:54Z</dcterms:created>
  <dcterms:modified xsi:type="dcterms:W3CDTF">2019-09-27T19:41:03Z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