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hrfps01\FinancialPlanning\Energy Surcharge\2025\09_Sep\"/>
    </mc:Choice>
  </mc:AlternateContent>
  <xr:revisionPtr revIDLastSave="0" documentId="8_{7B840AEB-545E-4ABC-B71A-00B0A6B7A6AB}" xr6:coauthVersionLast="47" xr6:coauthVersionMax="47" xr10:uidLastSave="{00000000-0000-0000-0000-000000000000}"/>
  <bookViews>
    <workbookView xWindow="-114" yWindow="-114" windowWidth="27602" windowHeight="15027" tabRatio="824" firstSheet="6" activeTab="14"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2" l="1"/>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7" i="38"/>
  <c r="B53" i="37"/>
  <c r="B55" i="25"/>
  <c r="B56" i="31"/>
  <c r="B63" i="18"/>
  <c r="B48" i="20"/>
  <c r="B68" i="17"/>
  <c r="B55" i="45"/>
  <c r="B56" i="42"/>
  <c r="B45" i="48"/>
  <c r="B43"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E11" i="33"/>
  <c r="D13" i="33"/>
  <c r="P11" i="33" l="1"/>
  <c r="O13" i="33"/>
  <c r="AA11" i="33"/>
  <c r="Q11" i="33"/>
  <c r="E13" i="33"/>
  <c r="F11" i="33"/>
  <c r="P13" i="33" l="1"/>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<sst xmlns="http://schemas.openxmlformats.org/spreadsheetml/2006/main" count="6352" uniqueCount="1610">
  <si>
    <t>U.S. Cooling Degree-Days</t>
  </si>
  <si>
    <t>ESICUUS</t>
  </si>
  <si>
    <t>ESCMUUS</t>
  </si>
  <si>
    <t>Residential Sector</t>
  </si>
  <si>
    <t>Commercial Sector</t>
  </si>
  <si>
    <t>Percent change from prior year</t>
  </si>
  <si>
    <t>NGNWPUS</t>
  </si>
  <si>
    <t>DKEUDUS</t>
  </si>
  <si>
    <t>Price Indexes</t>
  </si>
  <si>
    <t>Producer Price Index: All Commodities</t>
  </si>
  <si>
    <t>REICBUS</t>
  </si>
  <si>
    <t>OWICBUS</t>
  </si>
  <si>
    <t>WWCCBUS</t>
  </si>
  <si>
    <t>SORCBUS</t>
  </si>
  <si>
    <t>RERCBUS</t>
  </si>
  <si>
    <t>RETCBUS</t>
  </si>
  <si>
    <t>GDPQXUS_PCT</t>
  </si>
  <si>
    <t>GDPDIUS_PCT</t>
  </si>
  <si>
    <t>YD87OUS_PCT</t>
  </si>
  <si>
    <t>ZOMNIUS_PCT</t>
  </si>
  <si>
    <t>Industrial Sector</t>
  </si>
  <si>
    <t>HVTCBUS</t>
  </si>
  <si>
    <t>GETCBUS</t>
  </si>
  <si>
    <t>SOTCBUS</t>
  </si>
  <si>
    <t>WWTCBUS</t>
  </si>
  <si>
    <t>OWTCBUS</t>
  </si>
  <si>
    <t>ZWCD_NEC</t>
  </si>
  <si>
    <t>ZWCD_MAC</t>
  </si>
  <si>
    <t>ZWCD_ENC</t>
  </si>
  <si>
    <t>ZWCD_WNC</t>
  </si>
  <si>
    <t>ZWCD_ESC</t>
  </si>
  <si>
    <t>ZWCD_WSC</t>
  </si>
  <si>
    <t>EOTCBUS</t>
  </si>
  <si>
    <t>ZWCD_MTN</t>
  </si>
  <si>
    <t>ZWCD_PAC</t>
  </si>
  <si>
    <t>Vehicle Miles Traveled (a)</t>
  </si>
  <si>
    <t>WWICBUS</t>
  </si>
  <si>
    <t>CLMRHUS</t>
  </si>
  <si>
    <t>CLSOPUS</t>
  </si>
  <si>
    <t>CLSKPUS</t>
  </si>
  <si>
    <t>CLPS_EP</t>
  </si>
  <si>
    <t>GECCBUS</t>
  </si>
  <si>
    <t>GEECBUS</t>
  </si>
  <si>
    <t>ZWHD_NEC</t>
  </si>
  <si>
    <t>ZWHD_MAC</t>
  </si>
  <si>
    <t>ZWHD_ENC</t>
  </si>
  <si>
    <t>ZWHD_WNC</t>
  </si>
  <si>
    <t>ZWHD_ESC</t>
  </si>
  <si>
    <t>ZWHD_WSC</t>
  </si>
  <si>
    <t>ZWHD_MTN</t>
  </si>
  <si>
    <t>ZWHD_PAC</t>
  </si>
  <si>
    <t>RFPS_EP</t>
  </si>
  <si>
    <t>DKPS_EP</t>
  </si>
  <si>
    <t>(million barrels per day)</t>
  </si>
  <si>
    <t>(billion cubic feet per day)</t>
  </si>
  <si>
    <t>BREPUUS</t>
  </si>
  <si>
    <t>(billion kilowatt hours per day)</t>
  </si>
  <si>
    <t>(quadrillion Btu)</t>
  </si>
  <si>
    <t>WNTCBUS</t>
  </si>
  <si>
    <t>WNECBUS</t>
  </si>
  <si>
    <r>
      <t>Table 9a.  U.S. Macroeconomic Indicators and CO</t>
    </r>
    <r>
      <rPr>
        <u/>
        <vertAlign val="subscript"/>
        <sz val="10"/>
        <color indexed="12"/>
        <rFont val="Arial"/>
        <family val="2"/>
      </rPr>
      <t>2</t>
    </r>
    <r>
      <rPr>
        <u/>
        <sz val="10"/>
        <color indexed="12"/>
        <rFont val="Arial"/>
        <family val="2"/>
      </rPr>
      <t xml:space="preserve"> Emissions </t>
    </r>
  </si>
  <si>
    <t>(dollars per barrel)</t>
  </si>
  <si>
    <t>(dollars per million Btu)</t>
  </si>
  <si>
    <t xml:space="preserve">Table Beginning Year--- </t>
  </si>
  <si>
    <t>Crude Oil Production (a)</t>
  </si>
  <si>
    <t>Coal (b)</t>
  </si>
  <si>
    <t>Energy Prices</t>
  </si>
  <si>
    <t>Prices are not adjusted for inflation.</t>
  </si>
  <si>
    <t>Prices</t>
  </si>
  <si>
    <r>
      <t>Natural Gas</t>
    </r>
    <r>
      <rPr>
        <sz val="8"/>
        <color indexed="8"/>
        <rFont val="Arial"/>
        <family val="2"/>
      </rPr>
      <t/>
    </r>
  </si>
  <si>
    <t>NGHHUUS</t>
  </si>
  <si>
    <t>ZWHD_NEC_10YR</t>
  </si>
  <si>
    <t>ZWHD_MAC_10YR</t>
  </si>
  <si>
    <t>ZWHD_ENC_10YR</t>
  </si>
  <si>
    <t>ZWHD_WNC_10YR</t>
  </si>
  <si>
    <t>ZWHD_SAC_10YR</t>
  </si>
  <si>
    <t>ZWHD_ESC_10YR</t>
  </si>
  <si>
    <t>ZWHD_WSC_10YR</t>
  </si>
  <si>
    <t>ZWHD_MTN_10YR</t>
  </si>
  <si>
    <t>ZWHD_PAC_10YR</t>
  </si>
  <si>
    <t>ZWHD_US_10YR</t>
  </si>
  <si>
    <t>ZWCD_NEC_10YR</t>
  </si>
  <si>
    <t>ZWCD_MAC_10YR</t>
  </si>
  <si>
    <t>ZWCD_ENC_10YR</t>
  </si>
  <si>
    <t>ZWCD_WNC_10YR</t>
  </si>
  <si>
    <t>ZWCD_SAC_10YR</t>
  </si>
  <si>
    <t>ZWCD_ESC_10YR</t>
  </si>
  <si>
    <t>ZWCD_WSC_10YR</t>
  </si>
  <si>
    <t>ZWCD_MTN_10YR</t>
  </si>
  <si>
    <t>ZWCD_PAC_10YR</t>
  </si>
  <si>
    <t>ZWCD_US_10YR</t>
  </si>
  <si>
    <t>Heating Degree Days</t>
  </si>
  <si>
    <t>Cooling Degree Days</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</si>
  <si>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</si>
  <si>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</si>
  <si>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Discrepancy (c)</t>
  </si>
  <si>
    <t>JFNIPUS</t>
  </si>
  <si>
    <t>DFNIPUS</t>
  </si>
  <si>
    <t>RFNIPUS</t>
  </si>
  <si>
    <t>UONIPUS</t>
  </si>
  <si>
    <t>PPNIPUS</t>
  </si>
  <si>
    <t>OHNIPUS</t>
  </si>
  <si>
    <t>PSNIPUS</t>
  </si>
  <si>
    <t>EXRCH_US</t>
  </si>
  <si>
    <t>ESTCU_NEC</t>
  </si>
  <si>
    <t>ESTCU_MAC</t>
  </si>
  <si>
    <t>ESTCU_ENC</t>
  </si>
  <si>
    <t>ESTCU_WNC</t>
  </si>
  <si>
    <t>ESTCU_SAC</t>
  </si>
  <si>
    <t>ESTCU_ESC</t>
  </si>
  <si>
    <t>ESTCU_WSC</t>
  </si>
  <si>
    <t>ESTCU_MTN</t>
  </si>
  <si>
    <t>ESTCU_PAC</t>
  </si>
  <si>
    <t>ESTCU_US</t>
  </si>
  <si>
    <t>CLSHPUS</t>
  </si>
  <si>
    <t>CLPRPUS_TON</t>
  </si>
  <si>
    <t>CLPRPAR_TON</t>
  </si>
  <si>
    <t>CLPRPIR_TON</t>
  </si>
  <si>
    <t>CLPRPWR_TON</t>
  </si>
  <si>
    <t>CLSD_DRAW_TON</t>
  </si>
  <si>
    <t>CLIMPUS_TON</t>
  </si>
  <si>
    <t>CLEXPUS_TON</t>
  </si>
  <si>
    <t>CLEXPMC_TON</t>
  </si>
  <si>
    <t>CLEXPSC_TON</t>
  </si>
  <si>
    <t>CLNSPUS_TON</t>
  </si>
  <si>
    <t>CLST_DRAW_TON</t>
  </si>
  <si>
    <t>CLWCPUS_TON</t>
  </si>
  <si>
    <t>CLTSPUS_TON</t>
  </si>
  <si>
    <t>CLKCPUS_TON</t>
  </si>
  <si>
    <t>CLEPCON_TON</t>
  </si>
  <si>
    <t>CLZCPUS_TON</t>
  </si>
  <si>
    <t>CLHCPUS_TON</t>
  </si>
  <si>
    <t>CLYCPUS_TON</t>
  </si>
  <si>
    <t>CLTCPUS_TON</t>
  </si>
  <si>
    <t>CLAJPUS_TON</t>
  </si>
  <si>
    <t>REECBUS</t>
  </si>
  <si>
    <t>RECCBUS</t>
  </si>
  <si>
    <t>Forecast Month -</t>
  </si>
  <si>
    <t>Domestic Tables:</t>
  </si>
  <si>
    <t>Renewables (c)</t>
  </si>
  <si>
    <t>Total Energy Consumption (d)</t>
  </si>
  <si>
    <t>Column</t>
  </si>
  <si>
    <t xml:space="preserve">Table 1.  U.S. Energy Markets Summary </t>
  </si>
  <si>
    <t>Table 5a.  U.S. Natural Gas Supply, Consumption, and Inventories</t>
  </si>
  <si>
    <t>Table 6.  U.S. Coal Supply, Consumption, and Inventories</t>
  </si>
  <si>
    <t>papr_CA</t>
  </si>
  <si>
    <t>papr_MX</t>
  </si>
  <si>
    <t>papr_US</t>
  </si>
  <si>
    <t>papr_AR</t>
  </si>
  <si>
    <t>papr_BR</t>
  </si>
  <si>
    <t>papr_CO</t>
  </si>
  <si>
    <t>papr_NO</t>
  </si>
  <si>
    <t>papr_AJ</t>
  </si>
  <si>
    <t>papr_KZ</t>
  </si>
  <si>
    <t>papr_RS</t>
  </si>
  <si>
    <t>papr_MU</t>
  </si>
  <si>
    <t>papr_CH</t>
  </si>
  <si>
    <t>papr_IN</t>
  </si>
  <si>
    <t>papr_MY</t>
  </si>
  <si>
    <t>papr_EG</t>
  </si>
  <si>
    <t>CXTCCO2</t>
  </si>
  <si>
    <t>patc_us</t>
  </si>
  <si>
    <t>patc_ust</t>
  </si>
  <si>
    <t>patc_ca</t>
  </si>
  <si>
    <t>patc_oecd_europe</t>
  </si>
  <si>
    <t>patc_ja</t>
  </si>
  <si>
    <t>patc_other_oecd</t>
  </si>
  <si>
    <t>patc_oecd</t>
  </si>
  <si>
    <t>patc_fsu</t>
  </si>
  <si>
    <t>patc_nonoecd_europe</t>
  </si>
  <si>
    <t>patc_ch</t>
  </si>
  <si>
    <t>patc_other_asia</t>
  </si>
  <si>
    <t>patc_other_nonoecd</t>
  </si>
  <si>
    <t>patc_non_oecd</t>
  </si>
  <si>
    <t>patc_world</t>
  </si>
  <si>
    <t>papr_us</t>
  </si>
  <si>
    <t>papr_mx</t>
  </si>
  <si>
    <t>papr_opec</t>
  </si>
  <si>
    <t>copr_opec</t>
  </si>
  <si>
    <t>papr_world</t>
  </si>
  <si>
    <t>pasc_oecd_t3</t>
  </si>
  <si>
    <t>t3_stchange_us</t>
  </si>
  <si>
    <t>t3_stchange_ooecd</t>
  </si>
  <si>
    <t>t3_stchange_noecd</t>
  </si>
  <si>
    <t>t3_stchange_world</t>
  </si>
  <si>
    <t>copr_ku</t>
  </si>
  <si>
    <t>copr_ly</t>
  </si>
  <si>
    <t>copr_ni</t>
  </si>
  <si>
    <t>copr_sa</t>
  </si>
  <si>
    <t>copr_tc</t>
  </si>
  <si>
    <t>copr_ve</t>
  </si>
  <si>
    <t>copr_iz</t>
  </si>
  <si>
    <t>ZWCD_SAC</t>
  </si>
  <si>
    <t>ZWHD_SAC</t>
  </si>
  <si>
    <t>Malaysia</t>
  </si>
  <si>
    <t>Mexico</t>
  </si>
  <si>
    <t>United States</t>
  </si>
  <si>
    <t>t3b_papr_r03</t>
  </si>
  <si>
    <t>The approximate break between historical and forecast values is shown with historical data printed in bold; estimates and forecasts in italics.</t>
  </si>
  <si>
    <t>EOACBUS</t>
  </si>
  <si>
    <t>BFACBUS</t>
  </si>
  <si>
    <t>t3b_papr_r02</t>
  </si>
  <si>
    <t>t3b_papr_r01</t>
  </si>
  <si>
    <t>Azerbaijan</t>
  </si>
  <si>
    <t>Kazakhstan</t>
  </si>
  <si>
    <t>Russia</t>
  </si>
  <si>
    <t>t3b_papr_r04</t>
  </si>
  <si>
    <t>Oman</t>
  </si>
  <si>
    <t>t3b_papr_r05</t>
  </si>
  <si>
    <t>t3b_papr_r07</t>
  </si>
  <si>
    <t>t3b_papr_r06</t>
  </si>
  <si>
    <t>opec_nc</t>
  </si>
  <si>
    <t>papr_nonopec</t>
  </si>
  <si>
    <t>Total Supply</t>
  </si>
  <si>
    <t>DFPSPUS</t>
  </si>
  <si>
    <t>Jan</t>
  </si>
  <si>
    <t>Feb</t>
  </si>
  <si>
    <t>Mar</t>
  </si>
  <si>
    <t>Apr</t>
  </si>
  <si>
    <t>May</t>
  </si>
  <si>
    <t>Jun</t>
  </si>
  <si>
    <t>Jul</t>
  </si>
  <si>
    <t>Aug</t>
  </si>
  <si>
    <t>Sep</t>
  </si>
  <si>
    <t>Oct</t>
  </si>
  <si>
    <t>Nov</t>
  </si>
  <si>
    <t>Dec</t>
  </si>
  <si>
    <t>MGTSPP1</t>
  </si>
  <si>
    <t>MGTSPP2</t>
  </si>
  <si>
    <t>MGTSPP3</t>
  </si>
  <si>
    <t>MGTSPP4</t>
  </si>
  <si>
    <t>MGTSPP5</t>
  </si>
  <si>
    <t>MGTSPUS</t>
  </si>
  <si>
    <t>COPRPUS</t>
  </si>
  <si>
    <t>PAPRPAK</t>
  </si>
  <si>
    <t>PAPRPGLF</t>
  </si>
  <si>
    <t>PAPR48NGOM</t>
  </si>
  <si>
    <t xml:space="preserve"> </t>
  </si>
  <si>
    <t>COUNPUS</t>
  </si>
  <si>
    <t>CORIPUS</t>
  </si>
  <si>
    <t>NLPRPUS</t>
  </si>
  <si>
    <t>PAGLPUS</t>
  </si>
  <si>
    <t>PANIPUS</t>
  </si>
  <si>
    <t>MGTCPUSX</t>
  </si>
  <si>
    <t>JFTCPUS</t>
  </si>
  <si>
    <t>DFTCPUS</t>
  </si>
  <si>
    <t>RFTCPUS</t>
  </si>
  <si>
    <t>PATCPUSX</t>
  </si>
  <si>
    <t>COSXPUS</t>
  </si>
  <si>
    <t>JFPSPUS</t>
  </si>
  <si>
    <t>RFPSPUS</t>
  </si>
  <si>
    <t>PASXPUS</t>
  </si>
  <si>
    <t>COSQPUS</t>
  </si>
  <si>
    <t>RAIMUUS</t>
  </si>
  <si>
    <t>WTIPUUS</t>
  </si>
  <si>
    <t>CLEUDUS</t>
  </si>
  <si>
    <t>RFEUDUS</t>
  </si>
  <si>
    <t>NGEUDUS</t>
  </si>
  <si>
    <t>NGRCUUS</t>
  </si>
  <si>
    <t>ESRCUUS</t>
  </si>
  <si>
    <t>NGPRPUS</t>
  </si>
  <si>
    <t>Liquid Fuels</t>
  </si>
  <si>
    <t>NGIMPUS_PIPE</t>
  </si>
  <si>
    <t>NGIMPUS_LNG</t>
  </si>
  <si>
    <t>NGSFPUS</t>
  </si>
  <si>
    <t>NGWGPUS</t>
  </si>
  <si>
    <t>BALIT</t>
  </si>
  <si>
    <t>NGRCPUS</t>
  </si>
  <si>
    <t>NGCCPUS</t>
  </si>
  <si>
    <t>NGLPPUS</t>
  </si>
  <si>
    <t>NGINX</t>
  </si>
  <si>
    <t>NGEPCON</t>
  </si>
  <si>
    <t>NGTCPUS</t>
  </si>
  <si>
    <t>NGACPUS</t>
  </si>
  <si>
    <t>copc_opec_r05</t>
  </si>
  <si>
    <t>cops_opec_r05</t>
  </si>
  <si>
    <t>NGVHPUS</t>
  </si>
  <si>
    <t>Real Gross Domestic Product</t>
  </si>
  <si>
    <t>GDPQXUS</t>
  </si>
  <si>
    <t>GDP Implicit Price Deflator</t>
  </si>
  <si>
    <t>GDPDIUS</t>
  </si>
  <si>
    <t>Real Disposable Personal Income</t>
  </si>
  <si>
    <t>YD87OUS</t>
  </si>
  <si>
    <t>ZOMNIUS</t>
  </si>
  <si>
    <t>ZWHDPUS</t>
  </si>
  <si>
    <t>copc_opec</t>
  </si>
  <si>
    <t>pasc_us</t>
  </si>
  <si>
    <t>ZWCDPUS</t>
  </si>
  <si>
    <t>I87RXUS</t>
  </si>
  <si>
    <t>Business Inventory Change</t>
  </si>
  <si>
    <t>KRDRXUS</t>
  </si>
  <si>
    <t>WPCPIUS</t>
  </si>
  <si>
    <t>CICPIUS</t>
  </si>
  <si>
    <t>WP57IUS</t>
  </si>
  <si>
    <t>Non-Farm Employment</t>
  </si>
  <si>
    <t>EMNFPUS</t>
  </si>
  <si>
    <t>Total Industrial Production</t>
  </si>
  <si>
    <t>ZOTOIUS</t>
  </si>
  <si>
    <t>Miscellaneous</t>
  </si>
  <si>
    <t>MVVMPUS</t>
  </si>
  <si>
    <t>Raw Steel Production</t>
  </si>
  <si>
    <t>RSPRPUS</t>
  </si>
  <si>
    <t>patc_r01</t>
  </si>
  <si>
    <t>patc_mx</t>
  </si>
  <si>
    <t>patc_r02</t>
  </si>
  <si>
    <t>patc_br</t>
  </si>
  <si>
    <t>patc_r03</t>
  </si>
  <si>
    <t>patc_r04</t>
  </si>
  <si>
    <t>patc_rs</t>
  </si>
  <si>
    <t>patc_r05</t>
  </si>
  <si>
    <t>patc_r07</t>
  </si>
  <si>
    <t>patc_in</t>
  </si>
  <si>
    <t>patc_r06</t>
  </si>
  <si>
    <t>ESTXPUS</t>
  </si>
  <si>
    <t>Petroleum</t>
  </si>
  <si>
    <t>Natural Gas</t>
  </si>
  <si>
    <t>TETCFUEL</t>
  </si>
  <si>
    <t>GERCBUS</t>
  </si>
  <si>
    <t>GEICBUS</t>
  </si>
  <si>
    <t>HVICBUS</t>
  </si>
  <si>
    <t>WWEPCONB</t>
  </si>
  <si>
    <t>OWEPCONB</t>
  </si>
  <si>
    <t>CLSDPUS</t>
  </si>
  <si>
    <t>CLSTPUS</t>
  </si>
  <si>
    <t>ESRCU_NEC</t>
  </si>
  <si>
    <t>ESRCU_MAC</t>
  </si>
  <si>
    <t>ESRCU_ENC</t>
  </si>
  <si>
    <t>ESRCU_WNC</t>
  </si>
  <si>
    <t>ESRCU_SAC</t>
  </si>
  <si>
    <t>ESRCU_ESC</t>
  </si>
  <si>
    <t>ESRCU_WSC</t>
  </si>
  <si>
    <t>ESRCU_MTN</t>
  </si>
  <si>
    <t>ESRCU_PAC</t>
  </si>
  <si>
    <t>ESRCU_US</t>
  </si>
  <si>
    <t>ESCMU_NEC</t>
  </si>
  <si>
    <t>ESCMU_MAC</t>
  </si>
  <si>
    <t>ESCMU_ENC</t>
  </si>
  <si>
    <t>ESCMU_WNC</t>
  </si>
  <si>
    <t>ESCMU_SAC</t>
  </si>
  <si>
    <t>ESCMU_ESC</t>
  </si>
  <si>
    <t>ESCMU_WSC</t>
  </si>
  <si>
    <t>ESCMU_MTN</t>
  </si>
  <si>
    <t>ESCMU_PAC</t>
  </si>
  <si>
    <t>ESCMU_US</t>
  </si>
  <si>
    <t>ESICU_NEC</t>
  </si>
  <si>
    <t>ESICU_MAC</t>
  </si>
  <si>
    <t>ESICU_ENC</t>
  </si>
  <si>
    <t>ESICU_WNC</t>
  </si>
  <si>
    <t>ESICU_SAC</t>
  </si>
  <si>
    <t>ESICU_ESC</t>
  </si>
  <si>
    <t>ESICU_WSC</t>
  </si>
  <si>
    <t>ESICU_MTN</t>
  </si>
  <si>
    <t>ESICU_PAC</t>
  </si>
  <si>
    <t>ESICU_US</t>
  </si>
  <si>
    <t>NGRCU_NEC</t>
  </si>
  <si>
    <t>NGRCU_MAC</t>
  </si>
  <si>
    <t>NGRCU_ENC</t>
  </si>
  <si>
    <t>NGRCU_WNC</t>
  </si>
  <si>
    <t>NGRCU_SAC</t>
  </si>
  <si>
    <t>NGRCU_ESC</t>
  </si>
  <si>
    <t>NGRCU_WSC</t>
  </si>
  <si>
    <t>NGRCU_MTN</t>
  </si>
  <si>
    <t>NGRCU_PAC</t>
  </si>
  <si>
    <t>NGCCU_NEC</t>
  </si>
  <si>
    <t>NGCCU_MAC</t>
  </si>
  <si>
    <t>NGCCU_ENC</t>
  </si>
  <si>
    <t>NGCCU_WNC</t>
  </si>
  <si>
    <t>NGCCU_SAC</t>
  </si>
  <si>
    <t>NGCCU_ESC</t>
  </si>
  <si>
    <t>NGCCU_WSC</t>
  </si>
  <si>
    <t>NGCCU_MTN</t>
  </si>
  <si>
    <t>NGCCU_PAC</t>
  </si>
  <si>
    <t>NGCCUUS</t>
  </si>
  <si>
    <t>NGICU_NEC</t>
  </si>
  <si>
    <t>NGICU_MAC</t>
  </si>
  <si>
    <t>NGICU_ENC</t>
  </si>
  <si>
    <t>NGICU_WNC</t>
  </si>
  <si>
    <t>NGICU_SAC</t>
  </si>
  <si>
    <t>NGICU_ESC</t>
  </si>
  <si>
    <t>NGICU_WSC</t>
  </si>
  <si>
    <t>NGICU_MTN</t>
  </si>
  <si>
    <t>NGICU_PAC</t>
  </si>
  <si>
    <t>NGICUUS</t>
  </si>
  <si>
    <t>Producer Price Index: Petroleum</t>
  </si>
  <si>
    <t>CGSP_NEC</t>
  </si>
  <si>
    <t>CGSP_MAC</t>
  </si>
  <si>
    <t>CGSP_ENC</t>
  </si>
  <si>
    <t>CGSP_WNC</t>
  </si>
  <si>
    <t>CGSP_SAC</t>
  </si>
  <si>
    <t>CGSP_ESC</t>
  </si>
  <si>
    <t>CGSP_WSC</t>
  </si>
  <si>
    <t>CGSP_MTN</t>
  </si>
  <si>
    <t>CGSP_PAC</t>
  </si>
  <si>
    <t>IPMFG_NEC</t>
  </si>
  <si>
    <t>IPMFG_MAC</t>
  </si>
  <si>
    <t>IPMFG_ENC</t>
  </si>
  <si>
    <t>IPMFG_WNC</t>
  </si>
  <si>
    <t>IPMFG_SAC</t>
  </si>
  <si>
    <t>IPMFG_ESC</t>
  </si>
  <si>
    <t>IPMFG_WSC</t>
  </si>
  <si>
    <t>IPMFG_MTN</t>
  </si>
  <si>
    <t>IPMFG_PAC</t>
  </si>
  <si>
    <t>CYRPIC_NEC</t>
  </si>
  <si>
    <t>CYRPIC_MAC</t>
  </si>
  <si>
    <t>CYRPIC_ENC</t>
  </si>
  <si>
    <t>CYRPIC_WNC</t>
  </si>
  <si>
    <t>CYRPIC_SAC</t>
  </si>
  <si>
    <t>CYRPIC_ESC</t>
  </si>
  <si>
    <t>CYRPIC_WSC</t>
  </si>
  <si>
    <t>CYRPIC_MTN</t>
  </si>
  <si>
    <t>CYRPIC_PAC</t>
  </si>
  <si>
    <t>QHALLC_NEC</t>
  </si>
  <si>
    <t>QHALLC_MAC</t>
  </si>
  <si>
    <t>QHALLC_ENC</t>
  </si>
  <si>
    <t>QHALLC_WNC</t>
  </si>
  <si>
    <t>QHALLC_SAC</t>
  </si>
  <si>
    <t>QHALLC_ESC</t>
  </si>
  <si>
    <t>QHALLC_WSC</t>
  </si>
  <si>
    <t>QHALLC_MTN</t>
  </si>
  <si>
    <t>QHALLC_PAC</t>
  </si>
  <si>
    <t>EE_NEC</t>
  </si>
  <si>
    <t>EE_MAC</t>
  </si>
  <si>
    <t>EE_ENC</t>
  </si>
  <si>
    <t>EE_WNC</t>
  </si>
  <si>
    <t>EE_SAC</t>
  </si>
  <si>
    <t>EE_ESC</t>
  </si>
  <si>
    <t>EE_WSC</t>
  </si>
  <si>
    <t>EE_MTN</t>
  </si>
  <si>
    <t>EE_PAC</t>
  </si>
  <si>
    <t>WWRCBUS</t>
  </si>
  <si>
    <t>NGHHMCF</t>
  </si>
  <si>
    <t>CONIPUS</t>
  </si>
  <si>
    <t>COSX_DRAW</t>
  </si>
  <si>
    <t>COSQ_DRAW</t>
  </si>
  <si>
    <t>PROD_DRAW</t>
  </si>
  <si>
    <t>PSTCPUS</t>
  </si>
  <si>
    <t>PAIMPORT</t>
  </si>
  <si>
    <t>PASUPPLY</t>
  </si>
  <si>
    <t>UOPSPUS</t>
  </si>
  <si>
    <t>PPPSPUS</t>
  </si>
  <si>
    <t>OHPSPUS</t>
  </si>
  <si>
    <t>PSPSPUS</t>
  </si>
  <si>
    <t>AAAA_DATEX or AAAA_YEAR</t>
  </si>
  <si>
    <t>HVECBUS</t>
  </si>
  <si>
    <t>SOECBUS</t>
  </si>
  <si>
    <t>UORIPUS</t>
  </si>
  <si>
    <t>MBRIPUS</t>
  </si>
  <si>
    <t>PARIPUS</t>
  </si>
  <si>
    <t>MGROPUS</t>
  </si>
  <si>
    <t>JFROPUS</t>
  </si>
  <si>
    <t>DFROPUS</t>
  </si>
  <si>
    <t>RFROPUS</t>
  </si>
  <si>
    <t>PSROPUS</t>
  </si>
  <si>
    <t>PAROPUS</t>
  </si>
  <si>
    <t>ORCAPUS</t>
  </si>
  <si>
    <t>ORUTCUS</t>
  </si>
  <si>
    <t>CODIPUS</t>
  </si>
  <si>
    <t>Supply (million barrels per day)</t>
  </si>
  <si>
    <t>Consumption (million barrels per day)</t>
  </si>
  <si>
    <t>NGPSUPP</t>
  </si>
  <si>
    <t>NGSUPP</t>
  </si>
  <si>
    <t>NGMPPUS</t>
  </si>
  <si>
    <t>NGMPPAK</t>
  </si>
  <si>
    <t>PATCCO2</t>
  </si>
  <si>
    <t>NGTCCO2</t>
  </si>
  <si>
    <t>NGMPPGLF</t>
  </si>
  <si>
    <t>NGMP48NGOM</t>
  </si>
  <si>
    <t>Supply (billion cubic feet per day)</t>
  </si>
  <si>
    <t>Consumption (billion cubic feet per day)</t>
  </si>
  <si>
    <t>RACPUUS</t>
  </si>
  <si>
    <t>EOPRPUS</t>
  </si>
  <si>
    <t>Electricity</t>
  </si>
  <si>
    <t>Coal Production</t>
  </si>
  <si>
    <t xml:space="preserve">Energy Consumption  </t>
  </si>
  <si>
    <t>Coal</t>
  </si>
  <si>
    <t>Macroeconomic</t>
  </si>
  <si>
    <t>Manufacturing Production Index</t>
  </si>
  <si>
    <t>Weather</t>
  </si>
  <si>
    <t>U.S. Heating Degree-Days</t>
  </si>
  <si>
    <t>Table of Contents</t>
  </si>
  <si>
    <t>(million short tons)</t>
  </si>
  <si>
    <t>Table 7a.  U.S. Electricity Industry Overview</t>
  </si>
  <si>
    <t>cops_opec</t>
  </si>
  <si>
    <t>- = no data available</t>
  </si>
  <si>
    <t>Natural Gas Henry Hub Spot</t>
  </si>
  <si>
    <t>Real Personal Consumption Expend.</t>
  </si>
  <si>
    <t>CONSRUS</t>
  </si>
  <si>
    <t>Civilian Unemployment Rate</t>
  </si>
  <si>
    <t>XRUNR</t>
  </si>
  <si>
    <t>Housing Starts</t>
  </si>
  <si>
    <t>HSTCXUS</t>
  </si>
  <si>
    <t>SAAR = Seasonally-adjusted annual rate</t>
  </si>
  <si>
    <t xml:space="preserve">Minor discrepancies with published historical data are due to independent rounding. </t>
  </si>
  <si>
    <t>OWCCBUS</t>
  </si>
  <si>
    <t xml:space="preserve">Regions refer to U.S. Census divisions.  </t>
  </si>
  <si>
    <t>PARNPUS</t>
  </si>
  <si>
    <t>PAFPPUS</t>
  </si>
  <si>
    <t>OHRIPUS</t>
  </si>
  <si>
    <t>Consumer Price Index (all urban consumers)</t>
  </si>
  <si>
    <t>QSIC_CL</t>
  </si>
  <si>
    <t>QSIC_DF</t>
  </si>
  <si>
    <t>QSIC_EL</t>
  </si>
  <si>
    <t>QSIC_NG</t>
  </si>
  <si>
    <t>ZO311IUS</t>
  </si>
  <si>
    <t>ZO322IUS</t>
  </si>
  <si>
    <t>ZO324IUS</t>
  </si>
  <si>
    <t>ZO325IUS</t>
  </si>
  <si>
    <t>ZO327IUS</t>
  </si>
  <si>
    <t>ZO331IUS</t>
  </si>
  <si>
    <t>EOTCPUS</t>
  </si>
  <si>
    <t>Real Government Expenditures</t>
  </si>
  <si>
    <t>Real Exports of Goods &amp; Services</t>
  </si>
  <si>
    <t>GOVXRUS</t>
  </si>
  <si>
    <t>TREXRUS</t>
  </si>
  <si>
    <t>TRIMRUS</t>
  </si>
  <si>
    <t>Real Imports of Goods &amp; Services</t>
  </si>
  <si>
    <t>ETFPPUS</t>
  </si>
  <si>
    <t>PRFPPUS</t>
  </si>
  <si>
    <t>C4FPPUS</t>
  </si>
  <si>
    <t>PPFPPUS</t>
  </si>
  <si>
    <t>ETROPUS</t>
  </si>
  <si>
    <t>C4ROPUS</t>
  </si>
  <si>
    <t>PPPRPUS</t>
  </si>
  <si>
    <t>ETNIPUS</t>
  </si>
  <si>
    <t>PRNIPUS</t>
  </si>
  <si>
    <t>C4NIPUS</t>
  </si>
  <si>
    <t>ETTCPUS</t>
  </si>
  <si>
    <t>C4TCPUS</t>
  </si>
  <si>
    <t>ETPSPUS</t>
  </si>
  <si>
    <t>C4PSPUS</t>
  </si>
  <si>
    <t>NGEXPUS_LNG</t>
  </si>
  <si>
    <t>NGEXPUS_PIPE</t>
  </si>
  <si>
    <t>NLTCPUS</t>
  </si>
  <si>
    <t>NLPSPUS</t>
  </si>
  <si>
    <t>NLNIPUS</t>
  </si>
  <si>
    <t>NLRIPUS</t>
  </si>
  <si>
    <t>NLROPUS</t>
  </si>
  <si>
    <t>BFLCBUS</t>
  </si>
  <si>
    <t>Table 4b.  U.S. Hydrocarbon Gas Liquids (HGL) and Petroleum Refinery Balances  (million barrels per day, except inventories and utilization factor)</t>
  </si>
  <si>
    <t>Table 4b.  U.S. Hydrocarbon Gas Liquids (HGL) and Petroleum Refinery Balances</t>
  </si>
  <si>
    <t>Total Energy (c)</t>
  </si>
  <si>
    <t>TETCCO2</t>
  </si>
  <si>
    <t>Table 2.  Energy Prices</t>
  </si>
  <si>
    <t>U.S. Electricity</t>
  </si>
  <si>
    <t>.</t>
  </si>
  <si>
    <t>Crude Oil West Texas Intermediate Spot</t>
  </si>
  <si>
    <t>NGWG_EAST</t>
  </si>
  <si>
    <t>NGWG_MW</t>
  </si>
  <si>
    <t>NGWG_SC</t>
  </si>
  <si>
    <t>NGWG_MTN</t>
  </si>
  <si>
    <t>NGWG_PAC</t>
  </si>
  <si>
    <t>NGWG_AK</t>
  </si>
  <si>
    <t>copr_ag</t>
  </si>
  <si>
    <t>copr_gb</t>
  </si>
  <si>
    <t>copc_opec_rot</t>
  </si>
  <si>
    <t>cops_opec_rot</t>
  </si>
  <si>
    <t>papr_ID</t>
  </si>
  <si>
    <t>Consumption (million barrels per day) (c)</t>
  </si>
  <si>
    <t>papr_UK</t>
  </si>
  <si>
    <t>South Sudan</t>
  </si>
  <si>
    <t xml:space="preserve">Table Beginning Month--- </t>
  </si>
  <si>
    <t>Historical</t>
  </si>
  <si>
    <t xml:space="preserve">Last Historical Month--- </t>
  </si>
  <si>
    <t>SOICBUS</t>
  </si>
  <si>
    <t>SOCCBUS</t>
  </si>
  <si>
    <t>SODTP_US</t>
  </si>
  <si>
    <t>SODRP_US</t>
  </si>
  <si>
    <t>SODCP_US</t>
  </si>
  <si>
    <t>SODIP_US</t>
  </si>
  <si>
    <t>copr_ek</t>
  </si>
  <si>
    <t>C3ROPUS</t>
  </si>
  <si>
    <t>P3ROPUS</t>
  </si>
  <si>
    <t>C3TCPUS</t>
  </si>
  <si>
    <t>P3TCPUS</t>
  </si>
  <si>
    <t>C3PSPUS</t>
  </si>
  <si>
    <t>P3PSPUS</t>
  </si>
  <si>
    <t>copr_cf</t>
  </si>
  <si>
    <t>Real Private Fixed Investment</t>
  </si>
  <si>
    <t>papr_QA</t>
  </si>
  <si>
    <t>TSEOTWH</t>
  </si>
  <si>
    <t>EPEOTWH</t>
  </si>
  <si>
    <t>ELNITWH</t>
  </si>
  <si>
    <t>ELSUTWH</t>
  </si>
  <si>
    <t>TDLOTWH</t>
  </si>
  <si>
    <t>ELTCTWH</t>
  </si>
  <si>
    <t>ELDUTWH</t>
  </si>
  <si>
    <t>ELCOTWH</t>
  </si>
  <si>
    <t>ELWHU_TX</t>
  </si>
  <si>
    <t>ELWHU_CA</t>
  </si>
  <si>
    <t>ELWHU_NE</t>
  </si>
  <si>
    <t>ELWHU_NY</t>
  </si>
  <si>
    <t>ELWHU_PJ</t>
  </si>
  <si>
    <t>ELWHU_MW</t>
  </si>
  <si>
    <t>ELWHU_SP</t>
  </si>
  <si>
    <t>ELWHU_SE</t>
  </si>
  <si>
    <t>ELWHU_FL</t>
  </si>
  <si>
    <t>ELWHU_NW</t>
  </si>
  <si>
    <t>ELWHU_SW</t>
  </si>
  <si>
    <t>ELRCP_NEC</t>
  </si>
  <si>
    <t>ELRCP_MAC</t>
  </si>
  <si>
    <t>ELRCP_ENC</t>
  </si>
  <si>
    <t>ELRCP_WNC</t>
  </si>
  <si>
    <t>ELRCP_SAC</t>
  </si>
  <si>
    <t>ELRCP_ESC</t>
  </si>
  <si>
    <t>ELRCP_WSC</t>
  </si>
  <si>
    <t>ELRCP_MTN</t>
  </si>
  <si>
    <t>ELRCP_PAC</t>
  </si>
  <si>
    <t>ELRCP_HAK</t>
  </si>
  <si>
    <t>ELRCP_US</t>
  </si>
  <si>
    <t>ELCCP_NEC</t>
  </si>
  <si>
    <t>ELCCP_MAC</t>
  </si>
  <si>
    <t>ELCCP_ENC</t>
  </si>
  <si>
    <t>ELCCP_WNC</t>
  </si>
  <si>
    <t>ELCCP_SAC</t>
  </si>
  <si>
    <t>ELCCP_ESC</t>
  </si>
  <si>
    <t>ELCCP_WSC</t>
  </si>
  <si>
    <t>ELCCP_MTN</t>
  </si>
  <si>
    <t>ELCCP_PAC</t>
  </si>
  <si>
    <t>ELCCP_HAK</t>
  </si>
  <si>
    <t>ELCCP_US</t>
  </si>
  <si>
    <t>ELICP_NEC</t>
  </si>
  <si>
    <t>ELICP_MAC</t>
  </si>
  <si>
    <t>ELICP_ENC</t>
  </si>
  <si>
    <t>ELICP_WNC</t>
  </si>
  <si>
    <t>ELICP_SAC</t>
  </si>
  <si>
    <t>ELICP_ESC</t>
  </si>
  <si>
    <t>ELICP_WSC</t>
  </si>
  <si>
    <t>ELICP_MTN</t>
  </si>
  <si>
    <t>ELICP_PAC</t>
  </si>
  <si>
    <t>ELICP_HAK</t>
  </si>
  <si>
    <t>ELICP_US</t>
  </si>
  <si>
    <t>ELTCP_NEC</t>
  </si>
  <si>
    <t>ELTCP_MAC</t>
  </si>
  <si>
    <t>ELTCP_ENC</t>
  </si>
  <si>
    <t>ELTCP_WNC</t>
  </si>
  <si>
    <t>ELTCP_SAC</t>
  </si>
  <si>
    <t>ELTCP_ESC</t>
  </si>
  <si>
    <t>ELTCP_WSC</t>
  </si>
  <si>
    <t>ELTCP_MTN</t>
  </si>
  <si>
    <t>ELTCP_PAC</t>
  </si>
  <si>
    <t>ELTCP_HAK</t>
  </si>
  <si>
    <t>ELTCP_US</t>
  </si>
  <si>
    <t>NGEPGEN_US</t>
  </si>
  <si>
    <t>CLEPGEN_US</t>
  </si>
  <si>
    <t>NUEPGEN_US</t>
  </si>
  <si>
    <t>RTEPGEN_US</t>
  </si>
  <si>
    <t>HVEPGEN_US</t>
  </si>
  <si>
    <t>WNEPGEN_US</t>
  </si>
  <si>
    <t>SOEPGEN_US</t>
  </si>
  <si>
    <t>GEEPGEN_US</t>
  </si>
  <si>
    <t>HPEPGEN_US</t>
  </si>
  <si>
    <t>PAEPGEN_US</t>
  </si>
  <si>
    <t>OGEPGEN_US</t>
  </si>
  <si>
    <t>TOEPGEN_US</t>
  </si>
  <si>
    <t>NGEPGEN_NE</t>
  </si>
  <si>
    <t>CLEPGEN_NE</t>
  </si>
  <si>
    <t>NUEPGEN_NE</t>
  </si>
  <si>
    <t>HVEPGEN_NE</t>
  </si>
  <si>
    <t>XXEPGEN_NE</t>
  </si>
  <si>
    <t>TOEPGEN_NE</t>
  </si>
  <si>
    <t>ELLOAD_NE</t>
  </si>
  <si>
    <t>NGEPGEN_NY</t>
  </si>
  <si>
    <t>CLEPGEN_NY</t>
  </si>
  <si>
    <t>NUEPGEN_NY</t>
  </si>
  <si>
    <t>HVEPGEN_NY</t>
  </si>
  <si>
    <t>XXEPGEN_NY</t>
  </si>
  <si>
    <t>TOEPGEN_NY</t>
  </si>
  <si>
    <t>ELLOAD_NY</t>
  </si>
  <si>
    <t>NGEPGEN_PJ</t>
  </si>
  <si>
    <t>CLEPGEN_PJ</t>
  </si>
  <si>
    <t>NUEPGEN_PJ</t>
  </si>
  <si>
    <t>HVEPGEN_PJ</t>
  </si>
  <si>
    <t>XXEPGEN_PJ</t>
  </si>
  <si>
    <t>TOEPGEN_PJ</t>
  </si>
  <si>
    <t>ELLOAD_PJ</t>
  </si>
  <si>
    <t>Southeast (SERC)</t>
  </si>
  <si>
    <t>NGEPGEN_SE</t>
  </si>
  <si>
    <t>CLEPGEN_SE</t>
  </si>
  <si>
    <t>NUEPGEN_SE</t>
  </si>
  <si>
    <t>HVEPGEN_SE</t>
  </si>
  <si>
    <t>XXEPGEN_SE</t>
  </si>
  <si>
    <t>TOEPGEN_SE</t>
  </si>
  <si>
    <t>ELLOAD_SE</t>
  </si>
  <si>
    <t>Florida (FRCC)</t>
  </si>
  <si>
    <t>NGEPGEN_FL</t>
  </si>
  <si>
    <t>CLEPGEN_FL</t>
  </si>
  <si>
    <t>NUEPGEN_FL</t>
  </si>
  <si>
    <t>HVEPGEN_FL</t>
  </si>
  <si>
    <t>XXEPGEN_FL</t>
  </si>
  <si>
    <t>TOEPGEN_FL</t>
  </si>
  <si>
    <t>ELLOAD_FL</t>
  </si>
  <si>
    <t>NGEPGEN_MW</t>
  </si>
  <si>
    <t>CLEPGEN_MW</t>
  </si>
  <si>
    <t>NUEPGEN_MW</t>
  </si>
  <si>
    <t>HVEPGEN_MW</t>
  </si>
  <si>
    <t>XXEPGEN_MW</t>
  </si>
  <si>
    <t>TOEPGEN_MW</t>
  </si>
  <si>
    <t>ELLOAD_MW</t>
  </si>
  <si>
    <t>NGEPGEN_SP</t>
  </si>
  <si>
    <t>CLEPGEN_SP</t>
  </si>
  <si>
    <t>NUEPGEN_SP</t>
  </si>
  <si>
    <t>HVEPGEN_SP</t>
  </si>
  <si>
    <t>XXEPGEN_SP</t>
  </si>
  <si>
    <t>TOEPGEN_SP</t>
  </si>
  <si>
    <t>ELLOAD_SP</t>
  </si>
  <si>
    <t>NGEPGEN_TX</t>
  </si>
  <si>
    <t>CLEPGEN_TX</t>
  </si>
  <si>
    <t>NUEPGEN_TX</t>
  </si>
  <si>
    <t>HVEPGEN_TX</t>
  </si>
  <si>
    <t>XXEPGEN_TX</t>
  </si>
  <si>
    <t>TOEPGEN_TX</t>
  </si>
  <si>
    <t>ELLOAD_TX</t>
  </si>
  <si>
    <t>NGEPGEN_NW</t>
  </si>
  <si>
    <t>CLEPGEN_NW</t>
  </si>
  <si>
    <t>NUEPGEN_NW</t>
  </si>
  <si>
    <t>HVEPGEN_NW</t>
  </si>
  <si>
    <t>XXEPGEN_NW</t>
  </si>
  <si>
    <t>TOEPGEN_NW</t>
  </si>
  <si>
    <t>ELLOAD_NW</t>
  </si>
  <si>
    <t>Southwest</t>
  </si>
  <si>
    <t>NGEPGEN_SW</t>
  </si>
  <si>
    <t>CLEPGEN_SW</t>
  </si>
  <si>
    <t>NUEPGEN_SW</t>
  </si>
  <si>
    <t>HVEPGEN_SW</t>
  </si>
  <si>
    <t>XXEPGEN_SW</t>
  </si>
  <si>
    <t>TOEPGEN_SW</t>
  </si>
  <si>
    <t>ELLOAD_SW</t>
  </si>
  <si>
    <t>California</t>
  </si>
  <si>
    <t>NGEPGEN_CA</t>
  </si>
  <si>
    <t>CLEPGEN_CA</t>
  </si>
  <si>
    <t>NUEPGEN_CA</t>
  </si>
  <si>
    <t>HVEPGEN_CA</t>
  </si>
  <si>
    <t>XXEPGEN_CA</t>
  </si>
  <si>
    <t>TOEPGEN_CA</t>
  </si>
  <si>
    <t>ELLOAD_CA</t>
  </si>
  <si>
    <t>OWEPGEN_US</t>
  </si>
  <si>
    <t>WWEPGEN_US</t>
  </si>
  <si>
    <t>New England (ISO-NE)</t>
  </si>
  <si>
    <t>New York (NYISO)</t>
  </si>
  <si>
    <t>Mid-Atlantic (PJM)</t>
  </si>
  <si>
    <t>Texas (ERCOT)</t>
  </si>
  <si>
    <r>
      <t xml:space="preserve">Table 7d part 1.  U.S. Regional Electricity Generation, Electric Power Sector (billion kilowatthours), </t>
    </r>
    <r>
      <rPr>
        <i/>
        <sz val="10"/>
        <color indexed="8"/>
        <rFont val="Arial"/>
        <family val="2"/>
      </rPr>
      <t>continues on Table 7d part 2</t>
    </r>
  </si>
  <si>
    <t>OBEPGEN_US</t>
  </si>
  <si>
    <t>INEOTWH</t>
  </si>
  <si>
    <t>CMEOTWH</t>
  </si>
  <si>
    <t>Central (Southwest Power Pool)</t>
  </si>
  <si>
    <t>Northwest</t>
  </si>
  <si>
    <r>
      <t xml:space="preserve">Table 7d part 2.  U.S. Regional Electricity Generation, Electric Power Sector (billion kilowatthours), </t>
    </r>
    <r>
      <rPr>
        <i/>
        <sz val="10"/>
        <color indexed="8"/>
        <rFont val="Arial"/>
        <family val="2"/>
      </rPr>
      <t>continued from Table 7d part 1</t>
    </r>
  </si>
  <si>
    <t>Table 9b.  U.S. Regional Macroeconomic Data</t>
  </si>
  <si>
    <t>Table 9c.  U.S. Regional Weather Data</t>
  </si>
  <si>
    <t xml:space="preserve">Modeling and analysis completion - </t>
  </si>
  <si>
    <t>Regional degree days for each period are calculated by EIA as contemporaneous period population-weighted averages of state degree day data published by the National Oceanic and Atmospheric Administration (NOAA).</t>
  </si>
  <si>
    <t>Table 4c.  U.S. Regional Gasoline Prices and Inventories</t>
  </si>
  <si>
    <t>Prices are not adjusted for inflation; prices exclude taxes unless otherwise noted.</t>
  </si>
  <si>
    <t>(Index, 2017=100)</t>
  </si>
  <si>
    <t>Industrial Production Indices (Index, 2017=100)</t>
  </si>
  <si>
    <t>Production (million barrels per day) (a)</t>
  </si>
  <si>
    <t>Energy Production</t>
  </si>
  <si>
    <t>ELACP_US</t>
  </si>
  <si>
    <t>OHTCPUS</t>
  </si>
  <si>
    <t>BTTCBUS</t>
  </si>
  <si>
    <t>Table 7b.  U.S. Regional Electricity Sales to Ultimate Customers (billion kilowatthours)</t>
  </si>
  <si>
    <t>Table 7c.  U.S. Regional Electricity Prices to Ultimate Customers (Cents per Kilowatthour)</t>
  </si>
  <si>
    <t>Dry Natural Gas Production</t>
  </si>
  <si>
    <t>Forecast date:</t>
  </si>
  <si>
    <t>Table 2.  Nominal Energy Prices</t>
  </si>
  <si>
    <t>papr_GY</t>
  </si>
  <si>
    <t>NGEPCGW_US</t>
  </si>
  <si>
    <t>CLEPCGW_US</t>
  </si>
  <si>
    <t>PAEPCGW_US</t>
  </si>
  <si>
    <t>OGEPCGW_US</t>
  </si>
  <si>
    <t>WNEPCGW_US</t>
  </si>
  <si>
    <t>SPEPCGWX_US</t>
  </si>
  <si>
    <t>STEPCGW_US</t>
  </si>
  <si>
    <t>WWEPCGW_US</t>
  </si>
  <si>
    <t>OWEPCGW_US</t>
  </si>
  <si>
    <t>GEEPCGW_US</t>
  </si>
  <si>
    <t>HVEPCGW_US</t>
  </si>
  <si>
    <t>HPEPCGW_US</t>
  </si>
  <si>
    <t>NUEPCGW_US</t>
  </si>
  <si>
    <t>BAEPCGW_US</t>
  </si>
  <si>
    <t>OTEPCGW_US</t>
  </si>
  <si>
    <t>NGCHCGW_US</t>
  </si>
  <si>
    <t>CLCHCGW_US</t>
  </si>
  <si>
    <t>PACHCGW_US</t>
  </si>
  <si>
    <t>OGCHCGW_US</t>
  </si>
  <si>
    <t>WWCHCGW_US</t>
  </si>
  <si>
    <t>OWCHCGW_US</t>
  </si>
  <si>
    <t>SOCHCGW_US</t>
  </si>
  <si>
    <t>WNCHCGW_US</t>
  </si>
  <si>
    <t>GECHCGW_US</t>
  </si>
  <si>
    <t>HVCHCGW_US</t>
  </si>
  <si>
    <t>BACHCGW_US</t>
  </si>
  <si>
    <t>OTCHCGW_US</t>
  </si>
  <si>
    <t>SODRG_US</t>
  </si>
  <si>
    <t>SODCG_US</t>
  </si>
  <si>
    <t>SODIG_US</t>
  </si>
  <si>
    <t>SODTG_US</t>
  </si>
  <si>
    <t>Weather forecasts from National Oceanic and Atmospheric Administration and Energy Information Administration.</t>
  </si>
  <si>
    <t xml:space="preserve">      EIA does not estimate or project end-use consumption of non-marketed renewable energy.</t>
  </si>
  <si>
    <t xml:space="preserve">      Review (MER). Consequently, the historical data may not precisely match those published in the MER.</t>
  </si>
  <si>
    <t>PADD = Petroleum Administration for Defense District (PADD).</t>
  </si>
  <si>
    <t>Table 5b.  U.S. Regional Natural Gas Prices  (dollars per thousand cubic feet)</t>
  </si>
  <si>
    <t>kWh = kilowatthours. Btu = British thermal units.</t>
  </si>
  <si>
    <t xml:space="preserve">Minor discrepancies with published historical data are due to independent rounding and possible revisions not yet reflected in the STEO. </t>
  </si>
  <si>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</si>
  <si>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</si>
  <si>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COTRPUS</t>
  </si>
  <si>
    <t>PATRPUS</t>
  </si>
  <si>
    <t>copr_opecplus</t>
  </si>
  <si>
    <t>(billion chained 2017 dollars - SAAR)</t>
  </si>
  <si>
    <t>papr_AO</t>
  </si>
  <si>
    <t>Dataprep timestamp---</t>
  </si>
  <si>
    <t>Notes:</t>
  </si>
  <si>
    <t>World total</t>
  </si>
  <si>
    <t>copr_world</t>
  </si>
  <si>
    <t>world_nc</t>
  </si>
  <si>
    <t>copr_nonopec</t>
  </si>
  <si>
    <t>nonopec_nc</t>
  </si>
  <si>
    <t>Total crude oil and other liquids inventory net withdrawals (million barrels per day)</t>
  </si>
  <si>
    <t>End-of-period commercial crude oil and other liquids inventories (million barrels)</t>
  </si>
  <si>
    <t>OECD total</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</si>
  <si>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</si>
  <si>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</si>
  <si>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</si>
  <si>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</si>
  <si>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</si>
  <si>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Sources:</t>
  </si>
  <si>
    <r>
      <t xml:space="preserve">Historical data: Energy Information Administration </t>
    </r>
    <r>
      <rPr>
        <i/>
        <sz val="8"/>
        <rFont val="Arial"/>
        <family val="2"/>
      </rPr>
      <t>International Energy Statistics</t>
    </r>
    <r>
      <rPr>
        <sz val="8"/>
        <rFont val="Arial"/>
        <family val="2"/>
      </rPr>
      <t xml:space="preserve"> (https://www.eia.gov/international/data/world).</t>
    </r>
  </si>
  <si>
    <t xml:space="preserve">Forecasts: EIA Short-Term Integrated Forecasting System. </t>
  </si>
  <si>
    <r>
      <rPr>
        <b/>
        <sz val="8"/>
        <rFont val="Arial"/>
        <family val="2"/>
      </rPr>
      <t>(a)</t>
    </r>
    <r>
      <rPr>
        <sz val="8"/>
        <rFont val="Arial"/>
        <family val="2"/>
      </rPr>
      <t xml:space="preserve"> Includes crude oil, lease condensate, natural gas plant liquids, other liquids, refinery processing gain, and other unaccounted-for liquids.</t>
    </r>
  </si>
  <si>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</si>
  <si>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</si>
  <si>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</si>
  <si>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r>
      <rPr>
        <b/>
        <sz val="8"/>
        <rFont val="Arial"/>
        <family val="2"/>
      </rPr>
      <t>(d)</t>
    </r>
    <r>
      <rPr>
        <sz val="8"/>
        <rFont val="Arial"/>
        <family val="2"/>
      </rPr>
      <t xml:space="preserve"> Iran, Libya, and Venezuela are not sbuject to the OPEC+ agreements.</t>
    </r>
  </si>
  <si>
    <t>Non-OPEC total (b)</t>
  </si>
  <si>
    <t>Unplanned production outages</t>
  </si>
  <si>
    <t>padi_nonOPEC</t>
  </si>
  <si>
    <t>Non-OPEC total</t>
  </si>
  <si>
    <t>papr_opecplus</t>
  </si>
  <si>
    <t>papr_nonopecplus_xus</t>
  </si>
  <si>
    <t>OPEC total (c)</t>
  </si>
  <si>
    <t>papr_ag</t>
  </si>
  <si>
    <t>papr_cf</t>
  </si>
  <si>
    <t>papr_ek</t>
  </si>
  <si>
    <t>papr_gb</t>
  </si>
  <si>
    <t>papr_IR</t>
  </si>
  <si>
    <t>papr_iz</t>
  </si>
  <si>
    <t>papr_ku</t>
  </si>
  <si>
    <t>papr_ly</t>
  </si>
  <si>
    <t>papr_ni</t>
  </si>
  <si>
    <t>papr_sa</t>
  </si>
  <si>
    <t>papr_tc</t>
  </si>
  <si>
    <t>papr_ve</t>
  </si>
  <si>
    <t>OPEC+ total (b)</t>
  </si>
  <si>
    <t>papr_opecplus_opec</t>
  </si>
  <si>
    <t>papr_opecplus_other</t>
  </si>
  <si>
    <t>papr_aj</t>
  </si>
  <si>
    <t>papr_ba</t>
  </si>
  <si>
    <t>Bahrain</t>
  </si>
  <si>
    <t>papr_bx</t>
  </si>
  <si>
    <t>Brunei</t>
  </si>
  <si>
    <t>papr_kz</t>
  </si>
  <si>
    <t>papr_my</t>
  </si>
  <si>
    <t>papr_mu</t>
  </si>
  <si>
    <t>papr_rs</t>
  </si>
  <si>
    <t>papr_od</t>
  </si>
  <si>
    <t>papr_su</t>
  </si>
  <si>
    <t>Sudan</t>
  </si>
  <si>
    <t>Crude oil production (a)</t>
  </si>
  <si>
    <t>coprpus</t>
  </si>
  <si>
    <t>copr_nonopecplus_xus</t>
  </si>
  <si>
    <t>copr_IR</t>
  </si>
  <si>
    <t>copr_opecplus_opec</t>
  </si>
  <si>
    <t>copr_opecplus_other</t>
  </si>
  <si>
    <t>copr_aj</t>
  </si>
  <si>
    <t>copr_ba</t>
  </si>
  <si>
    <t>copr_bx</t>
  </si>
  <si>
    <t>copr_kz</t>
  </si>
  <si>
    <t>copr_my</t>
  </si>
  <si>
    <t>copr_mx</t>
  </si>
  <si>
    <t>copr_mu</t>
  </si>
  <si>
    <t>copr_rs</t>
  </si>
  <si>
    <t>copr_od</t>
  </si>
  <si>
    <t>copr_su</t>
  </si>
  <si>
    <t>Crude oil production capacity</t>
  </si>
  <si>
    <t>OPEC total</t>
  </si>
  <si>
    <t>Surplus crude oil production capacity</t>
  </si>
  <si>
    <t>padi_OPEC</t>
  </si>
  <si>
    <t>Table 3e.  World Petroleum and Other Liquid Fuels Consumption (million barrels per day)</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</si>
  <si>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</si>
  <si>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</si>
  <si>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Table 4a.  U.S. Petroleum and Other Liquid Fuels Supply, Consumption, and Inventories</t>
  </si>
  <si>
    <t>Table 3a.  World Petroleum and Other Liquid Fuels Production, Consumption, and Inventories</t>
  </si>
  <si>
    <t>Table 3b.  Non-OPEC Petroleum and Other Liquid Fuels Production  (million barrels per day)</t>
  </si>
  <si>
    <t>Table 3c.  World Petroleum and Other Liquid Fuels Production (million barrels per day)</t>
  </si>
  <si>
    <t>Petroleum and other liquid fuels production (a)</t>
  </si>
  <si>
    <t>Table 3d.  World Crude Oil Production (million barrels per day)</t>
  </si>
  <si>
    <t>Petroleum and other liquid fuels consumption (a)</t>
  </si>
  <si>
    <t>Table 3e.  World Petroleum and Other Liquid Fuels Consumption</t>
  </si>
  <si>
    <t>Table 3d.  World Crude Oil Production</t>
  </si>
  <si>
    <t>Table 3c.  World Petroleum and Other Liquid Fuels Production</t>
  </si>
  <si>
    <t>Table 3b.  Non-OPEC Petroleum and Other Liquid Fuels Production</t>
  </si>
  <si>
    <t>Table 4c.  U.S. Regional Motor Gasoline Prices and Inventories</t>
  </si>
  <si>
    <t>Table 5b.  U.S. Regional Natural Gas Prices</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</si>
  <si>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</si>
  <si>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</si>
  <si>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</si>
  <si>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</si>
  <si>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</si>
  <si>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</si>
  <si>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t>Table 7e.  U.S. Electricity Generating Capacity (gigawatts at end of period)</t>
  </si>
  <si>
    <t>Gasoline</t>
  </si>
  <si>
    <t>Diesel Fuel</t>
  </si>
  <si>
    <t>Fuel Oil</t>
  </si>
  <si>
    <t>Jet Fuel</t>
  </si>
  <si>
    <t>No. 6 Residual Fuel Oil (a)</t>
  </si>
  <si>
    <t>Gasoline Regular Grade (b)</t>
  </si>
  <si>
    <t>Gasoline All Grades (b)</t>
  </si>
  <si>
    <t>On-highway Diesel Fuel</t>
  </si>
  <si>
    <t>Heating Oil</t>
  </si>
  <si>
    <t xml:space="preserve">Natural Gas </t>
  </si>
  <si>
    <t>Residual Fuel Oil (c)</t>
  </si>
  <si>
    <t>Distillate Fuel Oil</t>
  </si>
  <si>
    <t>West Texas Intermediate Spot Average</t>
  </si>
  <si>
    <t>Brent Spot Average</t>
  </si>
  <si>
    <t>U.S. Imported Average</t>
  </si>
  <si>
    <t>U.S. Refiner Average Acquisition Cost</t>
  </si>
  <si>
    <t>Wholesale Petroleum Product Prices</t>
  </si>
  <si>
    <t>Propane</t>
  </si>
  <si>
    <t>Retail Prices Including Taxes</t>
  </si>
  <si>
    <t>Henry Hub Spot (dollars per thousand cubic feet)</t>
  </si>
  <si>
    <t xml:space="preserve">Henry Hub Spot (dollars per million Btu) </t>
  </si>
  <si>
    <t xml:space="preserve">U.S. Retail Prices (dollars per thousand cubic feet) </t>
  </si>
  <si>
    <t>Power Generation Fuel Costs (dollars per million Btu)</t>
  </si>
  <si>
    <t>Prices to Ultimate Customers (cents per kilowatthour)</t>
  </si>
  <si>
    <t>Crude Oil (dollars per barrel)</t>
  </si>
  <si>
    <t>Crude oil</t>
  </si>
  <si>
    <t>Other liquids</t>
  </si>
  <si>
    <t>OECD total (d)</t>
  </si>
  <si>
    <t>Non-OECD total</t>
  </si>
  <si>
    <t>Other OECD</t>
  </si>
  <si>
    <t>Other inventory draws and balance</t>
  </si>
  <si>
    <t>OPEC total (b)</t>
  </si>
  <si>
    <t>Canada</t>
  </si>
  <si>
    <t>Europe</t>
  </si>
  <si>
    <t>Japan</t>
  </si>
  <si>
    <t>U.S. Territories</t>
  </si>
  <si>
    <t>China</t>
  </si>
  <si>
    <t>Eurasia</t>
  </si>
  <si>
    <t>Other Asia</t>
  </si>
  <si>
    <t>Other non-OECD</t>
  </si>
  <si>
    <t>Argentina</t>
  </si>
  <si>
    <t>Brazil</t>
  </si>
  <si>
    <t>Colombia</t>
  </si>
  <si>
    <t>Guyana</t>
  </si>
  <si>
    <t>Norway</t>
  </si>
  <si>
    <t>United Kingdom</t>
  </si>
  <si>
    <t>Qatar</t>
  </si>
  <si>
    <t>Angola</t>
  </si>
  <si>
    <t>Egypt</t>
  </si>
  <si>
    <t>India</t>
  </si>
  <si>
    <t>Indonesia</t>
  </si>
  <si>
    <t>North America total</t>
  </si>
  <si>
    <t>Central and South America total</t>
  </si>
  <si>
    <t>Europe total</t>
  </si>
  <si>
    <t>Eurasia total</t>
  </si>
  <si>
    <t>Middle East total</t>
  </si>
  <si>
    <t>Africa total</t>
  </si>
  <si>
    <t>Asia and Oceania total</t>
  </si>
  <si>
    <t>OPEC members subject to OPEC+ agreements (d)</t>
  </si>
  <si>
    <t>OPEC+ other participants total</t>
  </si>
  <si>
    <t>Non-OPEC+ excluding United States</t>
  </si>
  <si>
    <t>Algeria</t>
  </si>
  <si>
    <t>Congo (Brazzaville)</t>
  </si>
  <si>
    <t>Equatorial Guinea</t>
  </si>
  <si>
    <t>Gabon</t>
  </si>
  <si>
    <t>Iran</t>
  </si>
  <si>
    <t>Iraq</t>
  </si>
  <si>
    <t>Kuwait</t>
  </si>
  <si>
    <t>Libya</t>
  </si>
  <si>
    <t>Nigeria</t>
  </si>
  <si>
    <t>Saudi Arabia</t>
  </si>
  <si>
    <t>United Arab Emirates</t>
  </si>
  <si>
    <t>Venezuela</t>
  </si>
  <si>
    <t>Middle East</t>
  </si>
  <si>
    <t>Other</t>
  </si>
  <si>
    <t>OECD total (b)</t>
  </si>
  <si>
    <t>Appalachia</t>
  </si>
  <si>
    <t>Interior</t>
  </si>
  <si>
    <t>Western</t>
  </si>
  <si>
    <t>Electric power sector</t>
  </si>
  <si>
    <t>Industrial sector</t>
  </si>
  <si>
    <t>Commercial sector</t>
  </si>
  <si>
    <t xml:space="preserve">Residential sector </t>
  </si>
  <si>
    <t xml:space="preserve">Commercial sector </t>
  </si>
  <si>
    <t xml:space="preserve">Industrial sector </t>
  </si>
  <si>
    <t>ERCOT North hub</t>
  </si>
  <si>
    <t>CAISO SP15 zone</t>
  </si>
  <si>
    <t>ISO-NE Internal hub</t>
  </si>
  <si>
    <t>NYISO Hudson Valley zone</t>
  </si>
  <si>
    <t>PJM Western hub</t>
  </si>
  <si>
    <t>Midcontinent ISO Illinois hub</t>
  </si>
  <si>
    <t>SPP ISO South hub</t>
  </si>
  <si>
    <t>SERC index, Into Southern</t>
  </si>
  <si>
    <t>FRCC index, Florida Reliability</t>
  </si>
  <si>
    <t>Northwest index, Mid-Columbia</t>
  </si>
  <si>
    <t>Southwest index, Palo Verde</t>
  </si>
  <si>
    <t>Electricity generation (a)</t>
  </si>
  <si>
    <t xml:space="preserve">Net imports  </t>
  </si>
  <si>
    <t>Total utility-scale power supply</t>
  </si>
  <si>
    <t>Small-scale solar generation (c)</t>
  </si>
  <si>
    <t>New England</t>
  </si>
  <si>
    <t>Middle Atlantic</t>
  </si>
  <si>
    <t>E. N. Central</t>
  </si>
  <si>
    <t>W. N. Central</t>
  </si>
  <si>
    <t>S. Atlantic</t>
  </si>
  <si>
    <t>E. S. Central</t>
  </si>
  <si>
    <t>W. S. Central</t>
  </si>
  <si>
    <t>Mountain</t>
  </si>
  <si>
    <t>Pacific contiguous</t>
  </si>
  <si>
    <t>AK and HI</t>
  </si>
  <si>
    <t>Pacific</t>
  </si>
  <si>
    <t>Conventional hydropower</t>
  </si>
  <si>
    <t>Wind</t>
  </si>
  <si>
    <t xml:space="preserve">Solar (a) </t>
  </si>
  <si>
    <t>Geothermal</t>
  </si>
  <si>
    <t>Waste biomass</t>
  </si>
  <si>
    <t>Wood biomass</t>
  </si>
  <si>
    <t>Natural gas</t>
  </si>
  <si>
    <t>Nuclear</t>
  </si>
  <si>
    <t>Renewable energy sources:</t>
  </si>
  <si>
    <t>Pumped storage hydropower</t>
  </si>
  <si>
    <t xml:space="preserve">Petroleum (b) </t>
  </si>
  <si>
    <t>Other nonrenewable fuels (c)</t>
  </si>
  <si>
    <t>Total generation</t>
  </si>
  <si>
    <t>Solar photovoltaic</t>
  </si>
  <si>
    <t>Solar thermal</t>
  </si>
  <si>
    <t>Conventional hydroelectric</t>
  </si>
  <si>
    <t>Solar</t>
  </si>
  <si>
    <t>All sectors total</t>
  </si>
  <si>
    <t>Fossil fuel energy sources</t>
  </si>
  <si>
    <t>Renewable energy sources</t>
  </si>
  <si>
    <t>Residential sector</t>
  </si>
  <si>
    <t>Pumped storage hydroelectric</t>
  </si>
  <si>
    <t>Battery storage</t>
  </si>
  <si>
    <t>Other nonrenewable sources (a)</t>
  </si>
  <si>
    <t>Electric power sector (power plants larger than one megawatt)</t>
  </si>
  <si>
    <t>Industrial and commercial sectors (combined heat and power plants larger than one megawatt)</t>
  </si>
  <si>
    <t>Small-scale solar photovoltaic capacity (systems smaller than one megawatt)</t>
  </si>
  <si>
    <t xml:space="preserve">Geothermal  </t>
  </si>
  <si>
    <t xml:space="preserve">Solar (b) </t>
  </si>
  <si>
    <t xml:space="preserve">Wind </t>
  </si>
  <si>
    <t>Solar (b)</t>
  </si>
  <si>
    <t xml:space="preserve">Solar (b)  </t>
  </si>
  <si>
    <t>Solar (f)</t>
  </si>
  <si>
    <t>Ethanol (g)</t>
  </si>
  <si>
    <t>Ethanol (f)</t>
  </si>
  <si>
    <t xml:space="preserve">Solar (b)(f) </t>
  </si>
  <si>
    <t xml:space="preserve">Food </t>
  </si>
  <si>
    <t xml:space="preserve">Paper </t>
  </si>
  <si>
    <t>Chemicals</t>
  </si>
  <si>
    <t>(millions)</t>
  </si>
  <si>
    <t>(percent)</t>
  </si>
  <si>
    <t>(millions - SAAR)</t>
  </si>
  <si>
    <t>Manufacturing</t>
  </si>
  <si>
    <t>(index, 1982-1984=1.00)</t>
  </si>
  <si>
    <t>(index, 1982=1.00)</t>
  </si>
  <si>
    <t>(index, 2017=100)</t>
  </si>
  <si>
    <t>(million miles/day)</t>
  </si>
  <si>
    <t>(million short tons per day)</t>
  </si>
  <si>
    <t>South Atlantic</t>
  </si>
  <si>
    <r>
      <rPr>
        <b/>
        <sz val="8"/>
        <rFont val="Arial"/>
        <family val="2"/>
      </rPr>
      <t xml:space="preserve">(a) </t>
    </r>
    <r>
      <rPr>
        <sz val="8"/>
        <rFont val="Arial"/>
        <family val="2"/>
      </rPr>
      <t>Includes lease condensate.</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</si>
  <si>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</si>
  <si>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</si>
  <si>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</si>
  <si>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</si>
  <si>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</si>
  <si>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</si>
  <si>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</si>
  <si>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r>
      <rPr>
        <sz val="8"/>
        <rFont val="Arial"/>
        <family val="2"/>
      </rPr>
      <t>Forecasts:</t>
    </r>
    <r>
      <rPr>
        <b/>
        <sz val="8"/>
        <rFont val="Arial"/>
        <family val="2"/>
      </rPr>
      <t xml:space="preserve"> </t>
    </r>
    <r>
      <rPr>
        <sz val="8"/>
        <rFont val="Arial"/>
        <family val="2"/>
      </rPr>
      <t xml:space="preserve">EIA Short-Term Integrated Forecasting System. </t>
    </r>
  </si>
  <si>
    <t>U.S. total crude oil production (a)</t>
  </si>
  <si>
    <t>Alaska</t>
  </si>
  <si>
    <t>COPRAP</t>
  </si>
  <si>
    <t>Appalachia region</t>
  </si>
  <si>
    <t>COPRBK</t>
  </si>
  <si>
    <t>Bakken region</t>
  </si>
  <si>
    <t>COPREF</t>
  </si>
  <si>
    <t>Eagle Ford region</t>
  </si>
  <si>
    <t>COPRHA</t>
  </si>
  <si>
    <t>Haynesville region</t>
  </si>
  <si>
    <t>COPRPM</t>
  </si>
  <si>
    <t>Permian region</t>
  </si>
  <si>
    <t>COPRR48</t>
  </si>
  <si>
    <t>Rest of Lower 48 States</t>
  </si>
  <si>
    <t>Crude oil input to refineries</t>
  </si>
  <si>
    <t>Transfers to crude oil supply</t>
  </si>
  <si>
    <t>Crude oil net imports (d)</t>
  </si>
  <si>
    <t>SPR net withdrawals (e)</t>
  </si>
  <si>
    <t>Commercial inventory net withdrawals</t>
  </si>
  <si>
    <t>Crude oil adjustment (f)</t>
  </si>
  <si>
    <t>Refinery processing gain</t>
  </si>
  <si>
    <t>Natural Gas Plant Liquids Production</t>
  </si>
  <si>
    <t>Renewables and oxygenate production (g)</t>
  </si>
  <si>
    <t>Fuel ethanol production</t>
  </si>
  <si>
    <t>Petroleum products adjustment (h)</t>
  </si>
  <si>
    <t>Petroleum products transfers to crude oil supply</t>
  </si>
  <si>
    <t>Petroleum product net imports (d)</t>
  </si>
  <si>
    <t>Hydrocarbon gas liquids</t>
  </si>
  <si>
    <t>Unfinished oils</t>
  </si>
  <si>
    <t>Other hydrocarbons and oxygenates</t>
  </si>
  <si>
    <t>Motor gasoline blending components</t>
  </si>
  <si>
    <t>Finished motor gasoline</t>
  </si>
  <si>
    <t>Jet fuel</t>
  </si>
  <si>
    <t>Distillate fuel oil</t>
  </si>
  <si>
    <t>Residual fuel oil</t>
  </si>
  <si>
    <t>Other oils (i)</t>
  </si>
  <si>
    <t>Petroleum product inventory net withdrawals</t>
  </si>
  <si>
    <t>U.S. total petroleum products consumption</t>
  </si>
  <si>
    <t>Motor gasoline</t>
  </si>
  <si>
    <t>Fuel ethanol blended into motor gasoline</t>
  </si>
  <si>
    <t>Total petroleum and other liquid fuels net imports (d)</t>
  </si>
  <si>
    <t>End-of-period inventories (million barrels)</t>
  </si>
  <si>
    <t>Total commercial inventory</t>
  </si>
  <si>
    <t>Crude oil (excluding SPR)</t>
  </si>
  <si>
    <t>Total motor gasoline</t>
  </si>
  <si>
    <t>Crude oil in SPR (e)</t>
  </si>
  <si>
    <t>HGL production, consumption, and inventories</t>
  </si>
  <si>
    <t>HGPRPUS</t>
  </si>
  <si>
    <t>Total HGL production</t>
  </si>
  <si>
    <t>Natural gas processing plant production</t>
  </si>
  <si>
    <t>Ethane</t>
  </si>
  <si>
    <t>Butanes</t>
  </si>
  <si>
    <t>Natural gasoline (pentanes plus)</t>
  </si>
  <si>
    <t>Refinery and blender net production</t>
  </si>
  <si>
    <t>Ethane/ethylene</t>
  </si>
  <si>
    <t>Propylene (refinery-grade)</t>
  </si>
  <si>
    <t>Butanes/butylenes</t>
  </si>
  <si>
    <t>Renewable/oxygenate plant net production of natural gasoline</t>
  </si>
  <si>
    <t>Total HGL consumption</t>
  </si>
  <si>
    <t>Ethane/Ethylene</t>
  </si>
  <si>
    <t>HGL net imports</t>
  </si>
  <si>
    <t>Propane/propylene</t>
  </si>
  <si>
    <t>HGL inventories (million barrels)</t>
  </si>
  <si>
    <t>Propylene (at refineries only)</t>
  </si>
  <si>
    <t>Refining</t>
  </si>
  <si>
    <t>Total refinery and blender net inputs</t>
  </si>
  <si>
    <t>HGL</t>
  </si>
  <si>
    <t>Other hydrocarbons/oxygenates</t>
  </si>
  <si>
    <t>Refinery Processing Gain</t>
  </si>
  <si>
    <t>Total refinery and blender net production</t>
  </si>
  <si>
    <t>Other oils (a)</t>
  </si>
  <si>
    <t>Refinery distillation inputs</t>
  </si>
  <si>
    <t>Refinery operable distillation capacity</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</si>
  <si>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</si>
  <si>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</si>
  <si>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Wholesale price (dollars per gallon)</t>
  </si>
  <si>
    <t>MGWHUUS_$</t>
  </si>
  <si>
    <t>United States average</t>
  </si>
  <si>
    <t>Retail prices (dollars per gallon) (a)</t>
  </si>
  <si>
    <t>MGEIAUS_$</t>
  </si>
  <si>
    <t>All grades United States average</t>
  </si>
  <si>
    <t>MGRARUS_$</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</si>
  <si>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</si>
  <si>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</si>
  <si>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</si>
  <si>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</si>
  <si>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</si>
  <si>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</si>
  <si>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</si>
  <si>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</si>
  <si>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</si>
  <si>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</si>
  <si>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</si>
  <si>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</si>
  <si>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</si>
  <si>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U.S. total marketed natural gas production</t>
  </si>
  <si>
    <t>NGMPAP</t>
  </si>
  <si>
    <t>NGMPBK</t>
  </si>
  <si>
    <t>NGMPEF</t>
  </si>
  <si>
    <t>NGMPHA</t>
  </si>
  <si>
    <t>NGMPPM</t>
  </si>
  <si>
    <t>NGMPR48</t>
  </si>
  <si>
    <t>Total primary supply</t>
  </si>
  <si>
    <t>Balancing item (c)</t>
  </si>
  <si>
    <t>Total supply</t>
  </si>
  <si>
    <t>U.S. total dry natural gas production</t>
  </si>
  <si>
    <t>Net inventory withdrawals</t>
  </si>
  <si>
    <t>Supplemental gaseous fuels</t>
  </si>
  <si>
    <t>NGNIPUS</t>
  </si>
  <si>
    <t>Net imports</t>
  </si>
  <si>
    <t>LNG gross imports (d)</t>
  </si>
  <si>
    <t>LNG gross exports (d)</t>
  </si>
  <si>
    <t>Pipeline gross imports</t>
  </si>
  <si>
    <t>Pipeline gross exports</t>
  </si>
  <si>
    <t>Total consumption</t>
  </si>
  <si>
    <t>Residential</t>
  </si>
  <si>
    <t>Commercial</t>
  </si>
  <si>
    <t>Industrial</t>
  </si>
  <si>
    <t>Electric power (e)</t>
  </si>
  <si>
    <t>Lease and plant fuel</t>
  </si>
  <si>
    <t>Pipeline and distribution</t>
  </si>
  <si>
    <t>Vehicle</t>
  </si>
  <si>
    <t>End-of-period working natural gas inventories (billion cubic feet) (f)</t>
  </si>
  <si>
    <t>United States total</t>
  </si>
  <si>
    <t>East region</t>
  </si>
  <si>
    <t xml:space="preserve">Midwest region </t>
  </si>
  <si>
    <t xml:space="preserve">South Central region </t>
  </si>
  <si>
    <t xml:space="preserve">Mountain region </t>
  </si>
  <si>
    <t>Pacific region</t>
  </si>
  <si>
    <t>Wholesale price</t>
  </si>
  <si>
    <t>Henry Hub spot price</t>
  </si>
  <si>
    <t>Residential retail (a)</t>
  </si>
  <si>
    <t>East North Central</t>
  </si>
  <si>
    <t>West North Central</t>
  </si>
  <si>
    <t>East South Central</t>
  </si>
  <si>
    <t>West South Central</t>
  </si>
  <si>
    <t>Commercial retail (a)</t>
  </si>
  <si>
    <t>Industrial retail (a)</t>
  </si>
  <si>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</si>
  <si>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</si>
  <si>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</si>
  <si>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</si>
  <si>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</si>
  <si>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</si>
  <si>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</si>
  <si>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</si>
  <si>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</si>
  <si>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</si>
  <si>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</si>
  <si>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</si>
  <si>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Table 10a.  Drilling Productivity Metrics</t>
  </si>
  <si>
    <t>Active rigs</t>
  </si>
  <si>
    <t>RIGSAP</t>
  </si>
  <si>
    <t>RIGSBK</t>
  </si>
  <si>
    <t>RIGSEF</t>
  </si>
  <si>
    <t>RIGSHA</t>
  </si>
  <si>
    <t>RIGSPM</t>
  </si>
  <si>
    <t>RIGSR48</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</si>
  <si>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</si>
  <si>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</si>
  <si>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</si>
  <si>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</si>
  <si>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</si>
  <si>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</si>
  <si>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</si>
  <si>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</si>
  <si>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</si>
  <si>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</si>
  <si>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</si>
  <si>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</si>
  <si>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</si>
  <si>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</si>
  <si>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</si>
  <si>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</si>
  <si>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</si>
  <si>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</si>
  <si>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</si>
  <si>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</si>
  <si>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</si>
  <si>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</si>
  <si>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</si>
  <si>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</si>
  <si>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</si>
  <si>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</si>
  <si>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</si>
  <si>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</si>
  <si>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</si>
  <si>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</si>
  <si>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</si>
  <si>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</si>
  <si>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</si>
  <si>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</si>
  <si>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</si>
  <si>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</si>
  <si>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</si>
  <si>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</si>
  <si>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</si>
  <si>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</si>
  <si>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</si>
  <si>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</si>
  <si>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</si>
  <si>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</si>
  <si>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</si>
  <si>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</si>
  <si>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</si>
  <si>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</si>
  <si>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</si>
  <si>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NGNWAP</t>
  </si>
  <si>
    <t>NGNWBK</t>
  </si>
  <si>
    <t>NGNWEF</t>
  </si>
  <si>
    <t>NGNWHA</t>
  </si>
  <si>
    <t>NGNWPM</t>
  </si>
  <si>
    <t>NGNWR48</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</si>
  <si>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</si>
  <si>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</si>
  <si>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</si>
  <si>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</si>
  <si>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</si>
  <si>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</si>
  <si>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</si>
  <si>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</si>
  <si>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</si>
  <si>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</si>
  <si>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</si>
  <si>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</si>
  <si>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</si>
  <si>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t>Table 10b. Crude Oil and Natural Gas Production from Shale and Tight Formations</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</si>
  <si>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</si>
  <si>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</si>
  <si>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</si>
  <si>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</si>
  <si>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</si>
  <si>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</si>
  <si>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</si>
  <si>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</si>
  <si>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</si>
  <si>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</si>
  <si>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</si>
  <si>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</si>
  <si>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</si>
  <si>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</si>
  <si>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</si>
  <si>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</si>
  <si>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</si>
  <si>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</si>
  <si>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</si>
  <si>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</si>
  <si>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</si>
  <si>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</si>
  <si>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</si>
  <si>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</si>
  <si>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</si>
  <si>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</si>
  <si>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</si>
  <si>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</si>
  <si>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</si>
  <si>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</si>
  <si>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</si>
  <si>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</si>
  <si>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</si>
  <si>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</si>
  <si>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</si>
  <si>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</si>
  <si>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</si>
  <si>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</si>
  <si>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</si>
  <si>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t>-</t>
  </si>
  <si>
    <t>Natural gas production from newly completed wells, one-year trend (million cubic feet per day) (a) (d)</t>
  </si>
  <si>
    <t>Natural gas production from newly completed wells per rig, one-year trend (million cubic feet per day) (a) (d)</t>
  </si>
  <si>
    <t>Table 6.  U.S. Coal Supply, Consumption, and Inventories (million short tons)</t>
  </si>
  <si>
    <t>Supply</t>
  </si>
  <si>
    <t>Secondary inventory withdrawals</t>
  </si>
  <si>
    <t>Waste coal (a)</t>
  </si>
  <si>
    <t>U.S. total coal production</t>
  </si>
  <si>
    <t>Gross imports</t>
  </si>
  <si>
    <t>Gross exports</t>
  </si>
  <si>
    <t>Metallurgical coal</t>
  </si>
  <si>
    <t>Steam coal</t>
  </si>
  <si>
    <t>Primary inventory withdrawals</t>
  </si>
  <si>
    <t>Consumption</t>
  </si>
  <si>
    <t xml:space="preserve">U.S. total coal consumption </t>
  </si>
  <si>
    <t>Coke plants</t>
  </si>
  <si>
    <t>Electric power sector (b)</t>
  </si>
  <si>
    <t>Retail and other industry</t>
  </si>
  <si>
    <t>Residential and commercial</t>
  </si>
  <si>
    <t>Other industrial</t>
  </si>
  <si>
    <t>End-of-period inventories</t>
  </si>
  <si>
    <t>Primary inventories (d)</t>
  </si>
  <si>
    <t>Secondary inventories</t>
  </si>
  <si>
    <t>Retail and general industry</t>
  </si>
  <si>
    <t>Commercial &amp; institutional</t>
  </si>
  <si>
    <t>Coal market indicators</t>
  </si>
  <si>
    <t>Coal miner productivity (tons per hour)</t>
  </si>
  <si>
    <t>Cost of coal to electric utilities (dollars per million Btu)</t>
  </si>
  <si>
    <t>Electricity supply (billion kilowatthours)</t>
  </si>
  <si>
    <t xml:space="preserve">Losses and unaccounted for (b) </t>
  </si>
  <si>
    <t>Electricity consumption (billion kilowatthours)</t>
  </si>
  <si>
    <t xml:space="preserve">Total consumption </t>
  </si>
  <si>
    <t>Sales to ultimate customers</t>
  </si>
  <si>
    <t>Transportation sector</t>
  </si>
  <si>
    <t>Direct use (d)</t>
  </si>
  <si>
    <t>Average residential electricity usage per customer (kWh)</t>
  </si>
  <si>
    <t>End-of-period fuel inventories held by electric power sector</t>
  </si>
  <si>
    <t>Coal (million short tons)</t>
  </si>
  <si>
    <t>Residual fuel (million barrels)</t>
  </si>
  <si>
    <t>Distillate fuel (million barrels)</t>
  </si>
  <si>
    <t>Power generation fuel costs (dollars per million Btu)</t>
  </si>
  <si>
    <t>Prices to ultimate customers (cents per kilowatthour)</t>
  </si>
  <si>
    <t>Wholesale electricity prices (dollars per megawatthour)</t>
  </si>
  <si>
    <t>All sectors (a)</t>
  </si>
  <si>
    <r>
      <t>All sectors</t>
    </r>
    <r>
      <rPr>
        <sz val="8"/>
        <rFont val="Arial"/>
        <family val="2"/>
      </rPr>
      <t xml:space="preserve"> (a)</t>
    </r>
  </si>
  <si>
    <t>Midwest (MISO)</t>
  </si>
  <si>
    <t>All Sectors</t>
  </si>
  <si>
    <t>Biodiesel, renewable diesel, and other (g)</t>
  </si>
  <si>
    <t>Biofuel losses and co-products (d)</t>
  </si>
  <si>
    <t xml:space="preserve">Hydroelectric power (a) </t>
  </si>
  <si>
    <t>Waste biomass (c)</t>
  </si>
  <si>
    <t xml:space="preserve">Wood biomass </t>
  </si>
  <si>
    <t>Industrial sector (e)</t>
  </si>
  <si>
    <t>Commercial sector (e)</t>
  </si>
  <si>
    <t>Table 8.  U.S. Renewable Energy Consumption (quadrillion Btu)</t>
  </si>
  <si>
    <r>
      <t>Carbon Dioxide (CO</t>
    </r>
    <r>
      <rPr>
        <b/>
        <vertAlign val="subscript"/>
        <sz val="8"/>
        <rFont val="Arial"/>
        <family val="2"/>
      </rPr>
      <t>2</t>
    </r>
    <r>
      <rPr>
        <b/>
        <sz val="8"/>
        <rFont val="Arial"/>
        <family val="2"/>
      </rPr>
      <t>) Emissions (million metric tons)</t>
    </r>
  </si>
  <si>
    <r>
      <t>Table 9a.  U.S. Macroeconomic Indicators and CO</t>
    </r>
    <r>
      <rPr>
        <b/>
        <vertAlign val="subscript"/>
        <sz val="10"/>
        <color rgb="FF000000"/>
        <rFont val="Arial"/>
        <family val="2"/>
      </rPr>
      <t>2</t>
    </r>
    <r>
      <rPr>
        <b/>
        <sz val="10"/>
        <color indexed="8"/>
        <rFont val="Arial"/>
        <family val="2"/>
      </rPr>
      <t xml:space="preserve"> Emissions</t>
    </r>
  </si>
  <si>
    <t>Petroleum and coal products</t>
  </si>
  <si>
    <t xml:space="preserve">Nonmetallic mineral products </t>
  </si>
  <si>
    <t>Primary metals</t>
  </si>
  <si>
    <t>Coal-weighted manufacturing (a)</t>
  </si>
  <si>
    <t>Distillate-weighted manufacturing (a)</t>
  </si>
  <si>
    <t>Electricity-weighted manufacturing (a)</t>
  </si>
  <si>
    <t>Natural Gas-weighted manufacturing (a)</t>
  </si>
  <si>
    <t>Real Gross State Product (billion $2017)</t>
  </si>
  <si>
    <t>Industrial Output, Manufacturing (Iindex, year 2017=100)</t>
  </si>
  <si>
    <t>Real Personal Income (billion $2017)</t>
  </si>
  <si>
    <t>Households (thousands)</t>
  </si>
  <si>
    <t>Total Non-farm Employment (millions)</t>
  </si>
  <si>
    <t>Heating Degree Days, Prior 10-year average</t>
  </si>
  <si>
    <t>Cooling Degree Days, Prior 10-year average</t>
  </si>
  <si>
    <t>The approximate break between historical and forecast values is shown with historical data with no shading; estimates and forecasts are shaded gray.</t>
  </si>
  <si>
    <t xml:space="preserve">Forecasts: EIA Short-Term Integrated Forecasting System. U.S. macroeconomic forecasts are based on the S&amp;P Global model of the U.S. Economy. </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</si>
  <si>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</si>
  <si>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</si>
  <si>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</si>
  <si>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</si>
  <si>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</si>
  <si>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</si>
  <si>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</si>
  <si>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</si>
  <si>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</si>
  <si>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</si>
  <si>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</si>
  <si>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t>Historical data: Latest data available from EIA databases supporting the following reports: Electric Power Monthly and Electric Power Annual (electricity supply and 
consumption, fuel inventories and costs, and retail electricity prices); S&amp;P Global Market Intelligence (wholesale electricity prices).</t>
  </si>
  <si>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</si>
  <si>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</si>
  <si>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</si>
  <si>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t>Historical data: Latest data available from EIA databases supporting the following reports: Electric Power Monthly and Electric Power Annual.</t>
  </si>
  <si>
    <t xml:space="preserve">Forecast data: EIA Short-Term Integrated Forecasting System. </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</si>
  <si>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</si>
  <si>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Historical data for average price of electricity to ultimate consumers represents the cost per unit of electricity sold and is calculated by dividing electric revenue from ultimate consumers by the corresponding sales of electricity.</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</si>
  <si>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</si>
  <si>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</si>
  <si>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</si>
  <si>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t xml:space="preserve">Forecast: EIA Short-Term Integrated Forecasting System. </t>
  </si>
  <si>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</si>
  <si>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</si>
  <si>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</si>
  <si>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</si>
  <si>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</si>
  <si>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</si>
  <si>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r>
      <rPr>
        <b/>
        <sz val="8"/>
        <rFont val="Arial"/>
        <family val="2"/>
      </rPr>
      <t>(a)</t>
    </r>
    <r>
      <rPr>
        <sz val="8"/>
        <rFont val="Arial"/>
        <family val="2"/>
      </rPr>
      <t xml:space="preserve"> Other sources include hydrogen, pitch, chemicals, sulfur, purchased steam, nonrenewable waste, and miscellaneous technologies.</t>
    </r>
  </si>
  <si>
    <t>Historical data: Latest data available from EIA databases supporting the following reports: Electric Power Monthly, Electric Power Annual, 
Monthly Energy Review, and Petroleum Supply Monthly.</t>
  </si>
  <si>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</si>
  <si>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</si>
  <si>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</si>
  <si>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</si>
  <si>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</si>
  <si>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</si>
  <si>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</si>
  <si>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U.S. Department of Commerce, Bureau of Economic Analysis; Federal Reserve System, Statistical release G17; Federal Highway Administration; 
and Federal Aviation Administration.</t>
  </si>
  <si>
    <r>
      <rPr>
        <b/>
        <sz val="8"/>
        <rFont val="Arial"/>
        <family val="2"/>
      </rPr>
      <t>(a)</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</si>
  <si>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(b)</t>
    </r>
    <r>
      <rPr>
        <sz val="8"/>
        <rFont val="Arial"/>
        <family val="2"/>
      </rPr>
      <t xml:space="preserve"> Total highway travel includes gasoline and diesel fuel vehicles.</t>
    </r>
  </si>
  <si>
    <r>
      <rPr>
        <b/>
        <sz val="8"/>
        <rFont val="Arial"/>
        <family val="2"/>
      </rPr>
      <t>(c)</t>
    </r>
    <r>
      <rPr>
        <sz val="8"/>
        <rFont val="Arial"/>
        <family val="2"/>
      </rPr>
      <t xml:space="preserve"> Includes electric power sector use of geothermal energy and non-biomass waste.</t>
    </r>
  </si>
  <si>
    <t>Historical data: Latest data available from U.S. Department of Commerce, Bureau of Economic Analysis; Federal Reserve System, Statistical release G17.</t>
  </si>
  <si>
    <t xml:space="preserve">Forecasts: U.S. macroeconomic forecasts are based on the IHS Markit model of the U.S. Economy. </t>
  </si>
  <si>
    <t>Forecasts: Current month based on forecasts by the NOAA Climate Prediction Center (http://www.cpc.ncep.noaa.gov/pacdir/DDdir/NHOME3.shtml). Remaining months based on the 30-year trend.</t>
  </si>
  <si>
    <t>CLPS_TOT</t>
  </si>
  <si>
    <t>U.S. Liquid Fuels (dollars per gallon)</t>
  </si>
  <si>
    <t>DSWHUUS_$</t>
  </si>
  <si>
    <t>D2WHUUS_$</t>
  </si>
  <si>
    <t>JKTCUUS_$</t>
  </si>
  <si>
    <t>RFTCUUS_$</t>
  </si>
  <si>
    <t>PRMBUUS_$</t>
  </si>
  <si>
    <t>DSRTUUS_$</t>
  </si>
  <si>
    <t>D2RCAUS_$</t>
  </si>
  <si>
    <t>CLNIPUS_TON</t>
  </si>
  <si>
    <t>Total raw steel production (million short tons)</t>
  </si>
  <si>
    <t>Propane Mont Belvieu Spot</t>
  </si>
  <si>
    <t>Propane Residential</t>
  </si>
  <si>
    <t>PRRCAUS</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</si>
  <si>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</si>
  <si>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</si>
  <si>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Table 4d.  U.S. Biofuel Supply, Consumption, and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</si>
  <si>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</si>
  <si>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t>BDPRPUS</t>
  </si>
  <si>
    <t>RDPRPUS</t>
  </si>
  <si>
    <t>OBPRPUS</t>
  </si>
  <si>
    <t>EONIPUS</t>
  </si>
  <si>
    <t>BDNIPUS</t>
  </si>
  <si>
    <t>RDNIPUS</t>
  </si>
  <si>
    <t>OBNIPUS</t>
  </si>
  <si>
    <t>BDRIPUS</t>
  </si>
  <si>
    <t>RDRIPUS</t>
  </si>
  <si>
    <t>Total biofuels consumption</t>
  </si>
  <si>
    <t>BDTCPUS</t>
  </si>
  <si>
    <t>BDTCPUS_PS</t>
  </si>
  <si>
    <t>RDTCPUS</t>
  </si>
  <si>
    <t>RDTCPUS_PS</t>
  </si>
  <si>
    <t>OBTCPUS</t>
  </si>
  <si>
    <t>Total motor gasoline consumption</t>
  </si>
  <si>
    <t>Petroleum-based gasoline</t>
  </si>
  <si>
    <t>DATCPUS</t>
  </si>
  <si>
    <t>Petroleum-based distillate</t>
  </si>
  <si>
    <t>Total biofuels inventories</t>
  </si>
  <si>
    <t>EOPSPUS</t>
  </si>
  <si>
    <t>BDPSPUS</t>
  </si>
  <si>
    <t>Biodiesel</t>
  </si>
  <si>
    <t>RDPSPUS</t>
  </si>
  <si>
    <t>OBPSPUS</t>
  </si>
  <si>
    <t>Other biofuels</t>
  </si>
  <si>
    <t>Total distillate fuel oil inventories</t>
  </si>
  <si>
    <t>Biodiesel production</t>
  </si>
  <si>
    <t>Renewable diesel production</t>
  </si>
  <si>
    <t>Other biofuel production (a)</t>
  </si>
  <si>
    <t>Fuel ethanol net imports</t>
  </si>
  <si>
    <t>Biodiesel net imports</t>
  </si>
  <si>
    <t>Renewable diesel net imports</t>
  </si>
  <si>
    <t>Renewable diesel net inputs</t>
  </si>
  <si>
    <t>Biodiesel consumption</t>
  </si>
  <si>
    <t>Renewable diesel consumption</t>
  </si>
  <si>
    <t>Renewable diesel product supplied</t>
  </si>
  <si>
    <t>Other biofuel consumption</t>
  </si>
  <si>
    <t>Renewable diesel</t>
  </si>
  <si>
    <t>BFSUPPLY</t>
  </si>
  <si>
    <t>DASUPPLY</t>
  </si>
  <si>
    <t>Distillate fuel production</t>
  </si>
  <si>
    <t>Distillate fuel oil net imports</t>
  </si>
  <si>
    <t>BFTCPUS</t>
  </si>
  <si>
    <t>MGTCPUSX_P</t>
  </si>
  <si>
    <t>DFTCPUS_P</t>
  </si>
  <si>
    <t>BFPSPUS</t>
  </si>
  <si>
    <t>DAPSPUS</t>
  </si>
  <si>
    <t>Total biofuels supply</t>
  </si>
  <si>
    <t>Biofuel stock draw</t>
  </si>
  <si>
    <t>BFPSPUS_DRAW</t>
  </si>
  <si>
    <t>DAPSPUS_DRAW</t>
  </si>
  <si>
    <t>Total distillate fuel stock draw</t>
  </si>
  <si>
    <t>Renewable diesel net imports (b)</t>
  </si>
  <si>
    <t>Other biofuel net imports (b)</t>
  </si>
  <si>
    <r>
      <rPr>
        <b/>
        <sz val="8"/>
        <rFont val="Arial"/>
        <family val="2"/>
      </rPr>
      <t>(b)</t>
    </r>
    <r>
      <rPr>
        <sz val="8"/>
        <rFont val="Arial"/>
        <family val="2"/>
      </rPr>
      <t xml:space="preserve"> Renewable diesel net imports and other biofuel net imports equal imports because we do not collect or receive export data for those fuels.</t>
    </r>
  </si>
  <si>
    <t>Total distillate fuel oil supply (c)</t>
  </si>
  <si>
    <t>Biodiesel product supplied (d)</t>
  </si>
  <si>
    <t xml:space="preserve">Biodiesel net inputs (e) </t>
  </si>
  <si>
    <t>Total distillate fuel oil consumption (f)</t>
  </si>
  <si>
    <t xml:space="preserve">Biodiesel net inputs (g) </t>
  </si>
  <si>
    <t>Biodiesel product supplied (h)</t>
  </si>
  <si>
    <t>Renewable diesel product supplied (h)</t>
  </si>
  <si>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</si>
  <si>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</si>
  <si>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</si>
  <si>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</si>
  <si>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</si>
  <si>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</si>
  <si>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t>Table 4d. U.S. Biofuel Supply, Consumption, and Inventories</t>
  </si>
  <si>
    <t>MGTNIPUS</t>
  </si>
  <si>
    <t>Other fossil gases</t>
  </si>
  <si>
    <t>Historical data: Latest data available from Energy Information Administration databases supporting the following reports: Petroleum Supply Monthly;</t>
  </si>
  <si>
    <t xml:space="preserve">Historical data: Latest data available from Energy Information Administration databases supporting the following reports:  Petroleum Supply Monthly; </t>
  </si>
  <si>
    <t xml:space="preserve">Historical data: Latest data available from Energy Information Administration databases supporting the following reports:  Petroleum Supply Monthly; Petroleum Supply Annual; and Weekly Petroleum Status Report. </t>
  </si>
  <si>
    <t>Petroleum Supply Annual; Weekly Petroleum Status Report.</t>
  </si>
  <si>
    <t>Petroleum Supply Monthly; Petroleum Supply Annual; and Weekly Petroleum Status Report.</t>
  </si>
  <si>
    <t xml:space="preserve">Historical data:  Latest data available from Energy Information Administration databases supporting the following reports:  Petroleum Supply Monthly; Petroleum Supply Annual; and Weekly Petroleum Status Report. </t>
  </si>
  <si>
    <t xml:space="preserve">Historical data: Latest data available from Energy Information Administration databases supporting the following reports: Petroleum Marketing Monthly; </t>
  </si>
  <si>
    <t xml:space="preserve">Petroleum Supply Annual; Weekly Petroleum Status Report; Petroleum Marketing Monthly; Natural Gas Monthly; </t>
  </si>
  <si>
    <t>Historical data: Latest data available from Energy Information Administration databases supporting the Natural Gas Monthly. Henry Hub spot price is from Refinitiv,an LSEG company, via EIA (https://www.eia.gov/dnav/pet/pet_pri_spt_s1_d.htm).</t>
  </si>
  <si>
    <t>Historical data: Latest data available from Energy Information Administration databases supporting the following reports: Natural Gas Monthly; and Electric Power Monthly.</t>
  </si>
  <si>
    <t>Historical data: Latest data available from Energy Information Administration databases supporting the following reports: Quarterly Coal Report; and Electric Power Monthly.</t>
  </si>
  <si>
    <t>Electric Power Monthly; Quarterly Coal Report; and International Petroleum Monthly.</t>
  </si>
  <si>
    <t>Weekly Petroleum Status Report; Natural Gas Monthly; Electric Power Monthly;  Monthly Energy Review; Heating Oil and Propoane Update.</t>
  </si>
  <si>
    <t>Lower 48 States (excl GOA) (c)</t>
  </si>
  <si>
    <t>Lower 48 States (excl GOA) (b)</t>
  </si>
  <si>
    <t>Rest of Lower 48 States, excluding GOA</t>
  </si>
  <si>
    <r>
      <rPr>
        <b/>
        <sz val="8"/>
        <rFont val="Arial"/>
        <family val="2"/>
      </rPr>
      <t>(b)</t>
    </r>
    <r>
      <rPr>
        <sz val="8"/>
        <rFont val="Arial"/>
        <family val="2"/>
      </rPr>
      <t xml:space="preserve"> Crude oil production from U.S. Federal leases in the Gulf of America (GOA).</t>
    </r>
  </si>
  <si>
    <r>
      <rPr>
        <b/>
        <sz val="8"/>
        <rFont val="Arial"/>
        <family val="2"/>
      </rPr>
      <t xml:space="preserve">(a) </t>
    </r>
    <r>
      <rPr>
        <sz val="8"/>
        <rFont val="Arial"/>
        <family val="2"/>
      </rPr>
      <t>Marketed production from U.S. Federal leases in the Gulf of America.</t>
    </r>
  </si>
  <si>
    <t>Federal Gulf of America (a)</t>
  </si>
  <si>
    <t>Federal Gulf of America (b)</t>
  </si>
  <si>
    <t>Fuel ethanol</t>
  </si>
  <si>
    <t>See “Petroleum for Administration Defense District” in EIA’s Energy Glossary (http://www.eia.gov/glossary/index.html) for a list of States in each region.</t>
  </si>
  <si>
    <r>
      <rPr>
        <b/>
        <sz val="8"/>
        <rFont val="Arial"/>
        <family val="2"/>
      </rPr>
      <t>(a)</t>
    </r>
    <r>
      <rPr>
        <sz val="8"/>
        <rFont val="Arial"/>
        <family val="2"/>
      </rPr>
      <t xml:space="preserve"> For a list of states in each region see "Census division" in EIA’s Energy Glossary (http://www.eia.gov/glossary/index.html).</t>
    </r>
  </si>
  <si>
    <t>See "Census division" in EIA’s Energy Glossary (http://www.eia.gov/glossary/index.html) for a list of States in each region.</t>
  </si>
  <si>
    <t>Historical data: Latest data available from U.S. Department of Commerce, NOAA).</t>
  </si>
  <si>
    <t>WNEPGEN_NE</t>
  </si>
  <si>
    <t>SOEPGEN_NE</t>
  </si>
  <si>
    <t xml:space="preserve">Other energy sources (d) </t>
  </si>
  <si>
    <t xml:space="preserve">Net energy for load (e) </t>
  </si>
  <si>
    <t>WNEPGEN_NY</t>
  </si>
  <si>
    <t>SOEPGEN_NY</t>
  </si>
  <si>
    <t>WNEPGEN_PJ</t>
  </si>
  <si>
    <t>SOEPGEN_PJ</t>
  </si>
  <si>
    <t>WNEPGEN_SE</t>
  </si>
  <si>
    <t>SOEPGEN_SE</t>
  </si>
  <si>
    <t>WNEPGEN_FL</t>
  </si>
  <si>
    <t>SOEPGEN_FL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</si>
  <si>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</si>
  <si>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</si>
  <si>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</si>
  <si>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</si>
  <si>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t>WNEPGEN_MW</t>
  </si>
  <si>
    <t>SOEPGEN_MW</t>
  </si>
  <si>
    <t>WNEPGEN_SP</t>
  </si>
  <si>
    <t>SOEPGEN_SP</t>
  </si>
  <si>
    <t>WNEPGEN_TX</t>
  </si>
  <si>
    <t>SOEPGEN_TX</t>
  </si>
  <si>
    <t>WNEPGEN_NW</t>
  </si>
  <si>
    <t>SOEPGEN_NW</t>
  </si>
  <si>
    <t>WNEPGEN_SW</t>
  </si>
  <si>
    <t>SOEPGEN_SW</t>
  </si>
  <si>
    <t>WNEPGEN_CA</t>
  </si>
  <si>
    <t>SOEPGEN_CA</t>
  </si>
  <si>
    <t>September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</si>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</sst>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5"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sz val="10"/>
      <name val="Arial"/>
      <family val="2"/>
    </font>
    <font>
      <sz val="10"/>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8"/>
      <name val="Arial"/>
      <family val="2"/>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10">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20">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4" fillId="0" borderId="0" applyFont="0" applyFill="0" applyBorder="0" applyAlignment="0" applyProtection="0"/>
    <xf numFmtId="0" fontId="3" fillId="0" borderId="0"/>
    <xf numFmtId="0" fontId="3" fillId="0" borderId="0"/>
    <xf numFmtId="43" fontId="54" fillId="0" borderId="0" applyFont="0" applyFill="0" applyBorder="0" applyAlignment="0" applyProtection="0"/>
  </cellStyleXfs>
  <cellXfs count="1121">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9" fillId="2" borderId="0" xfId="17" applyFont="1" applyFill="1"/>
    <xf numFmtId="0" fontId="20" fillId="0" borderId="3" xfId="17" applyFont="1" applyBorder="1"/>
    <xf numFmtId="0" fontId="20" fillId="0" borderId="4" xfId="19" applyFont="1" applyBorder="1" applyAlignment="1">
      <alignment horizontal="center"/>
    </xf>
    <xf numFmtId="0" fontId="9" fillId="2" borderId="0" xfId="17" applyFont="1" applyFill="1" applyAlignment="1">
      <alignment horizontal="left"/>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9" fillId="0" borderId="0" xfId="20" applyFont="1"/>
    <xf numFmtId="0" fontId="9" fillId="0" borderId="0" xfId="23" applyFont="1" applyAlignment="1">
      <alignment horizontal="left"/>
    </xf>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9" fillId="2" borderId="0" xfId="22" applyFont="1" applyFill="1"/>
    <xf numFmtId="0" fontId="20" fillId="0" borderId="0" xfId="22" applyFont="1"/>
    <xf numFmtId="166" fontId="19" fillId="0" borderId="0" xfId="22" applyNumberFormat="1" applyFont="1" applyAlignment="1">
      <alignment horizontal="center"/>
    </xf>
    <xf numFmtId="0" fontId="9" fillId="2" borderId="0" xfId="22" applyFont="1" applyFill="1" applyAlignment="1">
      <alignment horizontal="left"/>
    </xf>
    <xf numFmtId="0" fontId="20" fillId="0" borderId="0" xfId="22" quotePrefix="1" applyFont="1" applyAlignment="1">
      <alignment horizontal="left"/>
    </xf>
    <xf numFmtId="0" fontId="20" fillId="0" borderId="0" xfId="23" applyFont="1"/>
    <xf numFmtId="0" fontId="9" fillId="2" borderId="0" xfId="23" applyFont="1" applyFill="1" applyAlignment="1">
      <alignment horizontal="left"/>
    </xf>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9" fillId="2" borderId="0" xfId="21" applyFont="1" applyFill="1" applyAlignment="1">
      <alignment horizontal="left"/>
    </xf>
    <xf numFmtId="0" fontId="17" fillId="0" borderId="0" xfId="21" applyFont="1" applyAlignment="1">
      <alignment horizontal="left"/>
    </xf>
    <xf numFmtId="166" fontId="9" fillId="0" borderId="0" xfId="21" applyNumberFormat="1" applyFont="1"/>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2" borderId="0" xfId="16" applyFont="1" applyFill="1"/>
    <xf numFmtId="0" fontId="9" fillId="2" borderId="0" xfId="16" applyFont="1" applyFill="1" applyAlignment="1">
      <alignment horizontal="left"/>
    </xf>
    <xf numFmtId="169" fontId="9" fillId="2" borderId="0" xfId="16" applyNumberFormat="1" applyFont="1" applyFill="1" applyAlignment="1">
      <alignment horizontal="left"/>
    </xf>
    <xf numFmtId="0" fontId="9" fillId="0" borderId="0" xfId="18" applyFont="1"/>
    <xf numFmtId="0" fontId="9" fillId="2" borderId="0" xfId="18" applyFont="1" applyFill="1"/>
    <xf numFmtId="0" fontId="9" fillId="2" borderId="0" xfId="18" applyFont="1" applyFill="1" applyAlignment="1">
      <alignment horizontal="left"/>
    </xf>
    <xf numFmtId="0" fontId="17" fillId="0" borderId="0" xfId="18" applyFont="1" applyAlignment="1">
      <alignment horizontal="left"/>
    </xf>
    <xf numFmtId="0" fontId="9" fillId="2" borderId="3" xfId="22" applyFont="1" applyFill="1" applyBorder="1" applyAlignment="1">
      <alignment horizontal="left"/>
    </xf>
    <xf numFmtId="0" fontId="9" fillId="2" borderId="0" xfId="7" applyFont="1" applyFill="1"/>
    <xf numFmtId="0" fontId="9" fillId="0" borderId="0" xfId="7" applyFont="1"/>
    <xf numFmtId="0" fontId="17" fillId="3" borderId="0" xfId="7" applyFont="1" applyFill="1"/>
    <xf numFmtId="0" fontId="17" fillId="0" borderId="0" xfId="7" applyFont="1"/>
    <xf numFmtId="0" fontId="9" fillId="2" borderId="0" xfId="8" applyFont="1" applyFill="1"/>
    <xf numFmtId="0" fontId="9" fillId="0" borderId="0" xfId="8" applyFont="1"/>
    <xf numFmtId="0" fontId="17" fillId="0" borderId="0" xfId="8" applyFont="1"/>
    <xf numFmtId="0" fontId="9" fillId="3" borderId="0" xfId="8" applyFont="1" applyFill="1"/>
    <xf numFmtId="165" fontId="21" fillId="0" borderId="0" xfId="8" applyNumberFormat="1" applyFont="1" applyAlignment="1">
      <alignment horizontal="center"/>
    </xf>
    <xf numFmtId="0" fontId="9" fillId="0" borderId="0" xfId="8" quotePrefix="1" applyFont="1"/>
    <xf numFmtId="165" fontId="9" fillId="0" borderId="0" xfId="8" quotePrefix="1" applyNumberFormat="1" applyFont="1"/>
    <xf numFmtId="165" fontId="9" fillId="0" borderId="0" xfId="8" applyNumberFormat="1" applyFont="1"/>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2" borderId="0" xfId="15" applyFont="1" applyFill="1" applyAlignment="1">
      <alignment horizontal="left"/>
    </xf>
    <xf numFmtId="0" fontId="9" fillId="2" borderId="0" xfId="19"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0" fontId="9" fillId="0" borderId="0" xfId="19" applyFont="1" applyAlignment="1">
      <alignment horizontal="left"/>
    </xf>
    <xf numFmtId="0" fontId="9" fillId="2" borderId="0" xfId="19" applyFont="1" applyFill="1" applyAlignment="1">
      <alignment horizontal="left"/>
    </xf>
    <xf numFmtId="165" fontId="9" fillId="2" borderId="0" xfId="19" applyNumberFormat="1" applyFont="1" applyFill="1" applyAlignment="1">
      <alignment horizontal="left"/>
    </xf>
    <xf numFmtId="165" fontId="9" fillId="0" borderId="0" xfId="19" applyNumberFormat="1" applyFont="1"/>
    <xf numFmtId="169" fontId="9" fillId="2" borderId="0" xfId="19" applyNumberFormat="1" applyFont="1" applyFill="1"/>
    <xf numFmtId="167" fontId="9" fillId="2" borderId="0" xfId="19" applyNumberFormat="1" applyFont="1" applyFill="1" applyAlignment="1">
      <alignment horizontal="left"/>
    </xf>
    <xf numFmtId="0" fontId="9" fillId="2" borderId="0" xfId="9" applyFont="1" applyFill="1"/>
    <xf numFmtId="0" fontId="9" fillId="2" borderId="3" xfId="9" applyFont="1" applyFill="1" applyBorder="1"/>
    <xf numFmtId="0" fontId="4" fillId="4" borderId="0" xfId="0" applyFont="1" applyFill="1"/>
    <xf numFmtId="0" fontId="9" fillId="4" borderId="0" xfId="23" applyFont="1" applyFill="1"/>
    <xf numFmtId="0" fontId="20" fillId="4" borderId="0" xfId="23" applyFont="1" applyFill="1"/>
    <xf numFmtId="0" fontId="9" fillId="4" borderId="0" xfId="23" applyFont="1" applyFill="1" applyAlignment="1">
      <alignment horizontal="left"/>
    </xf>
    <xf numFmtId="0" fontId="24" fillId="4" borderId="0" xfId="23" applyFont="1" applyFill="1"/>
    <xf numFmtId="164" fontId="9" fillId="4" borderId="0" xfId="23" applyNumberFormat="1"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0" fontId="9" fillId="2" borderId="0" xfId="13" applyFont="1" applyFill="1" applyAlignment="1">
      <alignment wrapText="1"/>
    </xf>
    <xf numFmtId="171" fontId="9" fillId="0" borderId="0" xfId="19" applyNumberFormat="1" applyFont="1" applyAlignment="1">
      <alignment horizontal="left"/>
    </xf>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0" fontId="0" fillId="0" borderId="0" xfId="0" applyAlignment="1">
      <alignment horizontal="left"/>
    </xf>
    <xf numFmtId="0" fontId="18" fillId="0" borderId="0" xfId="22" applyFont="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18" fillId="4" borderId="0" xfId="0" applyFont="1" applyFill="1"/>
    <xf numFmtId="0" fontId="28" fillId="4" borderId="0" xfId="5" applyFont="1" applyFill="1" applyBorder="1" applyAlignment="1" applyProtection="1"/>
    <xf numFmtId="0" fontId="26" fillId="4" borderId="0" xfId="0" applyFont="1" applyFill="1"/>
    <xf numFmtId="0" fontId="18" fillId="4" borderId="0" xfId="23" applyFont="1" applyFill="1"/>
    <xf numFmtId="0" fontId="28" fillId="4" borderId="0" xfId="5" applyFont="1" applyFill="1" applyBorder="1" applyAlignment="1" applyProtection="1">
      <alignment horizontal="left"/>
    </xf>
    <xf numFmtId="0" fontId="18" fillId="4" borderId="0" xfId="16" applyFont="1" applyFill="1"/>
    <xf numFmtId="0" fontId="26" fillId="4" borderId="0" xfId="0" applyFont="1" applyFill="1" applyAlignment="1">
      <alignment horizontal="left"/>
    </xf>
    <xf numFmtId="0" fontId="9" fillId="4" borderId="0" xfId="24" applyFont="1" applyFill="1"/>
    <xf numFmtId="0" fontId="27" fillId="4" borderId="0" xfId="0" applyFont="1" applyFill="1"/>
    <xf numFmtId="0" fontId="17" fillId="0" borderId="0" xfId="19" applyFont="1" applyAlignment="1">
      <alignment horizontal="left"/>
    </xf>
    <xf numFmtId="0" fontId="21" fillId="2" borderId="0" xfId="20" applyFont="1" applyFill="1"/>
    <xf numFmtId="0" fontId="30" fillId="0" borderId="0" xfId="17" applyFont="1"/>
    <xf numFmtId="0" fontId="32" fillId="4" borderId="0" xfId="9" applyFont="1" applyFill="1"/>
    <xf numFmtId="0" fontId="30" fillId="0" borderId="0" xfId="9" applyFont="1"/>
    <xf numFmtId="0" fontId="30"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30" fillId="0" borderId="0" xfId="8" applyFont="1"/>
    <xf numFmtId="0" fontId="30" fillId="0" borderId="0" xfId="8" quotePrefix="1" applyFont="1"/>
    <xf numFmtId="165" fontId="30" fillId="0" borderId="0" xfId="8" quotePrefix="1" applyNumberFormat="1" applyFont="1"/>
    <xf numFmtId="165" fontId="30" fillId="0" borderId="0" xfId="8" applyNumberFormat="1" applyFont="1"/>
    <xf numFmtId="0" fontId="30" fillId="0" borderId="0" xfId="7" applyFont="1"/>
    <xf numFmtId="0" fontId="30" fillId="0" borderId="0" xfId="18" applyFont="1"/>
    <xf numFmtId="0" fontId="30" fillId="0" borderId="0" xfId="16" applyFont="1"/>
    <xf numFmtId="0" fontId="30" fillId="0" borderId="0" xfId="13" applyFont="1"/>
    <xf numFmtId="0" fontId="30" fillId="0" borderId="0" xfId="21" applyFont="1"/>
    <xf numFmtId="0" fontId="32" fillId="0" borderId="0" xfId="11" applyFont="1"/>
    <xf numFmtId="164" fontId="30" fillId="4" borderId="0" xfId="23" applyNumberFormat="1" applyFont="1" applyFill="1"/>
    <xf numFmtId="0" fontId="30" fillId="4" borderId="0" xfId="23" applyFont="1" applyFill="1"/>
    <xf numFmtId="0" fontId="30" fillId="0" borderId="0" xfId="23" applyFont="1"/>
    <xf numFmtId="166" fontId="19" fillId="4" borderId="0" xfId="23" applyNumberFormat="1" applyFont="1" applyFill="1" applyAlignment="1">
      <alignment horizontal="right"/>
    </xf>
    <xf numFmtId="0" fontId="33" fillId="4" borderId="0" xfId="0" applyFont="1" applyFill="1"/>
    <xf numFmtId="0" fontId="30" fillId="0" borderId="0" xfId="22" applyFont="1"/>
    <xf numFmtId="0" fontId="9" fillId="2" borderId="0" xfId="17" applyFont="1" applyFill="1" applyAlignment="1">
      <alignment vertical="top"/>
    </xf>
    <xf numFmtId="0" fontId="9" fillId="4" borderId="0" xfId="17" applyFont="1" applyFill="1" applyAlignment="1">
      <alignment vertical="top"/>
    </xf>
    <xf numFmtId="0" fontId="9" fillId="0" borderId="0" xfId="17" applyFont="1" applyAlignment="1">
      <alignment vertical="top"/>
    </xf>
    <xf numFmtId="0" fontId="9" fillId="2" borderId="0" xfId="22" applyFont="1" applyFill="1" applyAlignment="1">
      <alignment horizontal="left" vertical="top"/>
    </xf>
    <xf numFmtId="0" fontId="9" fillId="4" borderId="0" xfId="22" applyFont="1" applyFill="1" applyAlignment="1">
      <alignment vertical="top"/>
    </xf>
    <xf numFmtId="0" fontId="9" fillId="2" borderId="0" xfId="15" applyFont="1" applyFill="1" applyAlignment="1">
      <alignment horizontal="lef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2" borderId="0" xfId="23" applyFont="1" applyFill="1" applyAlignment="1">
      <alignment horizontal="lef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2" borderId="0" xfId="13" applyFont="1" applyFill="1" applyAlignment="1">
      <alignment vertical="top" wrapText="1"/>
    </xf>
    <xf numFmtId="0" fontId="9" fillId="4" borderId="0" xfId="13" applyFont="1" applyFill="1" applyAlignment="1">
      <alignment vertical="top"/>
    </xf>
    <xf numFmtId="0" fontId="9" fillId="2" borderId="0" xfId="13" applyFont="1" applyFill="1" applyAlignment="1">
      <alignment vertical="top"/>
    </xf>
    <xf numFmtId="0" fontId="9" fillId="0" borderId="0" xfId="13" applyFont="1" applyAlignment="1">
      <alignment vertical="top"/>
    </xf>
    <xf numFmtId="0" fontId="9" fillId="2" borderId="0" xfId="16" applyFont="1" applyFill="1" applyAlignment="1">
      <alignment horizontal="left" vertical="top"/>
    </xf>
    <xf numFmtId="0" fontId="9" fillId="4" borderId="0" xfId="16" applyFont="1" applyFill="1" applyAlignment="1">
      <alignment vertical="top"/>
    </xf>
    <xf numFmtId="0" fontId="9" fillId="0" borderId="0" xfId="16" applyFont="1" applyAlignment="1">
      <alignment vertical="top"/>
    </xf>
    <xf numFmtId="0" fontId="9" fillId="2" borderId="0" xfId="18" applyFont="1" applyFill="1" applyAlignment="1">
      <alignment vertical="top"/>
    </xf>
    <xf numFmtId="0" fontId="9" fillId="4" borderId="0" xfId="18" applyFont="1" applyFill="1" applyAlignment="1">
      <alignment vertical="top"/>
    </xf>
    <xf numFmtId="0" fontId="9" fillId="2" borderId="0" xfId="18" applyFont="1" applyFill="1" applyAlignment="1">
      <alignment horizontal="left" vertical="top"/>
    </xf>
    <xf numFmtId="0" fontId="9" fillId="0" borderId="0" xfId="15" applyFont="1" applyAlignment="1">
      <alignment vertical="top"/>
    </xf>
    <xf numFmtId="0" fontId="9" fillId="2" borderId="0" xfId="7" applyFont="1" applyFill="1" applyAlignment="1">
      <alignment vertical="top"/>
    </xf>
    <xf numFmtId="0" fontId="9" fillId="4" borderId="0" xfId="7" applyFont="1" applyFill="1" applyAlignment="1">
      <alignment vertical="top"/>
    </xf>
    <xf numFmtId="0" fontId="9" fillId="2" borderId="0" xfId="8" applyFont="1" applyFill="1" applyAlignment="1">
      <alignment vertical="top"/>
    </xf>
    <xf numFmtId="0" fontId="9" fillId="4" borderId="0" xfId="8" applyFont="1" applyFill="1" applyAlignment="1">
      <alignment vertical="top"/>
    </xf>
    <xf numFmtId="0" fontId="9" fillId="2" borderId="0" xfId="19" applyFont="1" applyFill="1" applyAlignment="1">
      <alignment vertical="top"/>
    </xf>
    <xf numFmtId="0" fontId="9" fillId="0" borderId="0" xfId="19" applyFont="1" applyAlignment="1">
      <alignment vertical="top"/>
    </xf>
    <xf numFmtId="0" fontId="9" fillId="2" borderId="0" xfId="9" applyFont="1" applyFill="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9" fillId="4" borderId="3" xfId="22" applyFont="1" applyFill="1" applyBorder="1"/>
    <xf numFmtId="0" fontId="30" fillId="4" borderId="0" xfId="0" applyFont="1" applyFill="1"/>
    <xf numFmtId="0" fontId="30" fillId="4" borderId="0" xfId="17" applyFont="1" applyFill="1" applyAlignment="1">
      <alignment vertical="top"/>
    </xf>
    <xf numFmtId="0" fontId="30" fillId="0" borderId="0" xfId="17" applyFont="1" applyAlignment="1">
      <alignment vertical="top"/>
    </xf>
    <xf numFmtId="0" fontId="30" fillId="4" borderId="0" xfId="22" applyFont="1" applyFill="1" applyAlignment="1">
      <alignment vertical="top"/>
    </xf>
    <xf numFmtId="0" fontId="32" fillId="4" borderId="0" xfId="22" applyFont="1" applyFill="1"/>
    <xf numFmtId="0" fontId="32" fillId="4" borderId="0" xfId="9" applyFont="1" applyFill="1" applyAlignment="1">
      <alignment vertical="top"/>
    </xf>
    <xf numFmtId="0" fontId="30" fillId="0" borderId="0" xfId="9" applyFont="1" applyAlignment="1">
      <alignment vertical="top"/>
    </xf>
    <xf numFmtId="0" fontId="30" fillId="0" borderId="0" xfId="19" applyFont="1" applyAlignment="1">
      <alignment vertical="top"/>
    </xf>
    <xf numFmtId="0" fontId="30" fillId="0" borderId="0" xfId="15" applyFont="1" applyAlignment="1">
      <alignment vertical="top"/>
    </xf>
    <xf numFmtId="0" fontId="30" fillId="4" borderId="0" xfId="8" applyFont="1" applyFill="1" applyAlignment="1">
      <alignment vertical="top"/>
    </xf>
    <xf numFmtId="0" fontId="30" fillId="4" borderId="0" xfId="7" applyFont="1" applyFill="1" applyAlignment="1">
      <alignment vertical="top"/>
    </xf>
    <xf numFmtId="0" fontId="30" fillId="4" borderId="0" xfId="18" applyFont="1" applyFill="1"/>
    <xf numFmtId="0" fontId="30" fillId="4" borderId="0" xfId="18" applyFont="1" applyFill="1" applyAlignment="1">
      <alignment vertical="top"/>
    </xf>
    <xf numFmtId="0" fontId="30" fillId="4" borderId="0" xfId="16" applyFont="1" applyFill="1"/>
    <xf numFmtId="0" fontId="30" fillId="4" borderId="0" xfId="16" applyFont="1" applyFill="1" applyAlignment="1">
      <alignment vertical="top"/>
    </xf>
    <xf numFmtId="0" fontId="30" fillId="0" borderId="0" xfId="16" applyFont="1" applyAlignment="1">
      <alignment vertical="top"/>
    </xf>
    <xf numFmtId="0" fontId="30" fillId="4" borderId="0" xfId="13" applyFont="1" applyFill="1"/>
    <xf numFmtId="0" fontId="30" fillId="4" borderId="0" xfId="13" applyFont="1" applyFill="1" applyAlignment="1">
      <alignment vertical="top"/>
    </xf>
    <xf numFmtId="0" fontId="30" fillId="0" borderId="0" xfId="13" applyFont="1" applyAlignment="1">
      <alignment vertical="top"/>
    </xf>
    <xf numFmtId="0" fontId="32" fillId="0" borderId="0" xfId="23" applyFont="1"/>
    <xf numFmtId="0" fontId="32" fillId="4" borderId="0" xfId="11" applyFont="1" applyFill="1"/>
    <xf numFmtId="0" fontId="32" fillId="4" borderId="0" xfId="11" applyFont="1" applyFill="1" applyAlignment="1">
      <alignment vertical="top"/>
    </xf>
    <xf numFmtId="0" fontId="32" fillId="0" borderId="0" xfId="11" applyFont="1" applyAlignment="1">
      <alignment vertical="top"/>
    </xf>
    <xf numFmtId="0" fontId="30" fillId="4" borderId="0" xfId="23" applyFont="1" applyFill="1" applyAlignment="1">
      <alignment vertical="top"/>
    </xf>
    <xf numFmtId="0" fontId="30" fillId="0" borderId="0" xfId="23" applyFont="1" applyAlignment="1">
      <alignment vertical="top"/>
    </xf>
    <xf numFmtId="0" fontId="30" fillId="4" borderId="0" xfId="0" applyFont="1" applyFill="1" applyAlignment="1">
      <alignment vertical="top"/>
    </xf>
    <xf numFmtId="0" fontId="30" fillId="4" borderId="0" xfId="0" applyFont="1" applyFill="1" applyAlignment="1">
      <alignment vertical="top" wrapText="1"/>
    </xf>
    <xf numFmtId="0" fontId="18" fillId="0" borderId="3" xfId="22" applyFont="1" applyBorder="1"/>
    <xf numFmtId="0" fontId="0" fillId="0" borderId="3" xfId="0" applyBorder="1"/>
    <xf numFmtId="0" fontId="18" fillId="0" borderId="3" xfId="22" applyFont="1" applyBorder="1" applyAlignment="1">
      <alignment wrapText="1"/>
    </xf>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9" fillId="0" borderId="7" xfId="23" applyFont="1" applyBorder="1"/>
    <xf numFmtId="0" fontId="30" fillId="0" borderId="7" xfId="23" applyFont="1" applyBorder="1"/>
    <xf numFmtId="0" fontId="9" fillId="0" borderId="8"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6"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3" fontId="9" fillId="4" borderId="0" xfId="21" applyNumberFormat="1" applyFont="1" applyFill="1" applyAlignment="1">
      <alignment vertical="top"/>
    </xf>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42" fillId="0" borderId="0" xfId="26" applyFont="1"/>
    <xf numFmtId="0" fontId="41" fillId="5" borderId="0" xfId="26" applyFont="1" applyFill="1"/>
    <xf numFmtId="0" fontId="41" fillId="0" borderId="11" xfId="26" applyFont="1" applyBorder="1"/>
    <xf numFmtId="0" fontId="41" fillId="0" borderId="12" xfId="26" applyFont="1" applyBorder="1"/>
    <xf numFmtId="0" fontId="18" fillId="6" borderId="3" xfId="22" applyFont="1" applyFill="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2" fontId="9" fillId="4" borderId="0" xfId="23" applyNumberFormat="1" applyFont="1" applyFill="1"/>
    <xf numFmtId="9" fontId="4" fillId="4" borderId="0" xfId="27" applyFont="1" applyFill="1"/>
    <xf numFmtId="2" fontId="4" fillId="4" borderId="0" xfId="23" applyNumberFormat="1" applyFont="1" applyFill="1"/>
    <xf numFmtId="0" fontId="9" fillId="6" borderId="0" xfId="23" applyFont="1" applyFill="1"/>
    <xf numFmtId="0" fontId="20" fillId="6" borderId="2" xfId="17" applyFont="1" applyFill="1" applyBorder="1"/>
    <xf numFmtId="0" fontId="0" fillId="6" borderId="3" xfId="0" applyFill="1" applyBorder="1" applyAlignment="1">
      <alignment wrapText="1"/>
    </xf>
    <xf numFmtId="0" fontId="3" fillId="0" borderId="0" xfId="0" applyFont="1"/>
    <xf numFmtId="0" fontId="45" fillId="0" borderId="0" xfId="0" applyFont="1" applyAlignment="1">
      <alignment horizontal="left" vertical="center" indent="15"/>
    </xf>
    <xf numFmtId="0" fontId="9" fillId="0" borderId="0" xfId="17" applyFont="1" applyAlignment="1">
      <alignment horizontal="left"/>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40" fillId="0" borderId="0" xfId="26" applyFont="1"/>
    <xf numFmtId="0" fontId="39"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9" fillId="0" borderId="0" xfId="22" applyNumberFormat="1" applyFont="1" applyAlignment="1">
      <alignment horizontal="left" indent="1"/>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171" fontId="9" fillId="0" borderId="0" xfId="22" applyNumberFormat="1" applyFont="1" applyAlignment="1">
      <alignment horizontal="left" indent="2"/>
    </xf>
    <xf numFmtId="171" fontId="9" fillId="0" borderId="3" xfId="22" applyNumberFormat="1" applyFont="1" applyBorder="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8"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42" fillId="5" borderId="0" xfId="26" applyFont="1" applyFill="1"/>
    <xf numFmtId="0" fontId="48" fillId="0" borderId="0" xfId="26" applyFont="1"/>
    <xf numFmtId="171" fontId="41" fillId="0" borderId="0" xfId="26" applyNumberFormat="1" applyFont="1" applyAlignment="1">
      <alignment horizontal="left" indent="2"/>
    </xf>
    <xf numFmtId="0" fontId="42"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0" fontId="9" fillId="0" borderId="0" xfId="19" applyFont="1" applyAlignment="1">
      <alignment horizontal="left" indent="1"/>
    </xf>
    <xf numFmtId="171" fontId="9" fillId="0" borderId="0" xfId="19" applyNumberFormat="1" applyFont="1" applyAlignment="1">
      <alignment horizontal="left" indent="2"/>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171" fontId="9" fillId="0" borderId="0" xfId="9" applyNumberFormat="1" applyFont="1" applyAlignment="1">
      <alignment horizontal="left" indent="1"/>
    </xf>
    <xf numFmtId="171" fontId="9" fillId="0" borderId="3" xfId="9" applyNumberFormat="1" applyFont="1" applyBorder="1" applyAlignment="1">
      <alignment horizontal="left" indent="1"/>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0" fillId="0" borderId="0" xfId="0" applyAlignment="1">
      <alignment vertical="top" wrapText="1"/>
    </xf>
    <xf numFmtId="0" fontId="4" fillId="4" borderId="0" xfId="23" quotePrefix="1" applyFont="1" applyFill="1" applyAlignment="1">
      <alignment horizontal="left" vertical="top" wrapTex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9" fillId="0" borderId="0" xfId="11" applyNumberFormat="1" applyFont="1" applyAlignment="1">
      <alignment horizontal="right"/>
    </xf>
    <xf numFmtId="165" fontId="49" fillId="0" borderId="0" xfId="11" applyNumberFormat="1" applyFont="1" applyAlignment="1">
      <alignment horizontal="right"/>
    </xf>
    <xf numFmtId="0" fontId="50"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9" fillId="8" borderId="0" xfId="11" applyNumberFormat="1" applyFont="1" applyFill="1" applyAlignment="1">
      <alignment horizontal="right"/>
    </xf>
    <xf numFmtId="165" fontId="49" fillId="8" borderId="0" xfId="11" applyNumberFormat="1" applyFont="1" applyFill="1" applyAlignment="1">
      <alignment horizontal="right"/>
    </xf>
    <xf numFmtId="0" fontId="50"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8" borderId="0" xfId="23" applyNumberFormat="1" applyFont="1" applyFill="1" applyAlignment="1">
      <alignment horizontal="right"/>
    </xf>
    <xf numFmtId="169" fontId="21" fillId="8" borderId="3" xfId="23" applyNumberFormat="1" applyFont="1" applyFill="1" applyBorder="1" applyAlignment="1">
      <alignment horizontal="right"/>
    </xf>
    <xf numFmtId="167" fontId="21" fillId="4" borderId="0" xfId="23" applyNumberFormat="1" applyFont="1" applyFill="1" applyAlignment="1">
      <alignment horizontal="right"/>
    </xf>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30" fillId="6" borderId="0" xfId="0" applyFont="1" applyFill="1"/>
    <xf numFmtId="0" fontId="30"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30" fillId="6" borderId="0" xfId="23" applyFont="1" applyFill="1" applyAlignment="1">
      <alignment vertical="top"/>
    </xf>
    <xf numFmtId="0" fontId="30" fillId="6" borderId="0" xfId="23" applyFont="1" applyFill="1"/>
    <xf numFmtId="164" fontId="30" fillId="6" borderId="0" xfId="23" applyNumberFormat="1" applyFont="1" applyFill="1"/>
    <xf numFmtId="0" fontId="36" fillId="6" borderId="0" xfId="11" applyFont="1" applyFill="1"/>
    <xf numFmtId="0" fontId="36" fillId="6" borderId="0" xfId="23" applyFont="1" applyFill="1"/>
    <xf numFmtId="0" fontId="32" fillId="6" borderId="0" xfId="11" applyFont="1" applyFill="1"/>
    <xf numFmtId="0" fontId="32"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30" fillId="6" borderId="0" xfId="13" applyFont="1" applyFill="1"/>
    <xf numFmtId="0" fontId="30"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30" fillId="6" borderId="0" xfId="16" applyFont="1" applyFill="1" applyAlignment="1">
      <alignment vertical="top"/>
    </xf>
    <xf numFmtId="0" fontId="30" fillId="6" borderId="0" xfId="16" applyFont="1" applyFill="1"/>
    <xf numFmtId="0" fontId="17" fillId="6" borderId="0" xfId="18" applyFont="1" applyFill="1"/>
    <xf numFmtId="0" fontId="30"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30"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6"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30"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6" fillId="6" borderId="0" xfId="9" applyFont="1" applyFill="1"/>
    <xf numFmtId="0" fontId="36" fillId="6" borderId="0" xfId="22" applyFont="1" applyFill="1"/>
    <xf numFmtId="0" fontId="36"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42" fillId="0" borderId="0" xfId="26" applyNumberFormat="1" applyFont="1" applyAlignment="1">
      <alignment horizontal="left" indent="1"/>
    </xf>
    <xf numFmtId="171" fontId="41"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15" quotePrefix="1" applyFont="1" applyFill="1" applyAlignment="1">
      <alignment horizontal="left"/>
    </xf>
    <xf numFmtId="0" fontId="0" fillId="0" borderId="0" xfId="0" applyAlignment="1">
      <alignment wrapText="1"/>
    </xf>
    <xf numFmtId="0" fontId="3" fillId="0" borderId="0" xfId="29"/>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3" fillId="0" borderId="14" xfId="29" applyBorder="1"/>
    <xf numFmtId="0" fontId="3" fillId="0" borderId="15" xfId="29" applyBorder="1"/>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17" applyFont="1" applyFill="1"/>
    <xf numFmtId="0" fontId="4" fillId="4" borderId="0" xfId="8" applyFont="1" applyFill="1"/>
    <xf numFmtId="0" fontId="4" fillId="4" borderId="0" xfId="7" applyFont="1" applyFill="1"/>
    <xf numFmtId="0" fontId="4" fillId="4" borderId="0" xfId="18" applyFont="1" applyFill="1"/>
    <xf numFmtId="0" fontId="4" fillId="4" borderId="0" xfId="0" applyFont="1" applyFill="1" applyAlignment="1">
      <alignment wrapText="1"/>
    </xf>
    <xf numFmtId="49" fontId="4" fillId="4" borderId="0" xfId="0" applyNumberFormat="1" applyFont="1" applyFill="1"/>
    <xf numFmtId="0" fontId="0" fillId="4" borderId="0" xfId="0" applyFill="1" applyAlignment="1">
      <alignment wrapText="1"/>
    </xf>
    <xf numFmtId="0" fontId="17" fillId="0" borderId="0" xfId="18" applyFont="1" applyAlignment="1">
      <alignment wrapText="1"/>
    </xf>
    <xf numFmtId="0" fontId="4" fillId="4" borderId="0" xfId="23" quotePrefix="1" applyFont="1" applyFill="1" applyAlignment="1">
      <alignment horizontal="left" wrapText="1"/>
    </xf>
    <xf numFmtId="0" fontId="0" fillId="6" borderId="0" xfId="0" applyFill="1"/>
    <xf numFmtId="0" fontId="4" fillId="0" borderId="0" xfId="23" quotePrefix="1" applyFont="1" applyAlignment="1">
      <alignment horizontal="left" wrapText="1"/>
    </xf>
    <xf numFmtId="0" fontId="4" fillId="4" borderId="0" xfId="28" applyFont="1" applyFill="1" applyAlignment="1">
      <alignment horizontal="left" wrapText="1"/>
    </xf>
    <xf numFmtId="0" fontId="3" fillId="0" borderId="0" xfId="28" applyAlignment="1">
      <alignment wrapText="1"/>
    </xf>
    <xf numFmtId="0" fontId="17" fillId="4" borderId="0" xfId="17" applyFont="1" applyFill="1" applyAlignment="1">
      <alignment wrapText="1"/>
    </xf>
    <xf numFmtId="0" fontId="3" fillId="4" borderId="0" xfId="28"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30"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0" fontId="0" fillId="6" borderId="0" xfId="0" applyFill="1" applyAlignment="1">
      <alignment wrapText="1"/>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30" fillId="6" borderId="0" xfId="17" applyFont="1" applyFill="1"/>
    <xf numFmtId="0" fontId="30" fillId="6" borderId="0" xfId="22" applyFont="1" applyFill="1"/>
    <xf numFmtId="0" fontId="30" fillId="6" borderId="0" xfId="17" applyFont="1" applyFill="1" applyAlignment="1">
      <alignment vertical="top"/>
    </xf>
    <xf numFmtId="0" fontId="30" fillId="6" borderId="0" xfId="0" applyFont="1" applyFill="1" applyAlignment="1">
      <alignment vertical="top" wrapText="1"/>
    </xf>
    <xf numFmtId="0" fontId="30" fillId="6" borderId="7" xfId="23" applyFont="1" applyFill="1" applyBorder="1"/>
    <xf numFmtId="0" fontId="32" fillId="6" borderId="0" xfId="23" applyFont="1" applyFill="1"/>
    <xf numFmtId="0" fontId="21" fillId="6" borderId="0" xfId="21" applyFont="1" applyFill="1" applyAlignment="1">
      <alignment horizontal="right"/>
    </xf>
    <xf numFmtId="0" fontId="30" fillId="6" borderId="0" xfId="21" applyFont="1" applyFill="1"/>
    <xf numFmtId="0" fontId="30" fillId="6" borderId="0" xfId="18" applyFont="1" applyFill="1"/>
    <xf numFmtId="0" fontId="30" fillId="6" borderId="0" xfId="15" applyFont="1" applyFill="1" applyAlignment="1">
      <alignment vertical="top"/>
    </xf>
    <xf numFmtId="0" fontId="30" fillId="6" borderId="0" xfId="7" applyFont="1" applyFill="1"/>
    <xf numFmtId="0" fontId="30" fillId="6" borderId="0" xfId="8" applyFont="1" applyFill="1"/>
    <xf numFmtId="0" fontId="30" fillId="6" borderId="0" xfId="8" applyFont="1" applyFill="1" applyAlignment="1">
      <alignment vertical="top"/>
    </xf>
    <xf numFmtId="165" fontId="19" fillId="6" borderId="0" xfId="8" applyNumberFormat="1" applyFont="1" applyFill="1" applyAlignment="1">
      <alignment horizontal="center"/>
    </xf>
    <xf numFmtId="0" fontId="30" fillId="6" borderId="0" xfId="8" quotePrefix="1" applyFont="1" applyFill="1"/>
    <xf numFmtId="165" fontId="30" fillId="6" borderId="0" xfId="8" quotePrefix="1" applyNumberFormat="1" applyFont="1" applyFill="1"/>
    <xf numFmtId="165" fontId="30"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30" fillId="6" borderId="0" xfId="19" applyFont="1" applyFill="1"/>
    <xf numFmtId="0" fontId="30" fillId="6" borderId="0" xfId="9" applyFont="1" applyFill="1"/>
    <xf numFmtId="0" fontId="30" fillId="6" borderId="0" xfId="9" applyFont="1" applyFill="1" applyAlignment="1">
      <alignment vertical="top"/>
    </xf>
    <xf numFmtId="0" fontId="32" fillId="6" borderId="0" xfId="9" applyFont="1" applyFill="1"/>
    <xf numFmtId="0" fontId="32" fillId="6" borderId="0" xfId="22" applyFont="1" applyFill="1"/>
    <xf numFmtId="0" fontId="32" fillId="6" borderId="0" xfId="9" applyFont="1" applyFill="1" applyAlignment="1">
      <alignment vertical="top"/>
    </xf>
    <xf numFmtId="2" fontId="30" fillId="6" borderId="0" xfId="23" applyNumberFormat="1" applyFont="1" applyFill="1"/>
    <xf numFmtId="3" fontId="19" fillId="6" borderId="0" xfId="23" applyNumberFormat="1" applyFont="1" applyFill="1" applyAlignment="1">
      <alignment horizontal="right"/>
    </xf>
    <xf numFmtId="1" fontId="20" fillId="8" borderId="0" xfId="23" applyNumberFormat="1" applyFont="1" applyFill="1" applyAlignment="1">
      <alignment horizontal="right" indent="1"/>
    </xf>
    <xf numFmtId="166" fontId="20" fillId="8" borderId="0" xfId="22" applyNumberFormat="1" applyFont="1" applyFill="1" applyAlignment="1">
      <alignment horizontal="center"/>
    </xf>
    <xf numFmtId="0" fontId="17" fillId="8" borderId="0" xfId="0" applyFont="1" applyFill="1"/>
    <xf numFmtId="0" fontId="20" fillId="8" borderId="2" xfId="23" applyFont="1" applyFill="1" applyBorder="1" applyAlignment="1">
      <alignment horizontal="center"/>
    </xf>
    <xf numFmtId="164" fontId="17" fillId="8" borderId="0" xfId="23" applyNumberFormat="1" applyFont="1" applyFill="1"/>
    <xf numFmtId="0" fontId="37" fillId="8" borderId="0" xfId="11" applyFont="1" applyFill="1" applyAlignment="1">
      <alignment horizontal="center"/>
    </xf>
    <xf numFmtId="0" fontId="20" fillId="8" borderId="2" xfId="21" applyFont="1" applyFill="1" applyBorder="1" applyAlignment="1">
      <alignment horizontal="right"/>
    </xf>
    <xf numFmtId="0" fontId="20" fillId="8" borderId="0" xfId="13" applyFont="1" applyFill="1" applyAlignment="1">
      <alignment horizontal="center"/>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20" fillId="8" borderId="2" xfId="18" applyNumberFormat="1" applyFont="1" applyFill="1" applyBorder="1" applyAlignment="1">
      <alignment horizontal="right"/>
    </xf>
    <xf numFmtId="0" fontId="17" fillId="8" borderId="0" xfId="7"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0" fontId="20" fillId="8" borderId="2" xfId="19" applyFont="1" applyFill="1" applyBorder="1" applyAlignment="1">
      <alignment horizontal="center"/>
    </xf>
    <xf numFmtId="0" fontId="17" fillId="8" borderId="0" xfId="9" applyFont="1" applyFill="1" applyAlignment="1">
      <alignment horizontal="center"/>
    </xf>
    <xf numFmtId="0" fontId="13" fillId="8" borderId="0" xfId="9" applyFont="1" applyFill="1" applyAlignment="1">
      <alignment horizontal="center"/>
    </xf>
    <xf numFmtId="167" fontId="21" fillId="8" borderId="0" xfId="23" applyNumberFormat="1" applyFont="1" applyFill="1" applyAlignment="1">
      <alignment horizontal="right"/>
    </xf>
    <xf numFmtId="0" fontId="4" fillId="8" borderId="0" xfId="21" applyFont="1" applyFill="1" applyAlignment="1">
      <alignment vertical="top"/>
    </xf>
    <xf numFmtId="3" fontId="4" fillId="8" borderId="0" xfId="21" applyNumberFormat="1" applyFont="1" applyFill="1" applyAlignment="1">
      <alignment vertical="top"/>
    </xf>
    <xf numFmtId="3" fontId="4" fillId="8" borderId="0" xfId="21" applyNumberFormat="1" applyFont="1" applyFill="1"/>
    <xf numFmtId="172" fontId="4" fillId="8" borderId="0" xfId="21" applyNumberFormat="1" applyFont="1" applyFill="1"/>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166" fontId="19" fillId="6" borderId="0" xfId="22" applyNumberFormat="1" applyFont="1" applyFill="1" applyAlignment="1">
      <alignment horizontal="center"/>
    </xf>
    <xf numFmtId="0" fontId="21" fillId="6" borderId="0" xfId="22" applyFont="1" applyFill="1" applyAlignment="1">
      <alignment horizontal="right"/>
    </xf>
    <xf numFmtId="4" fontId="21" fillId="6" borderId="0" xfId="23" applyNumberFormat="1" applyFont="1" applyFill="1" applyAlignment="1">
      <alignment horizontal="right"/>
    </xf>
    <xf numFmtId="0" fontId="4" fillId="6" borderId="0" xfId="22" applyFont="1" applyFill="1" applyAlignment="1">
      <alignment horizontal="right"/>
    </xf>
    <xf numFmtId="2" fontId="21" fillId="6" borderId="3" xfId="23" applyNumberFormat="1" applyFont="1" applyFill="1" applyBorder="1" applyAlignment="1">
      <alignment horizontal="right"/>
    </xf>
    <xf numFmtId="166" fontId="20" fillId="6" borderId="0" xfId="23" applyNumberFormat="1" applyFont="1" applyFill="1" applyAlignment="1">
      <alignment horizontal="right"/>
    </xf>
    <xf numFmtId="166" fontId="20" fillId="6" borderId="3" xfId="23" applyNumberFormat="1" applyFont="1" applyFill="1" applyBorder="1" applyAlignment="1">
      <alignment horizontal="right"/>
    </xf>
    <xf numFmtId="166" fontId="21" fillId="6" borderId="3" xfId="23" applyNumberFormat="1" applyFont="1" applyFill="1" applyBorder="1" applyAlignment="1">
      <alignment horizontal="right"/>
    </xf>
    <xf numFmtId="0" fontId="19" fillId="6" borderId="2" xfId="23" applyFont="1" applyFill="1" applyBorder="1" applyAlignment="1">
      <alignment horizontal="center"/>
    </xf>
    <xf numFmtId="2" fontId="20" fillId="6" borderId="0" xfId="23" applyNumberFormat="1" applyFont="1" applyFill="1" applyAlignment="1">
      <alignment horizontal="right"/>
    </xf>
    <xf numFmtId="165" fontId="20" fillId="6" borderId="0" xfId="23" applyNumberFormat="1" applyFont="1" applyFill="1" applyAlignment="1">
      <alignment horizontal="right"/>
    </xf>
    <xf numFmtId="172" fontId="21" fillId="6" borderId="0" xfId="23" applyNumberFormat="1" applyFont="1" applyFill="1" applyAlignment="1">
      <alignment horizontal="right"/>
    </xf>
    <xf numFmtId="172" fontId="20" fillId="6" borderId="3" xfId="23" applyNumberFormat="1" applyFont="1" applyFill="1" applyBorder="1" applyAlignment="1">
      <alignment horizontal="right"/>
    </xf>
    <xf numFmtId="164" fontId="4" fillId="6" borderId="0" xfId="23" applyNumberFormat="1" applyFont="1" applyFill="1"/>
    <xf numFmtId="2" fontId="20" fillId="6" borderId="3" xfId="23" applyNumberFormat="1" applyFont="1" applyFill="1" applyBorder="1" applyAlignment="1">
      <alignment horizontal="right"/>
    </xf>
    <xf numFmtId="0" fontId="34" fillId="6" borderId="0" xfId="11" applyFont="1" applyFill="1" applyAlignment="1">
      <alignment horizontal="center"/>
    </xf>
    <xf numFmtId="4" fontId="49" fillId="6" borderId="0" xfId="11" applyNumberFormat="1" applyFont="1" applyFill="1" applyAlignment="1">
      <alignment horizontal="right"/>
    </xf>
    <xf numFmtId="4" fontId="20" fillId="6" borderId="0" xfId="23" applyNumberFormat="1" applyFont="1" applyFill="1" applyAlignment="1">
      <alignment horizontal="right"/>
    </xf>
    <xf numFmtId="165" fontId="49" fillId="6" borderId="0" xfId="11" applyNumberFormat="1" applyFont="1" applyFill="1" applyAlignment="1">
      <alignment horizontal="right"/>
    </xf>
    <xf numFmtId="0" fontId="50" fillId="6" borderId="0" xfId="11" applyFont="1" applyFill="1" applyAlignment="1">
      <alignment horizontal="right"/>
    </xf>
    <xf numFmtId="165" fontId="21" fillId="6" borderId="3" xfId="23" applyNumberFormat="1" applyFont="1" applyFill="1" applyBorder="1" applyAlignment="1">
      <alignment horizontal="right"/>
    </xf>
    <xf numFmtId="4" fontId="21" fillId="6" borderId="3" xfId="23" applyNumberFormat="1" applyFont="1" applyFill="1" applyBorder="1" applyAlignment="1">
      <alignment horizontal="right"/>
    </xf>
    <xf numFmtId="0" fontId="19" fillId="6" borderId="2" xfId="21" applyFont="1" applyFill="1" applyBorder="1" applyAlignment="1">
      <alignment horizontal="right"/>
    </xf>
    <xf numFmtId="0" fontId="30"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19" fillId="6" borderId="0" xfId="13" applyFont="1" applyFill="1" applyAlignment="1">
      <alignment horizontal="center"/>
    </xf>
    <xf numFmtId="0" fontId="4" fillId="6" borderId="0" xfId="13" applyFont="1" applyFill="1" applyAlignment="1">
      <alignment horizontal="right"/>
    </xf>
    <xf numFmtId="2" fontId="4" fillId="6" borderId="0" xfId="13" applyNumberFormat="1" applyFont="1" applyFill="1" applyAlignment="1">
      <alignment horizontal="right"/>
    </xf>
    <xf numFmtId="0" fontId="19" fillId="6" borderId="2" xfId="16" applyFont="1" applyFill="1" applyBorder="1" applyAlignment="1">
      <alignment horizontal="right"/>
    </xf>
    <xf numFmtId="172" fontId="21" fillId="6" borderId="0" xfId="16" applyNumberFormat="1" applyFont="1" applyFill="1" applyAlignment="1">
      <alignment horizontal="right"/>
    </xf>
    <xf numFmtId="169" fontId="21" fillId="6" borderId="0" xfId="16" applyNumberFormat="1" applyFont="1" applyFill="1" applyAlignment="1">
      <alignment horizontal="right"/>
    </xf>
    <xf numFmtId="165" fontId="19" fillId="6" borderId="2" xfId="18" applyNumberFormat="1" applyFont="1" applyFill="1" applyBorder="1" applyAlignment="1">
      <alignment horizontal="right"/>
    </xf>
    <xf numFmtId="165" fontId="21" fillId="6" borderId="0" xfId="18" applyNumberFormat="1" applyFont="1" applyFill="1" applyAlignment="1">
      <alignment horizontal="right"/>
    </xf>
    <xf numFmtId="2" fontId="21" fillId="6" borderId="0" xfId="18" applyNumberFormat="1" applyFont="1" applyFill="1" applyAlignment="1">
      <alignment horizontal="right"/>
    </xf>
    <xf numFmtId="172" fontId="21" fillId="6" borderId="0" xfId="7" applyNumberFormat="1" applyFont="1" applyFill="1" applyAlignment="1">
      <alignment horizontal="right"/>
    </xf>
    <xf numFmtId="172" fontId="20" fillId="6" borderId="0" xfId="23" applyNumberFormat="1" applyFont="1" applyFill="1" applyAlignment="1">
      <alignment horizontal="right"/>
    </xf>
    <xf numFmtId="0" fontId="30" fillId="6" borderId="0" xfId="7" applyFont="1" applyFill="1" applyAlignment="1">
      <alignment horizontal="center"/>
    </xf>
    <xf numFmtId="172" fontId="4" fillId="6" borderId="0" xfId="7" applyNumberFormat="1" applyFont="1" applyFill="1" applyAlignment="1">
      <alignment horizontal="right"/>
    </xf>
    <xf numFmtId="172" fontId="21" fillId="6" borderId="3" xfId="23" applyNumberFormat="1" applyFont="1" applyFill="1" applyBorder="1" applyAlignment="1">
      <alignment horizontal="right"/>
    </xf>
    <xf numFmtId="2" fontId="4" fillId="6" borderId="0" xfId="8" applyNumberFormat="1" applyFont="1" applyFill="1" applyAlignment="1">
      <alignment horizontal="right"/>
    </xf>
    <xf numFmtId="0" fontId="30" fillId="6" borderId="0" xfId="8" applyFont="1" applyFill="1" applyAlignment="1">
      <alignment horizontal="center"/>
    </xf>
    <xf numFmtId="0" fontId="4" fillId="6" borderId="2" xfId="14" applyFont="1" applyFill="1" applyBorder="1" applyAlignment="1">
      <alignment horizontal="right"/>
    </xf>
    <xf numFmtId="164" fontId="21" fillId="6" borderId="0" xfId="14" applyNumberFormat="1" applyFont="1" applyFill="1" applyAlignment="1">
      <alignment horizontal="right"/>
    </xf>
    <xf numFmtId="0" fontId="4" fillId="6" borderId="0" xfId="23" applyFont="1" applyFill="1"/>
    <xf numFmtId="172" fontId="23" fillId="6" borderId="0" xfId="23" applyNumberFormat="1" applyFont="1" applyFill="1" applyAlignment="1">
      <alignment horizontal="right"/>
    </xf>
    <xf numFmtId="164" fontId="20" fillId="6" borderId="0" xfId="14" applyNumberFormat="1" applyFont="1" applyFill="1" applyAlignment="1">
      <alignment horizontal="right"/>
    </xf>
    <xf numFmtId="0" fontId="21" fillId="6" borderId="0" xfId="15" applyFont="1" applyFill="1" applyAlignment="1">
      <alignment horizontal="center"/>
    </xf>
    <xf numFmtId="164" fontId="21" fillId="6" borderId="0" xfId="23" applyNumberFormat="1" applyFont="1" applyFill="1" applyAlignment="1">
      <alignment horizontal="right"/>
    </xf>
    <xf numFmtId="0" fontId="21" fillId="6" borderId="0" xfId="15" applyFont="1" applyFill="1" applyAlignment="1">
      <alignment horizontal="right"/>
    </xf>
    <xf numFmtId="164" fontId="21" fillId="6" borderId="0" xfId="15" applyNumberFormat="1" applyFont="1" applyFill="1" applyAlignment="1">
      <alignment horizontal="right"/>
    </xf>
    <xf numFmtId="2" fontId="21" fillId="6" borderId="0" xfId="15" applyNumberFormat="1" applyFont="1" applyFill="1" applyAlignment="1">
      <alignment horizontal="right"/>
    </xf>
    <xf numFmtId="164" fontId="21" fillId="6" borderId="3" xfId="23" applyNumberFormat="1" applyFont="1" applyFill="1" applyBorder="1" applyAlignment="1">
      <alignment horizontal="right"/>
    </xf>
    <xf numFmtId="0" fontId="19" fillId="6" borderId="2" xfId="19" applyFont="1" applyFill="1" applyBorder="1" applyAlignment="1">
      <alignment horizontal="center"/>
    </xf>
    <xf numFmtId="0" fontId="19" fillId="6" borderId="0" xfId="19" applyFont="1" applyFill="1" applyAlignment="1">
      <alignment horizontal="center"/>
    </xf>
    <xf numFmtId="3" fontId="21" fillId="6" borderId="0" xfId="19" applyNumberFormat="1" applyFont="1" applyFill="1" applyAlignment="1">
      <alignment horizontal="right"/>
    </xf>
    <xf numFmtId="165" fontId="21" fillId="6" borderId="0" xfId="19" applyNumberFormat="1" applyFont="1" applyFill="1" applyAlignment="1">
      <alignment horizontal="right"/>
    </xf>
    <xf numFmtId="170" fontId="21" fillId="6" borderId="0" xfId="19" applyNumberFormat="1" applyFont="1" applyFill="1" applyAlignment="1">
      <alignment horizontal="right"/>
    </xf>
    <xf numFmtId="0" fontId="30" fillId="6" borderId="0" xfId="9" applyFont="1" applyFill="1" applyAlignment="1">
      <alignment horizontal="center"/>
    </xf>
    <xf numFmtId="165" fontId="4" fillId="6" borderId="0" xfId="9" applyNumberFormat="1" applyFont="1" applyFill="1" applyAlignment="1">
      <alignment horizontal="right"/>
    </xf>
    <xf numFmtId="164" fontId="4" fillId="6" borderId="0" xfId="9" applyNumberFormat="1" applyFont="1" applyFill="1" applyAlignment="1">
      <alignment horizontal="right"/>
    </xf>
    <xf numFmtId="3" fontId="21" fillId="6" borderId="0" xfId="9" applyNumberFormat="1" applyFont="1" applyFill="1" applyAlignment="1">
      <alignment horizontal="right"/>
    </xf>
    <xf numFmtId="164" fontId="21" fillId="6" borderId="0" xfId="9" applyNumberFormat="1" applyFont="1" applyFill="1" applyAlignment="1">
      <alignment horizontal="right"/>
    </xf>
    <xf numFmtId="0" fontId="31" fillId="6" borderId="0" xfId="9" applyFont="1" applyFill="1" applyAlignment="1">
      <alignment horizontal="center"/>
    </xf>
    <xf numFmtId="3" fontId="10" fillId="6" borderId="0" xfId="9" applyNumberFormat="1" applyFont="1" applyFill="1" applyAlignment="1">
      <alignment horizontal="right"/>
    </xf>
    <xf numFmtId="0" fontId="10" fillId="6" borderId="0" xfId="9" applyFont="1" applyFill="1" applyAlignment="1">
      <alignment horizontal="right"/>
    </xf>
    <xf numFmtId="2" fontId="19" fillId="6" borderId="0" xfId="23" applyNumberFormat="1" applyFont="1" applyFill="1" applyAlignment="1">
      <alignment horizontal="right" indent="1"/>
    </xf>
    <xf numFmtId="2" fontId="19" fillId="6" borderId="2" xfId="21" applyNumberFormat="1" applyFont="1" applyFill="1" applyBorder="1" applyAlignment="1">
      <alignment horizontal="right"/>
    </xf>
    <xf numFmtId="165" fontId="21" fillId="6" borderId="2" xfId="16" applyNumberFormat="1" applyFont="1" applyFill="1" applyBorder="1" applyAlignment="1">
      <alignment horizontal="right"/>
    </xf>
    <xf numFmtId="0" fontId="21" fillId="6" borderId="2" xfId="14" applyFont="1" applyFill="1" applyBorder="1" applyAlignment="1">
      <alignment horizontal="right"/>
    </xf>
    <xf numFmtId="43" fontId="4" fillId="6" borderId="0" xfId="30" applyFont="1" applyFill="1"/>
    <xf numFmtId="3" fontId="30" fillId="6" borderId="0" xfId="21" applyNumberFormat="1" applyFont="1" applyFill="1" applyAlignment="1">
      <alignment vertical="top"/>
    </xf>
    <xf numFmtId="0" fontId="10" fillId="6" borderId="0" xfId="9" applyFont="1" applyFill="1" applyAlignment="1">
      <alignment horizontal="center"/>
    </xf>
    <xf numFmtId="2" fontId="21" fillId="6" borderId="2" xfId="21" applyNumberFormat="1" applyFont="1" applyFill="1" applyBorder="1" applyAlignment="1">
      <alignment horizontal="right"/>
    </xf>
    <xf numFmtId="1" fontId="20" fillId="6" borderId="0" xfId="23" applyNumberFormat="1" applyFont="1" applyFill="1" applyAlignment="1">
      <alignment horizontal="right" indent="1"/>
    </xf>
    <xf numFmtId="166" fontId="20" fillId="6" borderId="0" xfId="22" applyNumberFormat="1" applyFont="1" applyFill="1" applyAlignment="1">
      <alignment horizontal="center"/>
    </xf>
    <xf numFmtId="0" fontId="20" fillId="6" borderId="2" xfId="23" applyFont="1" applyFill="1" applyBorder="1" applyAlignment="1">
      <alignment horizontal="center"/>
    </xf>
    <xf numFmtId="164" fontId="17" fillId="6" borderId="0" xfId="23" applyNumberFormat="1" applyFont="1" applyFill="1"/>
    <xf numFmtId="0" fontId="37" fillId="6" borderId="0" xfId="11" applyFont="1" applyFill="1" applyAlignment="1">
      <alignment horizontal="center"/>
    </xf>
    <xf numFmtId="2" fontId="20" fillId="6" borderId="2" xfId="21" applyNumberFormat="1" applyFont="1" applyFill="1" applyBorder="1" applyAlignment="1">
      <alignment horizontal="right"/>
    </xf>
    <xf numFmtId="0" fontId="20" fillId="6" borderId="0" xfId="13" applyFont="1" applyFill="1" applyAlignment="1">
      <alignment horizontal="center"/>
    </xf>
    <xf numFmtId="165" fontId="20" fillId="6" borderId="2" xfId="16" applyNumberFormat="1" applyFont="1" applyFill="1" applyBorder="1" applyAlignment="1">
      <alignment horizontal="right"/>
    </xf>
    <xf numFmtId="165" fontId="20" fillId="6" borderId="2" xfId="18" applyNumberFormat="1" applyFont="1" applyFill="1" applyBorder="1" applyAlignment="1">
      <alignment horizontal="right"/>
    </xf>
    <xf numFmtId="0" fontId="17" fillId="6" borderId="0" xfId="7" applyFont="1" applyFill="1" applyAlignment="1">
      <alignment horizontal="center"/>
    </xf>
    <xf numFmtId="0" fontId="17" fillId="6" borderId="0" xfId="8" applyFont="1" applyFill="1" applyAlignment="1">
      <alignment horizontal="center"/>
    </xf>
    <xf numFmtId="0" fontId="20" fillId="6" borderId="2" xfId="14" applyFont="1" applyFill="1" applyBorder="1" applyAlignment="1">
      <alignment horizontal="right"/>
    </xf>
    <xf numFmtId="0" fontId="17" fillId="6" borderId="2" xfId="14" applyFont="1" applyFill="1" applyBorder="1" applyAlignment="1">
      <alignment horizontal="right"/>
    </xf>
    <xf numFmtId="0" fontId="20" fillId="6" borderId="0" xfId="15" applyFont="1" applyFill="1" applyAlignment="1">
      <alignment horizontal="right"/>
    </xf>
    <xf numFmtId="0" fontId="20" fillId="6" borderId="2" xfId="19" applyFont="1" applyFill="1" applyBorder="1" applyAlignment="1">
      <alignment horizontal="center"/>
    </xf>
    <xf numFmtId="0" fontId="17" fillId="6" borderId="0" xfId="9" applyFont="1" applyFill="1" applyAlignment="1">
      <alignment horizontal="center"/>
    </xf>
    <xf numFmtId="0" fontId="13" fillId="6" borderId="0" xfId="9" applyFont="1" applyFill="1" applyAlignment="1">
      <alignment horizontal="center"/>
    </xf>
    <xf numFmtId="0" fontId="20" fillId="6" borderId="2" xfId="21" applyFont="1" applyFill="1" applyBorder="1" applyAlignment="1">
      <alignment horizontal="right"/>
    </xf>
    <xf numFmtId="0" fontId="4" fillId="6" borderId="0" xfId="8" applyFont="1" applyFill="1" applyAlignment="1">
      <alignment horizontal="center"/>
    </xf>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29" fillId="4" borderId="0" xfId="5" applyFont="1" applyFill="1" applyBorder="1" applyAlignment="1" applyProtection="1">
      <alignment horizontal="center" vertical="center" wrapText="1"/>
    </xf>
    <xf numFmtId="0" fontId="29" fillId="4" borderId="0" xfId="5" applyFont="1" applyFill="1" applyAlignment="1" applyProtection="1">
      <alignment horizontal="center" vertical="center" wrapText="1"/>
    </xf>
    <xf numFmtId="0" fontId="16" fillId="0" borderId="0" xfId="17" applyFont="1"/>
    <xf numFmtId="0" fontId="0" fillId="0" borderId="0" xfId="0"/>
    <xf numFmtId="0" fontId="20" fillId="0" borderId="4" xfId="8"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0" fillId="0" borderId="9" xfId="8" applyFont="1" applyBorder="1" applyAlignment="1">
      <alignment horizontal="center"/>
    </xf>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49" fontId="4" fillId="4" borderId="0" xfId="0" quotePrefix="1" applyNumberFormat="1" applyFont="1" applyFill="1"/>
    <xf numFmtId="0" fontId="3" fillId="0" borderId="0" xfId="0" applyFont="1"/>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0" borderId="0" xfId="17" quotePrefix="1" applyFont="1"/>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0" fillId="4" borderId="0" xfId="17" applyFont="1" applyFill="1" applyAlignment="1">
      <alignment wrapText="1"/>
    </xf>
    <xf numFmtId="0" fontId="4" fillId="0" borderId="0" xfId="17" applyFont="1" applyAlignment="1">
      <alignment wrapText="1"/>
    </xf>
    <xf numFmtId="0" fontId="4" fillId="4" borderId="0" xfId="17" applyFont="1" applyFill="1"/>
    <xf numFmtId="49" fontId="4" fillId="4" borderId="0" xfId="0" applyNumberFormat="1" applyFont="1" applyFill="1"/>
    <xf numFmtId="0" fontId="4" fillId="0" borderId="0" xfId="18" applyFont="1" applyAlignment="1">
      <alignment wrapText="1"/>
    </xf>
    <xf numFmtId="0" fontId="16" fillId="0" borderId="0" xfId="22" applyFont="1"/>
    <xf numFmtId="0" fontId="30"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3" fillId="0" borderId="0" xfId="28" applyAlignment="1">
      <alignment wrapText="1"/>
    </xf>
    <xf numFmtId="0" fontId="4" fillId="4" borderId="0" xfId="28"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49" fontId="4" fillId="4" borderId="0" xfId="28" quotePrefix="1" applyNumberFormat="1" applyFont="1" applyFill="1"/>
    <xf numFmtId="0" fontId="3" fillId="0" borderId="0" xfId="28"/>
    <xf numFmtId="0" fontId="3" fillId="4" borderId="0" xfId="28" applyFill="1" applyAlignment="1">
      <alignment wrapText="1"/>
    </xf>
    <xf numFmtId="0" fontId="4" fillId="4" borderId="0" xfId="28" quotePrefix="1"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17" applyFont="1" applyFill="1" applyAlignment="1">
      <alignment horizontal="left" wrapText="1"/>
    </xf>
    <xf numFmtId="0" fontId="4" fillId="4" borderId="0" xfId="23" quotePrefix="1" applyFont="1" applyFill="1" applyAlignment="1">
      <alignment horizontal="left" wrapText="1"/>
    </xf>
    <xf numFmtId="0" fontId="0" fillId="0" borderId="0" xfId="0" applyAlignment="1">
      <alignment wrapText="1"/>
    </xf>
    <xf numFmtId="0" fontId="4" fillId="0" borderId="0" xfId="23" quotePrefix="1" applyFont="1" applyAlignment="1">
      <alignment horizontal="left" wrapText="1"/>
    </xf>
    <xf numFmtId="0" fontId="16" fillId="0" borderId="0" xfId="23" applyFont="1"/>
    <xf numFmtId="0" fontId="9" fillId="0" borderId="0" xfId="23" applyFont="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6" fillId="4" borderId="0" xfId="23" applyFont="1" applyFill="1"/>
    <xf numFmtId="0" fontId="18" fillId="4" borderId="0" xfId="23" applyFont="1" applyFill="1"/>
    <xf numFmtId="0" fontId="4" fillId="0" borderId="0" xfId="0" applyFont="1" applyAlignment="1">
      <alignment wrapText="1"/>
    </xf>
    <xf numFmtId="0" fontId="15" fillId="0" borderId="0" xfId="11" applyFont="1"/>
    <xf numFmtId="0" fontId="4" fillId="4" borderId="0" xfId="21" quotePrefix="1" applyFont="1" applyFill="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9" fillId="0" borderId="0" xfId="21" applyFont="1"/>
    <xf numFmtId="0" fontId="4" fillId="0" borderId="0" xfId="0" quotePrefix="1" applyFont="1" applyAlignment="1">
      <alignment wrapText="1"/>
    </xf>
    <xf numFmtId="0" fontId="16" fillId="0" borderId="0" xfId="13" applyFont="1" applyAlignment="1">
      <alignment horizontal="left" readingOrder="1"/>
    </xf>
    <xf numFmtId="0" fontId="4" fillId="4" borderId="0" xfId="16" quotePrefix="1" applyFont="1" applyFill="1" applyAlignment="1">
      <alignment wrapText="1"/>
    </xf>
    <xf numFmtId="0" fontId="4" fillId="4" borderId="0" xfId="0" applyFont="1" applyFill="1" applyAlignment="1">
      <alignment wrapText="1"/>
    </xf>
    <xf numFmtId="0" fontId="16" fillId="0" borderId="0" xfId="16" applyFont="1"/>
    <xf numFmtId="0" fontId="18" fillId="0" borderId="0" xfId="16" applyFont="1"/>
    <xf numFmtId="0" fontId="4" fillId="4" borderId="0" xfId="21" quotePrefix="1" applyFont="1" applyFill="1" applyAlignment="1">
      <alignment horizontal="left" wrapText="1"/>
    </xf>
    <xf numFmtId="0" fontId="4" fillId="4" borderId="0" xfId="16" quotePrefix="1" applyFont="1" applyFill="1"/>
    <xf numFmtId="0" fontId="47" fillId="0" borderId="0" xfId="0" applyFont="1"/>
    <xf numFmtId="0" fontId="3" fillId="4" borderId="0" xfId="0" applyFont="1" applyFill="1" applyAlignment="1">
      <alignment vertical="top" wrapText="1"/>
    </xf>
    <xf numFmtId="0" fontId="4" fillId="4" borderId="0" xfId="17" quotePrefix="1" applyFont="1" applyFill="1" applyAlignment="1">
      <alignment wrapText="1"/>
    </xf>
    <xf numFmtId="0" fontId="47" fillId="0" borderId="0" xfId="0" applyFont="1" applyAlignment="1">
      <alignment wrapText="1"/>
    </xf>
    <xf numFmtId="0" fontId="4" fillId="0" borderId="0" xfId="18" quotePrefix="1" applyFont="1" applyAlignment="1">
      <alignment wrapText="1"/>
    </xf>
    <xf numFmtId="0" fontId="16" fillId="0" borderId="0" xfId="18" applyFont="1"/>
    <xf numFmtId="0" fontId="47" fillId="4" borderId="0" xfId="0" applyFont="1" applyFill="1" applyAlignment="1">
      <alignment wrapText="1"/>
    </xf>
    <xf numFmtId="0" fontId="16" fillId="0" borderId="0" xfId="7" applyFont="1" applyAlignment="1">
      <alignment horizontal="left"/>
    </xf>
    <xf numFmtId="0" fontId="0" fillId="0" borderId="0" xfId="0" applyAlignment="1">
      <alignment horizontal="left"/>
    </xf>
    <xf numFmtId="0" fontId="16" fillId="0" borderId="0" xfId="8" applyFont="1" applyAlignment="1">
      <alignment horizontal="left"/>
    </xf>
    <xf numFmtId="0" fontId="4" fillId="0" borderId="13" xfId="18" quotePrefix="1" applyFont="1" applyBorder="1" applyAlignment="1">
      <alignment wrapText="1"/>
    </xf>
    <xf numFmtId="0" fontId="3" fillId="0" borderId="14" xfId="0" applyFont="1" applyBorder="1" applyAlignment="1">
      <alignment wrapText="1"/>
    </xf>
    <xf numFmtId="0" fontId="3" fillId="0" borderId="15" xfId="0" applyFont="1" applyBorder="1" applyAlignment="1">
      <alignment wrapText="1"/>
    </xf>
    <xf numFmtId="49" fontId="20" fillId="0" borderId="4" xfId="8" applyNumberFormat="1" applyFont="1" applyBorder="1" applyAlignment="1">
      <alignment horizontal="center"/>
    </xf>
    <xf numFmtId="0" fontId="20" fillId="0" borderId="10" xfId="8" applyFont="1" applyBorder="1" applyAlignment="1">
      <alignment horizontal="center"/>
    </xf>
    <xf numFmtId="0" fontId="4" fillId="4" borderId="13" xfId="17" applyFont="1" applyFill="1" applyBorder="1" applyAlignment="1">
      <alignment wrapText="1"/>
    </xf>
    <xf numFmtId="0" fontId="47"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4" fillId="0" borderId="13" xfId="14" quotePrefix="1" applyFont="1" applyBorder="1" applyAlignment="1">
      <alignment horizontal="left" wrapText="1"/>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6" borderId="0" xfId="15" quotePrefix="1"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3" fillId="6" borderId="0" xfId="0" applyFont="1" applyFill="1" applyAlignment="1">
      <alignment horizontal="left" wrapText="1"/>
    </xf>
    <xf numFmtId="0" fontId="16" fillId="0" borderId="0" xfId="19" applyFont="1" applyAlignment="1">
      <alignment wrapText="1"/>
    </xf>
    <xf numFmtId="0" fontId="4" fillId="0" borderId="0" xfId="19" quotePrefix="1" applyFont="1" applyAlignment="1">
      <alignment horizontal="left" wrapText="1"/>
    </xf>
    <xf numFmtId="0" fontId="4" fillId="0" borderId="0" xfId="0" applyFont="1" applyAlignment="1">
      <alignment vertical="top" wrapText="1"/>
    </xf>
    <xf numFmtId="0" fontId="17" fillId="4" borderId="0" xfId="0" applyFont="1" applyFill="1" applyAlignment="1">
      <alignment horizontal="left" vertical="top" wrapText="1"/>
    </xf>
    <xf numFmtId="0" fontId="16" fillId="0" borderId="0" xfId="9" applyFont="1" applyAlignment="1">
      <alignment horizontal="left" wrapText="1" readingOrder="1"/>
    </xf>
    <xf numFmtId="0" fontId="0" fillId="0" borderId="0" xfId="0" applyAlignment="1">
      <alignment wrapText="1" readingOrder="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30" fillId="4" borderId="0" xfId="17" applyFont="1" applyFill="1" applyAlignment="1">
      <alignment vertical="top" wrapText="1"/>
    </xf>
    <xf numFmtId="0" fontId="20" fillId="9" borderId="4" xfId="19" applyFont="1" applyFill="1" applyBorder="1" applyAlignment="1">
      <alignment horizontal="center"/>
    </xf>
    <xf numFmtId="2" fontId="21" fillId="9" borderId="0" xfId="23" applyNumberFormat="1" applyFont="1" applyFill="1" applyAlignment="1">
      <alignment horizontal="right"/>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D3" sqref="D3"/>
    </sheetView>
  </sheetViews>
  <sheetFormatPr defaultRowHeight="12.85" x14ac:dyDescent="0.2"/>
  <cols>
    <col min="1" max="1" width="6.375" customWidth="1"/>
    <col min="2" max="2" width="14" customWidth="1"/>
    <col min="3" max="3" width="10.625" customWidth="1"/>
    <col min="4" max="4" width="8.625" customWidth="1"/>
  </cols>
  <sheetData>
    <row r="1" spans="1:74" x14ac:dyDescent="0.2">
      <c r="A1" s="110" t="s">
        <v>137</v>
      </c>
      <c r="D1" s="978" t="s">
        <v>1608</v>
      </c>
      <c r="E1" s="978"/>
      <c r="F1" s="978"/>
    </row>
    <row r="2" spans="1:74" x14ac:dyDescent="0.2">
      <c r="A2" s="310" t="s">
        <v>750</v>
      </c>
      <c r="D2" s="977">
        <v>45904</v>
      </c>
      <c r="E2" s="977"/>
      <c r="F2" s="977"/>
      <c r="G2" s="312" t="str">
        <f>"EIA completed modeling and analysis for this report on "&amp;TEXT(Dates!$D$2,"dddd, mmmm d, yyyy")&amp;"."</f>
        <v>EIA completed modeling and analysis for this report on Thursday, September 4, 2025.</v>
      </c>
      <c r="H2" s="312"/>
      <c r="I2" s="312"/>
      <c r="J2" s="312"/>
      <c r="K2" s="312"/>
      <c r="L2" s="312"/>
      <c r="M2" s="312"/>
    </row>
    <row r="3" spans="1:74" x14ac:dyDescent="0.2">
      <c r="A3" t="s">
        <v>63</v>
      </c>
      <c r="D3" s="290">
        <f>YEAR(D1)-4</f>
        <v>2021</v>
      </c>
      <c r="G3" s="311"/>
      <c r="H3" s="7"/>
      <c r="I3" s="7"/>
      <c r="J3" s="7"/>
      <c r="K3" s="7"/>
      <c r="L3" s="7"/>
      <c r="M3" s="7"/>
    </row>
    <row r="4" spans="1:74" x14ac:dyDescent="0.2">
      <c r="D4" s="109"/>
    </row>
    <row r="5" spans="1:74" x14ac:dyDescent="0.2">
      <c r="A5" t="s">
        <v>560</v>
      </c>
      <c r="D5" s="109">
        <f>+D3*100+1</f>
        <v>202101</v>
      </c>
    </row>
    <row r="7" spans="1:74" x14ac:dyDescent="0.2">
      <c r="A7" t="s">
        <v>562</v>
      </c>
      <c r="D7" s="109">
        <f>IF(MONTH(D1)&gt;1,100*YEAR(D1)+MONTH(D1)-1,100*(YEAR(D1)-1)+12)</f>
        <v>202508</v>
      </c>
    </row>
    <row r="9" spans="1:74" x14ac:dyDescent="0.2">
      <c r="A9" t="s">
        <v>812</v>
      </c>
      <c r="D9" s="976">
        <v>45904.621342592596</v>
      </c>
      <c r="E9" s="976"/>
    </row>
    <row r="10" spans="1:74" s="117" customFormat="1" x14ac:dyDescent="0.2">
      <c r="A10" s="117" t="s">
        <v>138</v>
      </c>
    </row>
    <row r="11" spans="1:74" s="7" customFormat="1" ht="10.7" x14ac:dyDescent="0.2">
      <c r="A11" s="20"/>
      <c r="B11" s="21" t="s">
        <v>442</v>
      </c>
      <c r="C11" s="18">
        <f>+D5</f>
        <v>202101</v>
      </c>
      <c r="D11" s="22">
        <f>C11+1</f>
        <v>202102</v>
      </c>
      <c r="E11" s="22">
        <f>D11+1</f>
        <v>202103</v>
      </c>
      <c r="F11" s="23">
        <f>E11+1</f>
        <v>202104</v>
      </c>
      <c r="G11" s="23">
        <f t="shared" ref="G11:BR11" si="0">F11+1</f>
        <v>202105</v>
      </c>
      <c r="H11" s="23">
        <f t="shared" si="0"/>
        <v>202106</v>
      </c>
      <c r="I11" s="23">
        <f t="shared" si="0"/>
        <v>202107</v>
      </c>
      <c r="J11" s="23">
        <f t="shared" si="0"/>
        <v>202108</v>
      </c>
      <c r="K11" s="23">
        <f t="shared" si="0"/>
        <v>202109</v>
      </c>
      <c r="L11" s="23">
        <f t="shared" si="0"/>
        <v>202110</v>
      </c>
      <c r="M11" s="23">
        <f t="shared" si="0"/>
        <v>202111</v>
      </c>
      <c r="N11" s="23">
        <f t="shared" si="0"/>
        <v>202112</v>
      </c>
      <c r="O11" s="23">
        <f>+C11+100</f>
        <v>202201</v>
      </c>
      <c r="P11" s="23">
        <f t="shared" si="0"/>
        <v>202202</v>
      </c>
      <c r="Q11" s="23">
        <f t="shared" si="0"/>
        <v>202203</v>
      </c>
      <c r="R11" s="23">
        <f t="shared" si="0"/>
        <v>202204</v>
      </c>
      <c r="S11" s="23">
        <f t="shared" si="0"/>
        <v>202205</v>
      </c>
      <c r="T11" s="23">
        <f t="shared" si="0"/>
        <v>202206</v>
      </c>
      <c r="U11" s="23">
        <f t="shared" si="0"/>
        <v>202207</v>
      </c>
      <c r="V11" s="23">
        <f t="shared" si="0"/>
        <v>202208</v>
      </c>
      <c r="W11" s="23">
        <f t="shared" si="0"/>
        <v>202209</v>
      </c>
      <c r="X11" s="23">
        <f t="shared" si="0"/>
        <v>202210</v>
      </c>
      <c r="Y11" s="23">
        <f t="shared" si="0"/>
        <v>202211</v>
      </c>
      <c r="Z11" s="23">
        <f t="shared" si="0"/>
        <v>202212</v>
      </c>
      <c r="AA11" s="23">
        <f>+O11+100</f>
        <v>202301</v>
      </c>
      <c r="AB11" s="23">
        <f t="shared" si="0"/>
        <v>202302</v>
      </c>
      <c r="AC11" s="23">
        <f t="shared" si="0"/>
        <v>202303</v>
      </c>
      <c r="AD11" s="23">
        <f t="shared" si="0"/>
        <v>202304</v>
      </c>
      <c r="AE11" s="23">
        <f t="shared" si="0"/>
        <v>202305</v>
      </c>
      <c r="AF11" s="23">
        <f t="shared" si="0"/>
        <v>202306</v>
      </c>
      <c r="AG11" s="23">
        <f t="shared" si="0"/>
        <v>202307</v>
      </c>
      <c r="AH11" s="23">
        <f t="shared" si="0"/>
        <v>202308</v>
      </c>
      <c r="AI11" s="23">
        <f t="shared" si="0"/>
        <v>202309</v>
      </c>
      <c r="AJ11" s="23">
        <f t="shared" si="0"/>
        <v>202310</v>
      </c>
      <c r="AK11" s="23">
        <f t="shared" si="0"/>
        <v>202311</v>
      </c>
      <c r="AL11" s="23">
        <f t="shared" si="0"/>
        <v>202312</v>
      </c>
      <c r="AM11" s="23">
        <f>+AA11+100</f>
        <v>202401</v>
      </c>
      <c r="AN11" s="23">
        <f t="shared" si="0"/>
        <v>202402</v>
      </c>
      <c r="AO11" s="23">
        <f t="shared" si="0"/>
        <v>202403</v>
      </c>
      <c r="AP11" s="23">
        <f t="shared" si="0"/>
        <v>202404</v>
      </c>
      <c r="AQ11" s="23">
        <f t="shared" si="0"/>
        <v>202405</v>
      </c>
      <c r="AR11" s="23">
        <f t="shared" si="0"/>
        <v>202406</v>
      </c>
      <c r="AS11" s="23">
        <f t="shared" si="0"/>
        <v>202407</v>
      </c>
      <c r="AT11" s="23">
        <f t="shared" si="0"/>
        <v>202408</v>
      </c>
      <c r="AU11" s="23">
        <f t="shared" si="0"/>
        <v>202409</v>
      </c>
      <c r="AV11" s="23">
        <f t="shared" si="0"/>
        <v>202410</v>
      </c>
      <c r="AW11" s="23">
        <f t="shared" si="0"/>
        <v>202411</v>
      </c>
      <c r="AX11" s="23">
        <f t="shared" si="0"/>
        <v>202412</v>
      </c>
      <c r="AY11" s="23">
        <f>+AM11+100</f>
        <v>202501</v>
      </c>
      <c r="AZ11" s="23">
        <f t="shared" si="0"/>
        <v>202502</v>
      </c>
      <c r="BA11" s="23">
        <f t="shared" si="0"/>
        <v>202503</v>
      </c>
      <c r="BB11" s="23">
        <f t="shared" si="0"/>
        <v>202504</v>
      </c>
      <c r="BC11" s="23">
        <f t="shared" si="0"/>
        <v>202505</v>
      </c>
      <c r="BD11" s="23">
        <f t="shared" si="0"/>
        <v>202506</v>
      </c>
      <c r="BE11" s="23">
        <f t="shared" si="0"/>
        <v>202507</v>
      </c>
      <c r="BF11" s="23">
        <f t="shared" si="0"/>
        <v>202508</v>
      </c>
      <c r="BG11" s="23">
        <f t="shared" si="0"/>
        <v>202509</v>
      </c>
      <c r="BH11" s="23">
        <f t="shared" si="0"/>
        <v>202510</v>
      </c>
      <c r="BI11" s="23">
        <f t="shared" si="0"/>
        <v>202511</v>
      </c>
      <c r="BJ11" s="23">
        <f t="shared" si="0"/>
        <v>202512</v>
      </c>
      <c r="BK11" s="23">
        <f>+AY11+100</f>
        <v>202601</v>
      </c>
      <c r="BL11" s="23">
        <f t="shared" si="0"/>
        <v>202602</v>
      </c>
      <c r="BM11" s="23">
        <f t="shared" si="0"/>
        <v>202603</v>
      </c>
      <c r="BN11" s="23">
        <f t="shared" si="0"/>
        <v>202604</v>
      </c>
      <c r="BO11" s="23">
        <f t="shared" si="0"/>
        <v>202605</v>
      </c>
      <c r="BP11" s="23">
        <f t="shared" si="0"/>
        <v>202606</v>
      </c>
      <c r="BQ11" s="23">
        <f t="shared" si="0"/>
        <v>202607</v>
      </c>
      <c r="BR11" s="23">
        <f t="shared" si="0"/>
        <v>202608</v>
      </c>
      <c r="BS11" s="23">
        <f>BR11+1</f>
        <v>202609</v>
      </c>
      <c r="BT11" s="23">
        <f>BS11+1</f>
        <v>202610</v>
      </c>
      <c r="BU11" s="23">
        <f>BT11+1</f>
        <v>202611</v>
      </c>
      <c r="BV11" s="23">
        <f>BU11+1</f>
        <v>202612</v>
      </c>
    </row>
    <row r="12" spans="1:74" s="7" customFormat="1" ht="10.7" x14ac:dyDescent="0.2">
      <c r="A12" s="20"/>
      <c r="B12" s="24" t="s">
        <v>141</v>
      </c>
      <c r="C12" s="25">
        <v>325</v>
      </c>
      <c r="D12" s="25">
        <v>326</v>
      </c>
      <c r="E12" s="25">
        <v>327</v>
      </c>
      <c r="F12" s="25">
        <v>328</v>
      </c>
      <c r="G12" s="25">
        <v>329</v>
      </c>
      <c r="H12" s="25">
        <v>330</v>
      </c>
      <c r="I12" s="25">
        <v>331</v>
      </c>
      <c r="J12" s="25">
        <v>332</v>
      </c>
      <c r="K12" s="25">
        <v>333</v>
      </c>
      <c r="L12" s="25">
        <v>334</v>
      </c>
      <c r="M12" s="25">
        <v>335</v>
      </c>
      <c r="N12" s="25">
        <v>336</v>
      </c>
      <c r="O12" s="25">
        <v>337</v>
      </c>
      <c r="P12" s="25">
        <v>338</v>
      </c>
      <c r="Q12" s="25">
        <v>339</v>
      </c>
      <c r="R12" s="25">
        <v>340</v>
      </c>
      <c r="S12" s="25">
        <v>341</v>
      </c>
      <c r="T12" s="25">
        <v>342</v>
      </c>
      <c r="U12" s="25">
        <v>343</v>
      </c>
      <c r="V12" s="25">
        <v>344</v>
      </c>
      <c r="W12" s="25">
        <v>345</v>
      </c>
      <c r="X12" s="25">
        <v>346</v>
      </c>
      <c r="Y12" s="25">
        <v>347</v>
      </c>
      <c r="Z12" s="25">
        <v>348</v>
      </c>
      <c r="AA12" s="25">
        <v>349</v>
      </c>
      <c r="AB12" s="25">
        <v>350</v>
      </c>
      <c r="AC12" s="25">
        <v>351</v>
      </c>
      <c r="AD12" s="25">
        <v>352</v>
      </c>
      <c r="AE12" s="25">
        <v>353</v>
      </c>
      <c r="AF12" s="25">
        <v>354</v>
      </c>
      <c r="AG12" s="25">
        <v>355</v>
      </c>
      <c r="AH12" s="25">
        <v>356</v>
      </c>
      <c r="AI12" s="25">
        <v>357</v>
      </c>
      <c r="AJ12" s="25">
        <v>358</v>
      </c>
      <c r="AK12" s="25">
        <v>359</v>
      </c>
      <c r="AL12" s="25">
        <v>360</v>
      </c>
      <c r="AM12" s="25">
        <v>361</v>
      </c>
      <c r="AN12" s="25">
        <v>362</v>
      </c>
      <c r="AO12" s="25">
        <v>363</v>
      </c>
      <c r="AP12" s="25">
        <v>364</v>
      </c>
      <c r="AQ12" s="25">
        <v>365</v>
      </c>
      <c r="AR12" s="25">
        <v>366</v>
      </c>
      <c r="AS12" s="25">
        <v>367</v>
      </c>
      <c r="AT12" s="25">
        <v>368</v>
      </c>
      <c r="AU12" s="25">
        <v>369</v>
      </c>
      <c r="AV12" s="25">
        <v>370</v>
      </c>
      <c r="AW12" s="25">
        <v>371</v>
      </c>
      <c r="AX12" s="25">
        <v>372</v>
      </c>
      <c r="AY12" s="25">
        <v>373</v>
      </c>
      <c r="AZ12" s="25">
        <v>374</v>
      </c>
      <c r="BA12" s="25">
        <v>375</v>
      </c>
      <c r="BB12" s="25">
        <v>376</v>
      </c>
      <c r="BC12" s="25">
        <v>377</v>
      </c>
      <c r="BD12" s="25">
        <v>378</v>
      </c>
      <c r="BE12" s="25">
        <v>379</v>
      </c>
      <c r="BF12" s="25">
        <v>380</v>
      </c>
      <c r="BG12" s="25">
        <v>381</v>
      </c>
      <c r="BH12" s="25">
        <v>382</v>
      </c>
      <c r="BI12" s="25">
        <v>383</v>
      </c>
      <c r="BJ12" s="25">
        <v>384</v>
      </c>
      <c r="BK12" s="25">
        <v>385</v>
      </c>
      <c r="BL12" s="25">
        <v>386</v>
      </c>
      <c r="BM12" s="25">
        <v>387</v>
      </c>
      <c r="BN12" s="25">
        <v>388</v>
      </c>
      <c r="BO12" s="25">
        <v>389</v>
      </c>
      <c r="BP12" s="25">
        <v>390</v>
      </c>
      <c r="BQ12" s="25">
        <v>391</v>
      </c>
      <c r="BR12" s="25">
        <v>392</v>
      </c>
      <c r="BS12" s="25">
        <v>393</v>
      </c>
      <c r="BT12" s="25">
        <v>394</v>
      </c>
      <c r="BU12" s="25">
        <v>395</v>
      </c>
      <c r="BV12" s="25">
        <v>396</v>
      </c>
    </row>
    <row r="13" spans="1:74" s="117" customFormat="1" x14ac:dyDescent="0.2">
      <c r="B13" s="24" t="s">
        <v>561</v>
      </c>
      <c r="C13" s="25">
        <f>IF(C11&lt;=$D$7,1,0)</f>
        <v>1</v>
      </c>
      <c r="D13" s="25">
        <f t="shared" ref="D13:BO13" si="1">IF(D11&lt;=$D$7,1,0)</f>
        <v>1</v>
      </c>
      <c r="E13" s="25">
        <f t="shared" si="1"/>
        <v>1</v>
      </c>
      <c r="F13" s="25">
        <f t="shared" si="1"/>
        <v>1</v>
      </c>
      <c r="G13" s="25">
        <f t="shared" si="1"/>
        <v>1</v>
      </c>
      <c r="H13" s="25">
        <f t="shared" si="1"/>
        <v>1</v>
      </c>
      <c r="I13" s="25">
        <f t="shared" si="1"/>
        <v>1</v>
      </c>
      <c r="J13" s="25">
        <f t="shared" si="1"/>
        <v>1</v>
      </c>
      <c r="K13" s="25">
        <f t="shared" si="1"/>
        <v>1</v>
      </c>
      <c r="L13" s="25">
        <f t="shared" si="1"/>
        <v>1</v>
      </c>
      <c r="M13" s="25">
        <f t="shared" si="1"/>
        <v>1</v>
      </c>
      <c r="N13" s="25">
        <f t="shared" si="1"/>
        <v>1</v>
      </c>
      <c r="O13" s="25">
        <f t="shared" si="1"/>
        <v>1</v>
      </c>
      <c r="P13" s="25">
        <f t="shared" si="1"/>
        <v>1</v>
      </c>
      <c r="Q13" s="25">
        <f t="shared" si="1"/>
        <v>1</v>
      </c>
      <c r="R13" s="25">
        <f t="shared" si="1"/>
        <v>1</v>
      </c>
      <c r="S13" s="25">
        <f t="shared" si="1"/>
        <v>1</v>
      </c>
      <c r="T13" s="25">
        <f t="shared" si="1"/>
        <v>1</v>
      </c>
      <c r="U13" s="25">
        <f t="shared" si="1"/>
        <v>1</v>
      </c>
      <c r="V13" s="25">
        <f t="shared" si="1"/>
        <v>1</v>
      </c>
      <c r="W13" s="25">
        <f t="shared" si="1"/>
        <v>1</v>
      </c>
      <c r="X13" s="25">
        <f t="shared" si="1"/>
        <v>1</v>
      </c>
      <c r="Y13" s="25">
        <f t="shared" si="1"/>
        <v>1</v>
      </c>
      <c r="Z13" s="25">
        <f t="shared" si="1"/>
        <v>1</v>
      </c>
      <c r="AA13" s="25">
        <f t="shared" si="1"/>
        <v>1</v>
      </c>
      <c r="AB13" s="25">
        <f t="shared" si="1"/>
        <v>1</v>
      </c>
      <c r="AC13" s="25">
        <f t="shared" si="1"/>
        <v>1</v>
      </c>
      <c r="AD13" s="25">
        <f t="shared" si="1"/>
        <v>1</v>
      </c>
      <c r="AE13" s="25">
        <f t="shared" si="1"/>
        <v>1</v>
      </c>
      <c r="AF13" s="25">
        <f t="shared" si="1"/>
        <v>1</v>
      </c>
      <c r="AG13" s="25">
        <f t="shared" si="1"/>
        <v>1</v>
      </c>
      <c r="AH13" s="25">
        <f t="shared" si="1"/>
        <v>1</v>
      </c>
      <c r="AI13" s="25">
        <f t="shared" si="1"/>
        <v>1</v>
      </c>
      <c r="AJ13" s="25">
        <f t="shared" si="1"/>
        <v>1</v>
      </c>
      <c r="AK13" s="25">
        <f t="shared" si="1"/>
        <v>1</v>
      </c>
      <c r="AL13" s="25">
        <f t="shared" si="1"/>
        <v>1</v>
      </c>
      <c r="AM13" s="25">
        <f t="shared" si="1"/>
        <v>1</v>
      </c>
      <c r="AN13" s="25">
        <f t="shared" si="1"/>
        <v>1</v>
      </c>
      <c r="AO13" s="25">
        <f t="shared" si="1"/>
        <v>1</v>
      </c>
      <c r="AP13" s="25">
        <f t="shared" si="1"/>
        <v>1</v>
      </c>
      <c r="AQ13" s="25">
        <f t="shared" si="1"/>
        <v>1</v>
      </c>
      <c r="AR13" s="25">
        <f t="shared" si="1"/>
        <v>1</v>
      </c>
      <c r="AS13" s="25">
        <f t="shared" si="1"/>
        <v>1</v>
      </c>
      <c r="AT13" s="25">
        <f t="shared" si="1"/>
        <v>1</v>
      </c>
      <c r="AU13" s="25">
        <f t="shared" si="1"/>
        <v>1</v>
      </c>
      <c r="AV13" s="25">
        <f t="shared" si="1"/>
        <v>1</v>
      </c>
      <c r="AW13" s="25">
        <f t="shared" si="1"/>
        <v>1</v>
      </c>
      <c r="AX13" s="25">
        <f t="shared" si="1"/>
        <v>1</v>
      </c>
      <c r="AY13" s="25">
        <f t="shared" si="1"/>
        <v>1</v>
      </c>
      <c r="AZ13" s="25">
        <f t="shared" si="1"/>
        <v>1</v>
      </c>
      <c r="BA13" s="25">
        <f t="shared" si="1"/>
        <v>1</v>
      </c>
      <c r="BB13" s="25">
        <f t="shared" si="1"/>
        <v>1</v>
      </c>
      <c r="BC13" s="25">
        <f t="shared" si="1"/>
        <v>1</v>
      </c>
      <c r="BD13" s="25">
        <f t="shared" si="1"/>
        <v>1</v>
      </c>
      <c r="BE13" s="25">
        <f t="shared" si="1"/>
        <v>1</v>
      </c>
      <c r="BF13" s="25">
        <f t="shared" si="1"/>
        <v>1</v>
      </c>
      <c r="BG13" s="25">
        <f t="shared" si="1"/>
        <v>0</v>
      </c>
      <c r="BH13" s="25">
        <f t="shared" si="1"/>
        <v>0</v>
      </c>
      <c r="BI13" s="25">
        <f t="shared" si="1"/>
        <v>0</v>
      </c>
      <c r="BJ13" s="25">
        <f t="shared" si="1"/>
        <v>0</v>
      </c>
      <c r="BK13" s="25">
        <f t="shared" si="1"/>
        <v>0</v>
      </c>
      <c r="BL13" s="25">
        <f t="shared" si="1"/>
        <v>0</v>
      </c>
      <c r="BM13" s="25">
        <f t="shared" si="1"/>
        <v>0</v>
      </c>
      <c r="BN13" s="25">
        <f t="shared" si="1"/>
        <v>0</v>
      </c>
      <c r="BO13" s="25">
        <f t="shared" si="1"/>
        <v>0</v>
      </c>
      <c r="BP13" s="25">
        <f t="shared" ref="BP13:BV13" si="2">IF(BP11&lt;=$D$7,1,0)</f>
        <v>0</v>
      </c>
      <c r="BQ13" s="25">
        <f t="shared" si="2"/>
        <v>0</v>
      </c>
      <c r="BR13" s="25">
        <f t="shared" si="2"/>
        <v>0</v>
      </c>
      <c r="BS13" s="25">
        <f t="shared" si="2"/>
        <v>0</v>
      </c>
      <c r="BT13" s="25">
        <f t="shared" si="2"/>
        <v>0</v>
      </c>
      <c r="BU13" s="25">
        <f t="shared" si="2"/>
        <v>0</v>
      </c>
      <c r="BV13" s="25">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F28" sqref="BF28"/>
    </sheetView>
  </sheetViews>
  <sheetFormatPr defaultColWidth="9.625" defaultRowHeight="10.7" x14ac:dyDescent="0.2"/>
  <cols>
    <col min="1" max="1" width="14.625" style="24" customWidth="1"/>
    <col min="2" max="2" width="44.625" style="24" customWidth="1"/>
    <col min="3" max="50" width="6.625" style="24" customWidth="1"/>
    <col min="51" max="55" width="6.625" style="647" customWidth="1"/>
    <col min="56" max="58" width="6.625" style="645" customWidth="1"/>
    <col min="59" max="61" width="6.625" style="647" customWidth="1"/>
    <col min="62" max="62" width="6.625" style="149" customWidth="1"/>
    <col min="63" max="74" width="6.625" style="24" customWidth="1"/>
    <col min="75" max="16384" width="9.625" style="24"/>
  </cols>
  <sheetData>
    <row r="1" spans="1:74" ht="13.4" customHeight="1" x14ac:dyDescent="0.2">
      <c r="A1" s="979" t="s">
        <v>479</v>
      </c>
      <c r="B1" s="1047" t="s">
        <v>892</v>
      </c>
      <c r="C1" s="1048"/>
      <c r="D1" s="1048"/>
      <c r="E1" s="1048"/>
      <c r="F1" s="1048"/>
      <c r="G1" s="1048"/>
      <c r="H1" s="1048"/>
      <c r="I1" s="1048"/>
      <c r="J1" s="1048"/>
      <c r="K1" s="1048"/>
      <c r="L1" s="1048"/>
      <c r="M1" s="1048"/>
      <c r="N1" s="1048"/>
      <c r="O1" s="1048"/>
      <c r="P1" s="1048"/>
      <c r="Q1" s="1048"/>
      <c r="R1" s="1048"/>
      <c r="S1" s="1048"/>
      <c r="T1" s="1048"/>
      <c r="U1" s="1048"/>
      <c r="V1" s="1048"/>
      <c r="W1" s="1048"/>
      <c r="X1" s="1048"/>
      <c r="Y1" s="1048"/>
      <c r="Z1" s="1048"/>
      <c r="AA1" s="1048"/>
      <c r="AB1" s="1048"/>
      <c r="AC1" s="1048"/>
      <c r="AD1" s="1048"/>
      <c r="AE1" s="1048"/>
      <c r="AF1" s="1048"/>
      <c r="AG1" s="1048"/>
      <c r="AH1" s="1048"/>
      <c r="AI1" s="1048"/>
      <c r="AJ1" s="1048"/>
      <c r="AK1" s="1048"/>
      <c r="AL1" s="1048"/>
    </row>
    <row r="2" spans="1:74" ht="12.85"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91"/>
      <c r="AZ5" s="891"/>
      <c r="BA5" s="891"/>
      <c r="BB5" s="891"/>
      <c r="BC5" s="891"/>
      <c r="BD5" s="959"/>
      <c r="BE5" s="959"/>
      <c r="BF5" s="959"/>
      <c r="BG5" s="854"/>
      <c r="BH5" s="558"/>
      <c r="BI5" s="558"/>
      <c r="BJ5" s="558"/>
      <c r="BK5" s="558"/>
      <c r="BL5" s="558"/>
      <c r="BM5" s="558"/>
      <c r="BN5" s="558"/>
      <c r="BO5" s="558"/>
      <c r="BP5" s="558"/>
      <c r="BQ5" s="558"/>
      <c r="BR5" s="558"/>
      <c r="BS5" s="558"/>
      <c r="BT5" s="558"/>
      <c r="BU5" s="558"/>
      <c r="BV5" s="558"/>
    </row>
    <row r="6" spans="1:74" s="273" customFormat="1" ht="11.05" customHeight="1" x14ac:dyDescent="0.2">
      <c r="A6" s="543" t="s">
        <v>233</v>
      </c>
      <c r="B6" s="544" t="s">
        <v>1081</v>
      </c>
      <c r="C6" s="102">
        <v>11.155578</v>
      </c>
      <c r="D6" s="102">
        <v>9.9305830000000004</v>
      </c>
      <c r="E6" s="102">
        <v>11.375774</v>
      </c>
      <c r="F6" s="102">
        <v>11.35534</v>
      </c>
      <c r="G6" s="102">
        <v>11.425008999999999</v>
      </c>
      <c r="H6" s="102">
        <v>11.400919</v>
      </c>
      <c r="I6" s="102">
        <v>11.420494</v>
      </c>
      <c r="J6" s="102">
        <v>11.317954</v>
      </c>
      <c r="K6" s="102">
        <v>10.960716</v>
      </c>
      <c r="L6" s="102">
        <v>11.640148</v>
      </c>
      <c r="M6" s="102">
        <v>11.870915</v>
      </c>
      <c r="N6" s="102">
        <v>11.759573</v>
      </c>
      <c r="O6" s="102">
        <v>11.450569</v>
      </c>
      <c r="P6" s="102">
        <v>11.465123999999999</v>
      </c>
      <c r="Q6" s="102">
        <v>11.888377999999999</v>
      </c>
      <c r="R6" s="102">
        <v>11.82958</v>
      </c>
      <c r="S6" s="102">
        <v>11.757607</v>
      </c>
      <c r="T6" s="102">
        <v>11.919069</v>
      </c>
      <c r="U6" s="102">
        <v>12.008948</v>
      </c>
      <c r="V6" s="102">
        <v>12.134452</v>
      </c>
      <c r="W6" s="102">
        <v>12.429211</v>
      </c>
      <c r="X6" s="102">
        <v>12.441943</v>
      </c>
      <c r="Y6" s="102">
        <v>12.493145</v>
      </c>
      <c r="Z6" s="102">
        <v>12.201518</v>
      </c>
      <c r="AA6" s="102">
        <v>12.640105</v>
      </c>
      <c r="AB6" s="102">
        <v>12.620922999999999</v>
      </c>
      <c r="AC6" s="102">
        <v>12.867153999999999</v>
      </c>
      <c r="AD6" s="102">
        <v>12.734163000000001</v>
      </c>
      <c r="AE6" s="102">
        <v>12.73226</v>
      </c>
      <c r="AF6" s="102">
        <v>12.787032999999999</v>
      </c>
      <c r="AG6" s="102">
        <v>12.912464</v>
      </c>
      <c r="AH6" s="102">
        <v>12.999148999999999</v>
      </c>
      <c r="AI6" s="102">
        <v>13.17794</v>
      </c>
      <c r="AJ6" s="102">
        <v>13.213355</v>
      </c>
      <c r="AK6" s="102">
        <v>13.315652999999999</v>
      </c>
      <c r="AL6" s="102">
        <v>13.29698</v>
      </c>
      <c r="AM6" s="102">
        <v>12.517327999999999</v>
      </c>
      <c r="AN6" s="102">
        <v>13.128899000000001</v>
      </c>
      <c r="AO6" s="102">
        <v>13.190308999999999</v>
      </c>
      <c r="AP6" s="102">
        <v>13.313839</v>
      </c>
      <c r="AQ6" s="102">
        <v>13.256073000000001</v>
      </c>
      <c r="AR6" s="102">
        <v>13.251652</v>
      </c>
      <c r="AS6" s="102">
        <v>13.21224</v>
      </c>
      <c r="AT6" s="102">
        <v>13.41051</v>
      </c>
      <c r="AU6" s="102">
        <v>13.170586</v>
      </c>
      <c r="AV6" s="102">
        <v>13.529911999999999</v>
      </c>
      <c r="AW6" s="102">
        <v>13.395830999999999</v>
      </c>
      <c r="AX6" s="102">
        <v>13.437274</v>
      </c>
      <c r="AY6" s="892">
        <v>13.140373</v>
      </c>
      <c r="AZ6" s="892">
        <v>13.239549999999999</v>
      </c>
      <c r="BA6" s="892">
        <v>13.452956</v>
      </c>
      <c r="BB6" s="892">
        <v>13.465611000000001</v>
      </c>
      <c r="BC6" s="892">
        <v>13.446949</v>
      </c>
      <c r="BD6" s="892">
        <v>13.579916000000001</v>
      </c>
      <c r="BE6" s="892">
        <v>13.521786167</v>
      </c>
      <c r="BF6" s="892">
        <v>13.531349232</v>
      </c>
      <c r="BG6" s="559">
        <v>13.40227</v>
      </c>
      <c r="BH6" s="559">
        <v>13.45266</v>
      </c>
      <c r="BI6" s="559">
        <v>13.522030000000001</v>
      </c>
      <c r="BJ6" s="559">
        <v>13.56357</v>
      </c>
      <c r="BK6" s="559">
        <v>13.561870000000001</v>
      </c>
      <c r="BL6" s="559">
        <v>13.369440000000001</v>
      </c>
      <c r="BM6" s="559">
        <v>13.397399999999999</v>
      </c>
      <c r="BN6" s="559">
        <v>13.430289999999999</v>
      </c>
      <c r="BO6" s="559">
        <v>13.366860000000001</v>
      </c>
      <c r="BP6" s="559">
        <v>13.384679999999999</v>
      </c>
      <c r="BQ6" s="559">
        <v>13.284079999999999</v>
      </c>
      <c r="BR6" s="559">
        <v>13.25136</v>
      </c>
      <c r="BS6" s="559">
        <v>13.05434</v>
      </c>
      <c r="BT6" s="559">
        <v>13.11993</v>
      </c>
      <c r="BU6" s="559">
        <v>13.19276</v>
      </c>
      <c r="BV6" s="559">
        <v>13.189780000000001</v>
      </c>
    </row>
    <row r="7" spans="1:74" ht="11.05" customHeight="1" x14ac:dyDescent="0.2">
      <c r="A7" s="269" t="s">
        <v>234</v>
      </c>
      <c r="B7" s="545" t="s">
        <v>1082</v>
      </c>
      <c r="C7" s="341">
        <v>0.45829399999999998</v>
      </c>
      <c r="D7" s="341">
        <v>0.45663999999999999</v>
      </c>
      <c r="E7" s="341">
        <v>0.45417099999999999</v>
      </c>
      <c r="F7" s="341">
        <v>0.44631700000000002</v>
      </c>
      <c r="G7" s="341">
        <v>0.443326</v>
      </c>
      <c r="H7" s="341">
        <v>0.43998199999999998</v>
      </c>
      <c r="I7" s="341">
        <v>0.37997999999999998</v>
      </c>
      <c r="J7" s="341">
        <v>0.40851500000000002</v>
      </c>
      <c r="K7" s="341">
        <v>0.42968299999999998</v>
      </c>
      <c r="L7" s="341">
        <v>0.43696299999999999</v>
      </c>
      <c r="M7" s="341">
        <v>0.44602399999999998</v>
      </c>
      <c r="N7" s="341">
        <v>0.45112400000000002</v>
      </c>
      <c r="O7" s="341">
        <v>0.44978899999999999</v>
      </c>
      <c r="P7" s="341">
        <v>0.45063900000000001</v>
      </c>
      <c r="Q7" s="341">
        <v>0.43985299999999999</v>
      </c>
      <c r="R7" s="341">
        <v>0.441523</v>
      </c>
      <c r="S7" s="341">
        <v>0.44727099999999997</v>
      </c>
      <c r="T7" s="341">
        <v>0.41863099999999998</v>
      </c>
      <c r="U7" s="341">
        <v>0.43156699999999998</v>
      </c>
      <c r="V7" s="341">
        <v>0.41315099999999999</v>
      </c>
      <c r="W7" s="341">
        <v>0.43018099999999998</v>
      </c>
      <c r="X7" s="341">
        <v>0.43493100000000001</v>
      </c>
      <c r="Y7" s="341">
        <v>0.44467699999999999</v>
      </c>
      <c r="Z7" s="341">
        <v>0.44663199999999997</v>
      </c>
      <c r="AA7" s="341">
        <v>0.44840600000000003</v>
      </c>
      <c r="AB7" s="341">
        <v>0.44623099999999999</v>
      </c>
      <c r="AC7" s="341">
        <v>0.43522100000000002</v>
      </c>
      <c r="AD7" s="341">
        <v>0.43446699999999999</v>
      </c>
      <c r="AE7" s="341">
        <v>0.43016599999999999</v>
      </c>
      <c r="AF7" s="341">
        <v>0.42319000000000001</v>
      </c>
      <c r="AG7" s="341">
        <v>0.39722000000000002</v>
      </c>
      <c r="AH7" s="341">
        <v>0.39592500000000003</v>
      </c>
      <c r="AI7" s="341">
        <v>0.415715</v>
      </c>
      <c r="AJ7" s="341">
        <v>0.42596800000000001</v>
      </c>
      <c r="AK7" s="341">
        <v>0.42787500000000001</v>
      </c>
      <c r="AL7" s="341">
        <v>0.43298599999999998</v>
      </c>
      <c r="AM7" s="341">
        <v>0.427091</v>
      </c>
      <c r="AN7" s="341">
        <v>0.432479</v>
      </c>
      <c r="AO7" s="341">
        <v>0.43356600000000001</v>
      </c>
      <c r="AP7" s="341">
        <v>0.42995699999999998</v>
      </c>
      <c r="AQ7" s="341">
        <v>0.41693400000000003</v>
      </c>
      <c r="AR7" s="341">
        <v>0.40057999999999999</v>
      </c>
      <c r="AS7" s="341">
        <v>0.408273</v>
      </c>
      <c r="AT7" s="341">
        <v>0.39613300000000001</v>
      </c>
      <c r="AU7" s="341">
        <v>0.40866999999999998</v>
      </c>
      <c r="AV7" s="341">
        <v>0.42830200000000002</v>
      </c>
      <c r="AW7" s="341">
        <v>0.43912099999999998</v>
      </c>
      <c r="AX7" s="341">
        <v>0.43429899999999999</v>
      </c>
      <c r="AY7" s="874">
        <v>0.44050400000000001</v>
      </c>
      <c r="AZ7" s="874">
        <v>0.438384</v>
      </c>
      <c r="BA7" s="874">
        <v>0.43376199999999998</v>
      </c>
      <c r="BB7" s="874">
        <v>0.43250499999999997</v>
      </c>
      <c r="BC7" s="874">
        <v>0.43402000000000002</v>
      </c>
      <c r="BD7" s="874">
        <v>0.42234100000000002</v>
      </c>
      <c r="BE7" s="874">
        <v>0.35710996773999998</v>
      </c>
      <c r="BF7" s="874">
        <v>0.40050000000000002</v>
      </c>
      <c r="BG7" s="352">
        <v>0.42831974119999999</v>
      </c>
      <c r="BH7" s="352">
        <v>0.43618087305999997</v>
      </c>
      <c r="BI7" s="352">
        <v>0.44165623753</v>
      </c>
      <c r="BJ7" s="352">
        <v>0.43864982498999999</v>
      </c>
      <c r="BK7" s="352">
        <v>0.44033442710999998</v>
      </c>
      <c r="BL7" s="352">
        <v>0.44395367774</v>
      </c>
      <c r="BM7" s="352">
        <v>0.44878085555000002</v>
      </c>
      <c r="BN7" s="352">
        <v>0.44741761526000001</v>
      </c>
      <c r="BO7" s="352">
        <v>0.43256098564000001</v>
      </c>
      <c r="BP7" s="352">
        <v>0.42327172851</v>
      </c>
      <c r="BQ7" s="352">
        <v>0.41695581921000002</v>
      </c>
      <c r="BR7" s="352">
        <v>0.41190324350000002</v>
      </c>
      <c r="BS7" s="352">
        <v>0.42368958510999999</v>
      </c>
      <c r="BT7" s="352">
        <v>0.4629246393</v>
      </c>
      <c r="BU7" s="352">
        <v>0.4739796107</v>
      </c>
      <c r="BV7" s="352">
        <v>0.46448026293</v>
      </c>
    </row>
    <row r="8" spans="1:74" ht="11.05" customHeight="1" x14ac:dyDescent="0.2">
      <c r="A8" s="269" t="s">
        <v>235</v>
      </c>
      <c r="B8" s="545" t="s">
        <v>1574</v>
      </c>
      <c r="C8" s="341">
        <v>1.810236</v>
      </c>
      <c r="D8" s="341">
        <v>1.795309</v>
      </c>
      <c r="E8" s="341">
        <v>1.878849</v>
      </c>
      <c r="F8" s="341">
        <v>1.7945580000000001</v>
      </c>
      <c r="G8" s="341">
        <v>1.816325</v>
      </c>
      <c r="H8" s="341">
        <v>1.783652</v>
      </c>
      <c r="I8" s="341">
        <v>1.848463</v>
      </c>
      <c r="J8" s="341">
        <v>1.5522609999999999</v>
      </c>
      <c r="K8" s="341">
        <v>1.060325</v>
      </c>
      <c r="L8" s="341">
        <v>1.6777280000000001</v>
      </c>
      <c r="M8" s="341">
        <v>1.7719320000000001</v>
      </c>
      <c r="N8" s="341">
        <v>1.693052</v>
      </c>
      <c r="O8" s="341">
        <v>1.684369</v>
      </c>
      <c r="P8" s="341">
        <v>1.6128199999999999</v>
      </c>
      <c r="Q8" s="341">
        <v>1.6846140000000001</v>
      </c>
      <c r="R8" s="341">
        <v>1.7537210000000001</v>
      </c>
      <c r="S8" s="341">
        <v>1.6063499999999999</v>
      </c>
      <c r="T8" s="341">
        <v>1.7351289999999999</v>
      </c>
      <c r="U8" s="341">
        <v>1.72783</v>
      </c>
      <c r="V8" s="341">
        <v>1.7611479999999999</v>
      </c>
      <c r="W8" s="341">
        <v>1.8250219999999999</v>
      </c>
      <c r="X8" s="341">
        <v>1.7928269999999999</v>
      </c>
      <c r="Y8" s="341">
        <v>1.7971790000000001</v>
      </c>
      <c r="Z8" s="341">
        <v>1.788338</v>
      </c>
      <c r="AA8" s="341">
        <v>1.9144490000000001</v>
      </c>
      <c r="AB8" s="341">
        <v>1.8535539999999999</v>
      </c>
      <c r="AC8" s="341">
        <v>1.8768959999999999</v>
      </c>
      <c r="AD8" s="341">
        <v>1.749533</v>
      </c>
      <c r="AE8" s="341">
        <v>1.7207699999999999</v>
      </c>
      <c r="AF8" s="341">
        <v>1.844633</v>
      </c>
      <c r="AG8" s="341">
        <v>1.925478</v>
      </c>
      <c r="AH8" s="341">
        <v>1.876298</v>
      </c>
      <c r="AI8" s="341">
        <v>1.973946</v>
      </c>
      <c r="AJ8" s="341">
        <v>1.93459</v>
      </c>
      <c r="AK8" s="341">
        <v>1.8511</v>
      </c>
      <c r="AL8" s="341">
        <v>1.8458589999999999</v>
      </c>
      <c r="AM8" s="341">
        <v>1.7459899999999999</v>
      </c>
      <c r="AN8" s="341">
        <v>1.8082780000000001</v>
      </c>
      <c r="AO8" s="341">
        <v>1.798338</v>
      </c>
      <c r="AP8" s="341">
        <v>1.8586830000000001</v>
      </c>
      <c r="AQ8" s="341">
        <v>1.7987629999999999</v>
      </c>
      <c r="AR8" s="341">
        <v>1.814972</v>
      </c>
      <c r="AS8" s="341">
        <v>1.8283700000000001</v>
      </c>
      <c r="AT8" s="341">
        <v>1.839764</v>
      </c>
      <c r="AU8" s="341">
        <v>1.606884</v>
      </c>
      <c r="AV8" s="341">
        <v>1.810297</v>
      </c>
      <c r="AW8" s="341">
        <v>1.6646700000000001</v>
      </c>
      <c r="AX8" s="341">
        <v>1.8696470000000001</v>
      </c>
      <c r="AY8" s="874">
        <v>1.8013840000000001</v>
      </c>
      <c r="AZ8" s="874">
        <v>1.76315</v>
      </c>
      <c r="BA8" s="874">
        <v>1.7911649999999999</v>
      </c>
      <c r="BB8" s="874">
        <v>1.7985679999999999</v>
      </c>
      <c r="BC8" s="874">
        <v>1.847842</v>
      </c>
      <c r="BD8" s="874">
        <v>1.915413</v>
      </c>
      <c r="BE8" s="874">
        <v>1.9218620119000001</v>
      </c>
      <c r="BF8" s="874">
        <v>1.8803456214000001</v>
      </c>
      <c r="BG8" s="352">
        <v>1.7394783150999999</v>
      </c>
      <c r="BH8" s="352">
        <v>1.7880806561</v>
      </c>
      <c r="BI8" s="352">
        <v>1.8984961273000001</v>
      </c>
      <c r="BJ8" s="352">
        <v>1.9432306794</v>
      </c>
      <c r="BK8" s="352">
        <v>1.9555135171</v>
      </c>
      <c r="BL8" s="352">
        <v>1.9587333631999999</v>
      </c>
      <c r="BM8" s="352">
        <v>1.9610981536000001</v>
      </c>
      <c r="BN8" s="352">
        <v>1.9637053815000001</v>
      </c>
      <c r="BO8" s="352">
        <v>1.9670120298</v>
      </c>
      <c r="BP8" s="352">
        <v>1.9566446261999999</v>
      </c>
      <c r="BQ8" s="352">
        <v>1.9445986973</v>
      </c>
      <c r="BR8" s="352">
        <v>1.8907026732000001</v>
      </c>
      <c r="BS8" s="352">
        <v>1.7361629372</v>
      </c>
      <c r="BT8" s="352">
        <v>1.7644427626000001</v>
      </c>
      <c r="BU8" s="352">
        <v>1.8549610481000001</v>
      </c>
      <c r="BV8" s="352">
        <v>1.8782711309</v>
      </c>
    </row>
    <row r="9" spans="1:74" ht="11.05" customHeight="1" x14ac:dyDescent="0.2">
      <c r="A9" s="269" t="s">
        <v>236</v>
      </c>
      <c r="B9" s="545" t="s">
        <v>1568</v>
      </c>
      <c r="C9" s="341">
        <v>8.8870480000000001</v>
      </c>
      <c r="D9" s="341">
        <v>7.6786339999999997</v>
      </c>
      <c r="E9" s="341">
        <v>9.0427540000000004</v>
      </c>
      <c r="F9" s="341">
        <v>9.1144649999999992</v>
      </c>
      <c r="G9" s="341">
        <v>9.1653579999999994</v>
      </c>
      <c r="H9" s="341">
        <v>9.1772849999999995</v>
      </c>
      <c r="I9" s="341">
        <v>9.1920509999999993</v>
      </c>
      <c r="J9" s="341">
        <v>9.3571779999999993</v>
      </c>
      <c r="K9" s="341">
        <v>9.4707080000000001</v>
      </c>
      <c r="L9" s="341">
        <v>9.5254569999999994</v>
      </c>
      <c r="M9" s="341">
        <v>9.6529589999999992</v>
      </c>
      <c r="N9" s="341">
        <v>9.6153969999999997</v>
      </c>
      <c r="O9" s="341">
        <v>9.3164110000000004</v>
      </c>
      <c r="P9" s="341">
        <v>9.4016649999999995</v>
      </c>
      <c r="Q9" s="341">
        <v>9.7639110000000002</v>
      </c>
      <c r="R9" s="341">
        <v>9.6343359999999993</v>
      </c>
      <c r="S9" s="341">
        <v>9.7039860000000004</v>
      </c>
      <c r="T9" s="341">
        <v>9.7653090000000002</v>
      </c>
      <c r="U9" s="341">
        <v>9.8495509999999999</v>
      </c>
      <c r="V9" s="341">
        <v>9.960153</v>
      </c>
      <c r="W9" s="341">
        <v>10.174008000000001</v>
      </c>
      <c r="X9" s="341">
        <v>10.214185000000001</v>
      </c>
      <c r="Y9" s="341">
        <v>10.251289</v>
      </c>
      <c r="Z9" s="341">
        <v>9.9665479999999995</v>
      </c>
      <c r="AA9" s="341">
        <v>10.27725</v>
      </c>
      <c r="AB9" s="341">
        <v>10.321137999999999</v>
      </c>
      <c r="AC9" s="341">
        <v>10.555037</v>
      </c>
      <c r="AD9" s="341">
        <v>10.550163</v>
      </c>
      <c r="AE9" s="341">
        <v>10.581324</v>
      </c>
      <c r="AF9" s="341">
        <v>10.519209999999999</v>
      </c>
      <c r="AG9" s="341">
        <v>10.589765999999999</v>
      </c>
      <c r="AH9" s="341">
        <v>10.726926000000001</v>
      </c>
      <c r="AI9" s="341">
        <v>10.788278999999999</v>
      </c>
      <c r="AJ9" s="341">
        <v>10.852797000000001</v>
      </c>
      <c r="AK9" s="341">
        <v>11.036678</v>
      </c>
      <c r="AL9" s="341">
        <v>11.018134999999999</v>
      </c>
      <c r="AM9" s="341">
        <v>10.344246999999999</v>
      </c>
      <c r="AN9" s="341">
        <v>10.888142</v>
      </c>
      <c r="AO9" s="341">
        <v>10.958405000000001</v>
      </c>
      <c r="AP9" s="341">
        <v>11.025199000000001</v>
      </c>
      <c r="AQ9" s="341">
        <v>11.040376</v>
      </c>
      <c r="AR9" s="341">
        <v>11.036099999999999</v>
      </c>
      <c r="AS9" s="341">
        <v>10.975597</v>
      </c>
      <c r="AT9" s="341">
        <v>11.174613000000001</v>
      </c>
      <c r="AU9" s="341">
        <v>11.155032</v>
      </c>
      <c r="AV9" s="341">
        <v>11.291313000000001</v>
      </c>
      <c r="AW9" s="341">
        <v>11.29204</v>
      </c>
      <c r="AX9" s="341">
        <v>11.133328000000001</v>
      </c>
      <c r="AY9" s="874">
        <v>10.898485000000001</v>
      </c>
      <c r="AZ9" s="874">
        <v>11.038016000000001</v>
      </c>
      <c r="BA9" s="874">
        <v>11.228028999999999</v>
      </c>
      <c r="BB9" s="874">
        <v>11.234538000000001</v>
      </c>
      <c r="BC9" s="874">
        <v>11.165087</v>
      </c>
      <c r="BD9" s="874">
        <v>11.242162</v>
      </c>
      <c r="BE9" s="874">
        <v>11.242814187</v>
      </c>
      <c r="BF9" s="874">
        <v>11.250503610999999</v>
      </c>
      <c r="BG9" s="352">
        <v>11.23447</v>
      </c>
      <c r="BH9" s="352">
        <v>11.228400000000001</v>
      </c>
      <c r="BI9" s="352">
        <v>11.18187</v>
      </c>
      <c r="BJ9" s="352">
        <v>11.18169</v>
      </c>
      <c r="BK9" s="352">
        <v>11.16602</v>
      </c>
      <c r="BL9" s="352">
        <v>10.966749999999999</v>
      </c>
      <c r="BM9" s="352">
        <v>10.98752</v>
      </c>
      <c r="BN9" s="352">
        <v>11.019170000000001</v>
      </c>
      <c r="BO9" s="352">
        <v>10.96729</v>
      </c>
      <c r="BP9" s="352">
        <v>11.004770000000001</v>
      </c>
      <c r="BQ9" s="352">
        <v>10.92253</v>
      </c>
      <c r="BR9" s="352">
        <v>10.94875</v>
      </c>
      <c r="BS9" s="352">
        <v>10.894489999999999</v>
      </c>
      <c r="BT9" s="352">
        <v>10.89256</v>
      </c>
      <c r="BU9" s="352">
        <v>10.86382</v>
      </c>
      <c r="BV9" s="352">
        <v>10.84703</v>
      </c>
    </row>
    <row r="10" spans="1:74" ht="11.05" customHeight="1" x14ac:dyDescent="0.2">
      <c r="A10" s="269" t="s">
        <v>1083</v>
      </c>
      <c r="B10" s="546" t="s">
        <v>1084</v>
      </c>
      <c r="C10" s="341">
        <v>0.13641943483999999</v>
      </c>
      <c r="D10" s="341">
        <v>0.13427281143</v>
      </c>
      <c r="E10" s="341">
        <v>0.13509783225999999</v>
      </c>
      <c r="F10" s="341">
        <v>0.139618678</v>
      </c>
      <c r="G10" s="341">
        <v>0.13235569516000001</v>
      </c>
      <c r="H10" s="341">
        <v>0.12922355432999999</v>
      </c>
      <c r="I10" s="341">
        <v>0.12184244258</v>
      </c>
      <c r="J10" s="341">
        <v>0.12605031032</v>
      </c>
      <c r="K10" s="341">
        <v>0.12832046133</v>
      </c>
      <c r="L10" s="341">
        <v>0.11567829806</v>
      </c>
      <c r="M10" s="341">
        <v>0.11828670567000001</v>
      </c>
      <c r="N10" s="341">
        <v>0.11223273839</v>
      </c>
      <c r="O10" s="341">
        <v>0.11737723613000001</v>
      </c>
      <c r="P10" s="341">
        <v>0.11869111464</v>
      </c>
      <c r="Q10" s="341">
        <v>0.12231740935</v>
      </c>
      <c r="R10" s="341">
        <v>0.12988818999999999</v>
      </c>
      <c r="S10" s="341">
        <v>0.12780128031999999</v>
      </c>
      <c r="T10" s="341">
        <v>0.12504924467</v>
      </c>
      <c r="U10" s="341">
        <v>0.12801658290000001</v>
      </c>
      <c r="V10" s="341">
        <v>0.12567139258000001</v>
      </c>
      <c r="W10" s="341">
        <v>0.12547408299999999</v>
      </c>
      <c r="X10" s="341">
        <v>0.13348238839000001</v>
      </c>
      <c r="Y10" s="341">
        <v>0.13591578000000001</v>
      </c>
      <c r="Z10" s="341">
        <v>0.13397054581000001</v>
      </c>
      <c r="AA10" s="341">
        <v>0.15106161580999999</v>
      </c>
      <c r="AB10" s="341">
        <v>0.15652994107000001</v>
      </c>
      <c r="AC10" s="341">
        <v>0.15344751547999999</v>
      </c>
      <c r="AD10" s="341">
        <v>0.15491257932999999</v>
      </c>
      <c r="AE10" s="341">
        <v>0.15550871677</v>
      </c>
      <c r="AF10" s="341">
        <v>0.15746816266999999</v>
      </c>
      <c r="AG10" s="341">
        <v>0.14833715742</v>
      </c>
      <c r="AH10" s="341">
        <v>0.14957530160999999</v>
      </c>
      <c r="AI10" s="341">
        <v>0.14628516666999999</v>
      </c>
      <c r="AJ10" s="341">
        <v>0.16720282322999999</v>
      </c>
      <c r="AK10" s="341">
        <v>0.16444597532999999</v>
      </c>
      <c r="AL10" s="341">
        <v>0.15738200193999999</v>
      </c>
      <c r="AM10" s="341">
        <v>0.15006892096999999</v>
      </c>
      <c r="AN10" s="341">
        <v>0.14498421310000001</v>
      </c>
      <c r="AO10" s="341">
        <v>0.14323844902999999</v>
      </c>
      <c r="AP10" s="341">
        <v>0.15611894300000001</v>
      </c>
      <c r="AQ10" s="341">
        <v>0.15442056516</v>
      </c>
      <c r="AR10" s="341">
        <v>0.15289957300000001</v>
      </c>
      <c r="AS10" s="341">
        <v>0.15556924806</v>
      </c>
      <c r="AT10" s="341">
        <v>0.16040846</v>
      </c>
      <c r="AU10" s="341">
        <v>0.15660113033</v>
      </c>
      <c r="AV10" s="341">
        <v>0.17285034934999999</v>
      </c>
      <c r="AW10" s="341">
        <v>0.168045519</v>
      </c>
      <c r="AX10" s="341">
        <v>0.16654107226000001</v>
      </c>
      <c r="AY10" s="874">
        <v>0.17479699580999999</v>
      </c>
      <c r="AZ10" s="874">
        <v>0.18377295393000001</v>
      </c>
      <c r="BA10" s="874">
        <v>0.18662224355000001</v>
      </c>
      <c r="BB10" s="874">
        <v>0.19293180800000001</v>
      </c>
      <c r="BC10" s="874">
        <v>0.2035807</v>
      </c>
      <c r="BD10" s="874">
        <v>0.19546285832999999</v>
      </c>
      <c r="BE10" s="874">
        <v>0.19588622575</v>
      </c>
      <c r="BF10" s="874">
        <v>0.19551651123</v>
      </c>
      <c r="BG10" s="352">
        <v>0.18018595172999999</v>
      </c>
      <c r="BH10" s="352">
        <v>0.18107042754</v>
      </c>
      <c r="BI10" s="352">
        <v>0.18071692655999999</v>
      </c>
      <c r="BJ10" s="352">
        <v>0.17583544469000001</v>
      </c>
      <c r="BK10" s="352">
        <v>0.17846823878000001</v>
      </c>
      <c r="BL10" s="352">
        <v>0.17926090908</v>
      </c>
      <c r="BM10" s="352">
        <v>0.17524091895999999</v>
      </c>
      <c r="BN10" s="352">
        <v>0.17302997487999999</v>
      </c>
      <c r="BO10" s="352">
        <v>0.17913766890999999</v>
      </c>
      <c r="BP10" s="352">
        <v>0.17342477634</v>
      </c>
      <c r="BQ10" s="352">
        <v>0.16972055944</v>
      </c>
      <c r="BR10" s="352">
        <v>0.16837616804</v>
      </c>
      <c r="BS10" s="352">
        <v>0.16870071767</v>
      </c>
      <c r="BT10" s="352">
        <v>0.17054298471000001</v>
      </c>
      <c r="BU10" s="352">
        <v>0.17089411419</v>
      </c>
      <c r="BV10" s="352">
        <v>0.17583678482000001</v>
      </c>
    </row>
    <row r="11" spans="1:74" ht="11.05" customHeight="1" x14ac:dyDescent="0.2">
      <c r="A11" s="269" t="s">
        <v>1085</v>
      </c>
      <c r="B11" s="546" t="s">
        <v>1086</v>
      </c>
      <c r="C11" s="341">
        <v>1.1587488361</v>
      </c>
      <c r="D11" s="341">
        <v>1.0949230861000001</v>
      </c>
      <c r="E11" s="341">
        <v>1.1208681406000001</v>
      </c>
      <c r="F11" s="341">
        <v>1.1335796362999999</v>
      </c>
      <c r="G11" s="341">
        <v>1.1402843452</v>
      </c>
      <c r="H11" s="341">
        <v>1.143390068</v>
      </c>
      <c r="I11" s="341">
        <v>1.0883471847999999</v>
      </c>
      <c r="J11" s="341">
        <v>1.1207534339</v>
      </c>
      <c r="K11" s="341">
        <v>1.1277712929999999</v>
      </c>
      <c r="L11" s="341">
        <v>1.1257488571000001</v>
      </c>
      <c r="M11" s="341">
        <v>1.1747201257</v>
      </c>
      <c r="N11" s="341">
        <v>1.1579323445</v>
      </c>
      <c r="O11" s="341">
        <v>1.1030949261</v>
      </c>
      <c r="P11" s="341">
        <v>1.1059264404</v>
      </c>
      <c r="Q11" s="341">
        <v>1.1416183974</v>
      </c>
      <c r="R11" s="341">
        <v>0.93399118400000003</v>
      </c>
      <c r="S11" s="341">
        <v>1.0731295148</v>
      </c>
      <c r="T11" s="341">
        <v>1.1199874297000001</v>
      </c>
      <c r="U11" s="341">
        <v>1.0914584815999999</v>
      </c>
      <c r="V11" s="341">
        <v>1.0925391390000001</v>
      </c>
      <c r="W11" s="341">
        <v>1.139722957</v>
      </c>
      <c r="X11" s="341">
        <v>1.1318771081000001</v>
      </c>
      <c r="Y11" s="341">
        <v>1.1162068463000001</v>
      </c>
      <c r="Z11" s="341">
        <v>0.97969209322999995</v>
      </c>
      <c r="AA11" s="341">
        <v>1.0845457328999999</v>
      </c>
      <c r="AB11" s="341">
        <v>1.1799511071</v>
      </c>
      <c r="AC11" s="341">
        <v>1.1458922052</v>
      </c>
      <c r="AD11" s="341">
        <v>1.1524091457000001</v>
      </c>
      <c r="AE11" s="341">
        <v>1.1551084006000001</v>
      </c>
      <c r="AF11" s="341">
        <v>1.1869772163000001</v>
      </c>
      <c r="AG11" s="341">
        <v>1.1961857674</v>
      </c>
      <c r="AH11" s="341">
        <v>1.235449719</v>
      </c>
      <c r="AI11" s="341">
        <v>1.3154242663</v>
      </c>
      <c r="AJ11" s="341">
        <v>1.282405759</v>
      </c>
      <c r="AK11" s="341">
        <v>1.3073945073</v>
      </c>
      <c r="AL11" s="341">
        <v>1.3021461728999999</v>
      </c>
      <c r="AM11" s="341">
        <v>1.1287168958</v>
      </c>
      <c r="AN11" s="341">
        <v>1.2829949934</v>
      </c>
      <c r="AO11" s="341">
        <v>1.2631563164999999</v>
      </c>
      <c r="AP11" s="341">
        <v>1.2759632133000001</v>
      </c>
      <c r="AQ11" s="341">
        <v>1.2326512280999999</v>
      </c>
      <c r="AR11" s="341">
        <v>1.2205483189999999</v>
      </c>
      <c r="AS11" s="341">
        <v>1.2041652958</v>
      </c>
      <c r="AT11" s="341">
        <v>1.2200227100000001</v>
      </c>
      <c r="AU11" s="341">
        <v>1.243017767</v>
      </c>
      <c r="AV11" s="341">
        <v>1.2229513871</v>
      </c>
      <c r="AW11" s="341">
        <v>1.270440851</v>
      </c>
      <c r="AX11" s="341">
        <v>1.2340040618999999</v>
      </c>
      <c r="AY11" s="874">
        <v>1.2097078800000001</v>
      </c>
      <c r="AZ11" s="874">
        <v>1.1750547420999999</v>
      </c>
      <c r="BA11" s="874">
        <v>1.2130135671</v>
      </c>
      <c r="BB11" s="874">
        <v>1.1935967353000001</v>
      </c>
      <c r="BC11" s="874">
        <v>1.1510350626000001</v>
      </c>
      <c r="BD11" s="874">
        <v>1.1868085666999999</v>
      </c>
      <c r="BE11" s="874">
        <v>1.1956571896999999</v>
      </c>
      <c r="BF11" s="874">
        <v>1.1899508913000001</v>
      </c>
      <c r="BG11" s="352">
        <v>1.1965438015000001</v>
      </c>
      <c r="BH11" s="352">
        <v>1.2101644444999999</v>
      </c>
      <c r="BI11" s="352">
        <v>1.2204168172000001</v>
      </c>
      <c r="BJ11" s="352">
        <v>1.2252948918</v>
      </c>
      <c r="BK11" s="352">
        <v>1.2285114358</v>
      </c>
      <c r="BL11" s="352">
        <v>1.2040852291999999</v>
      </c>
      <c r="BM11" s="352">
        <v>1.1954722769999999</v>
      </c>
      <c r="BN11" s="352">
        <v>1.1887347585000001</v>
      </c>
      <c r="BO11" s="352">
        <v>1.1850344267999999</v>
      </c>
      <c r="BP11" s="352">
        <v>1.1858051024</v>
      </c>
      <c r="BQ11" s="352">
        <v>1.1964434866</v>
      </c>
      <c r="BR11" s="352">
        <v>1.1966263589999999</v>
      </c>
      <c r="BS11" s="352">
        <v>1.1916726583999999</v>
      </c>
      <c r="BT11" s="352">
        <v>1.1988135583999999</v>
      </c>
      <c r="BU11" s="352">
        <v>1.1909693735</v>
      </c>
      <c r="BV11" s="352">
        <v>1.1845112769999999</v>
      </c>
    </row>
    <row r="12" spans="1:74" ht="11.05" customHeight="1" x14ac:dyDescent="0.2">
      <c r="A12" s="269" t="s">
        <v>1087</v>
      </c>
      <c r="B12" s="546" t="s">
        <v>1088</v>
      </c>
      <c r="C12" s="341">
        <v>1.0533721742</v>
      </c>
      <c r="D12" s="341">
        <v>0.89113102857000004</v>
      </c>
      <c r="E12" s="341">
        <v>1.1034194258000001</v>
      </c>
      <c r="F12" s="341">
        <v>1.1085812666999999</v>
      </c>
      <c r="G12" s="341">
        <v>1.0888919871</v>
      </c>
      <c r="H12" s="341">
        <v>1.0840110667</v>
      </c>
      <c r="I12" s="341">
        <v>1.1033644129</v>
      </c>
      <c r="J12" s="341">
        <v>1.1090536677</v>
      </c>
      <c r="K12" s="341">
        <v>1.1203418332999999</v>
      </c>
      <c r="L12" s="341">
        <v>1.0823175613</v>
      </c>
      <c r="M12" s="341">
        <v>1.0880712167</v>
      </c>
      <c r="N12" s="341">
        <v>1.0839628387</v>
      </c>
      <c r="O12" s="341">
        <v>1.0487555451999999</v>
      </c>
      <c r="P12" s="341">
        <v>1.0552980142999999</v>
      </c>
      <c r="Q12" s="341">
        <v>1.0622017935000001</v>
      </c>
      <c r="R12" s="341">
        <v>1.0876916967000001</v>
      </c>
      <c r="S12" s="341">
        <v>1.0825222838999999</v>
      </c>
      <c r="T12" s="341">
        <v>1.1191979166999999</v>
      </c>
      <c r="U12" s="341">
        <v>1.1050630290000001</v>
      </c>
      <c r="V12" s="341">
        <v>1.1174870871</v>
      </c>
      <c r="W12" s="341">
        <v>1.1368634532999999</v>
      </c>
      <c r="X12" s="341">
        <v>1.1430642128999999</v>
      </c>
      <c r="Y12" s="341">
        <v>1.1103090200000001</v>
      </c>
      <c r="Z12" s="341">
        <v>1.0826535968</v>
      </c>
      <c r="AA12" s="341">
        <v>1.1199031773999999</v>
      </c>
      <c r="AB12" s="341">
        <v>1.1312883</v>
      </c>
      <c r="AC12" s="341">
        <v>1.1721934839000001</v>
      </c>
      <c r="AD12" s="341">
        <v>1.1539120367</v>
      </c>
      <c r="AE12" s="341">
        <v>1.1810571000000001</v>
      </c>
      <c r="AF12" s="341">
        <v>1.1846160467</v>
      </c>
      <c r="AG12" s="341">
        <v>1.1892722</v>
      </c>
      <c r="AH12" s="341">
        <v>1.1686339805999999</v>
      </c>
      <c r="AI12" s="341">
        <v>1.1700476867</v>
      </c>
      <c r="AJ12" s="341">
        <v>1.1358979839000001</v>
      </c>
      <c r="AK12" s="341">
        <v>1.1231302599999999</v>
      </c>
      <c r="AL12" s="341">
        <v>1.0836036645</v>
      </c>
      <c r="AM12" s="341">
        <v>1.0424003903000001</v>
      </c>
      <c r="AN12" s="341">
        <v>1.0844822483000001</v>
      </c>
      <c r="AO12" s="341">
        <v>1.112098671</v>
      </c>
      <c r="AP12" s="341">
        <v>1.1499822900000001</v>
      </c>
      <c r="AQ12" s="341">
        <v>1.1893674645000001</v>
      </c>
      <c r="AR12" s="341">
        <v>1.1920015467</v>
      </c>
      <c r="AS12" s="341">
        <v>1.1702244645</v>
      </c>
      <c r="AT12" s="341">
        <v>1.2053440097000001</v>
      </c>
      <c r="AU12" s="341">
        <v>1.2119053399999999</v>
      </c>
      <c r="AV12" s="341">
        <v>1.2252927194000001</v>
      </c>
      <c r="AW12" s="341">
        <v>1.1805987967</v>
      </c>
      <c r="AX12" s="341">
        <v>1.1482100323</v>
      </c>
      <c r="AY12" s="874">
        <v>1.1209372451999999</v>
      </c>
      <c r="AZ12" s="874">
        <v>1.1763095213999999</v>
      </c>
      <c r="BA12" s="874">
        <v>1.1831589839000001</v>
      </c>
      <c r="BB12" s="874">
        <v>1.1549582332999999</v>
      </c>
      <c r="BC12" s="874">
        <v>1.1442033064999999</v>
      </c>
      <c r="BD12" s="874">
        <v>1.08818039</v>
      </c>
      <c r="BE12" s="874">
        <v>1.0949958042000001</v>
      </c>
      <c r="BF12" s="874">
        <v>1.0970600384</v>
      </c>
      <c r="BG12" s="352">
        <v>1.0957932895</v>
      </c>
      <c r="BH12" s="352">
        <v>1.1128653737</v>
      </c>
      <c r="BI12" s="352">
        <v>1.1093791384</v>
      </c>
      <c r="BJ12" s="352">
        <v>1.115182031</v>
      </c>
      <c r="BK12" s="352">
        <v>1.1152267105</v>
      </c>
      <c r="BL12" s="352">
        <v>1.0852961014</v>
      </c>
      <c r="BM12" s="352">
        <v>1.0893203033000001</v>
      </c>
      <c r="BN12" s="352">
        <v>1.1384992039999999</v>
      </c>
      <c r="BO12" s="352">
        <v>1.1229486825999999</v>
      </c>
      <c r="BP12" s="352">
        <v>1.1239600448</v>
      </c>
      <c r="BQ12" s="352">
        <v>1.1010157851</v>
      </c>
      <c r="BR12" s="352">
        <v>1.1104201630999999</v>
      </c>
      <c r="BS12" s="352">
        <v>1.0825619577000001</v>
      </c>
      <c r="BT12" s="352">
        <v>1.0854727188</v>
      </c>
      <c r="BU12" s="352">
        <v>1.0741705604</v>
      </c>
      <c r="BV12" s="352">
        <v>1.0820106543000001</v>
      </c>
    </row>
    <row r="13" spans="1:74" ht="11.05" customHeight="1" x14ac:dyDescent="0.2">
      <c r="A13" s="269" t="s">
        <v>1089</v>
      </c>
      <c r="B13" s="546" t="s">
        <v>1090</v>
      </c>
      <c r="C13" s="341">
        <v>3.0549639355000002E-2</v>
      </c>
      <c r="D13" s="341">
        <v>2.5706958570999999E-2</v>
      </c>
      <c r="E13" s="341">
        <v>3.0474777742000001E-2</v>
      </c>
      <c r="F13" s="341">
        <v>3.0116280666999999E-2</v>
      </c>
      <c r="G13" s="341">
        <v>2.8876489676999999E-2</v>
      </c>
      <c r="H13" s="341">
        <v>2.8981469332999998E-2</v>
      </c>
      <c r="I13" s="341">
        <v>2.8744022902999999E-2</v>
      </c>
      <c r="J13" s="341">
        <v>2.8446238065000001E-2</v>
      </c>
      <c r="K13" s="341">
        <v>2.9963115333000001E-2</v>
      </c>
      <c r="L13" s="341">
        <v>3.1348540644999999E-2</v>
      </c>
      <c r="M13" s="341">
        <v>3.2624714333000002E-2</v>
      </c>
      <c r="N13" s="341">
        <v>3.2843059676999999E-2</v>
      </c>
      <c r="O13" s="341">
        <v>3.1370930967999998E-2</v>
      </c>
      <c r="P13" s="341">
        <v>3.2765528214E-2</v>
      </c>
      <c r="Q13" s="341">
        <v>3.4231869355E-2</v>
      </c>
      <c r="R13" s="341">
        <v>3.3618048999999997E-2</v>
      </c>
      <c r="S13" s="341">
        <v>3.2299348387E-2</v>
      </c>
      <c r="T13" s="341">
        <v>3.1564074667000001E-2</v>
      </c>
      <c r="U13" s="341">
        <v>3.1184033226E-2</v>
      </c>
      <c r="V13" s="341">
        <v>3.2188501612999999E-2</v>
      </c>
      <c r="W13" s="341">
        <v>3.3085762333E-2</v>
      </c>
      <c r="X13" s="341">
        <v>3.2549178710000001E-2</v>
      </c>
      <c r="Y13" s="341">
        <v>3.1769887667E-2</v>
      </c>
      <c r="Z13" s="341">
        <v>3.0769399031999999E-2</v>
      </c>
      <c r="AA13" s="341">
        <v>3.2741498387000002E-2</v>
      </c>
      <c r="AB13" s="341">
        <v>3.2035998928999998E-2</v>
      </c>
      <c r="AC13" s="341">
        <v>3.2179133547999998E-2</v>
      </c>
      <c r="AD13" s="341">
        <v>3.1242216E-2</v>
      </c>
      <c r="AE13" s="341">
        <v>3.1573821935000003E-2</v>
      </c>
      <c r="AF13" s="341">
        <v>2.8119931667000001E-2</v>
      </c>
      <c r="AG13" s="341">
        <v>2.9211019032000001E-2</v>
      </c>
      <c r="AH13" s="341">
        <v>2.9209192581E-2</v>
      </c>
      <c r="AI13" s="341">
        <v>2.8919146999999999E-2</v>
      </c>
      <c r="AJ13" s="341">
        <v>3.0545993870999998E-2</v>
      </c>
      <c r="AK13" s="341">
        <v>2.9966408999999999E-2</v>
      </c>
      <c r="AL13" s="341">
        <v>3.0994610323000001E-2</v>
      </c>
      <c r="AM13" s="341">
        <v>2.7852931934999998E-2</v>
      </c>
      <c r="AN13" s="341">
        <v>2.8980899309999999E-2</v>
      </c>
      <c r="AO13" s="341">
        <v>2.9401436451999999E-2</v>
      </c>
      <c r="AP13" s="341">
        <v>2.8313722999999999E-2</v>
      </c>
      <c r="AQ13" s="341">
        <v>2.7446960645000001E-2</v>
      </c>
      <c r="AR13" s="341">
        <v>2.7210227667E-2</v>
      </c>
      <c r="AS13" s="341">
        <v>2.7941464839000001E-2</v>
      </c>
      <c r="AT13" s="341">
        <v>2.8118205806E-2</v>
      </c>
      <c r="AU13" s="341">
        <v>2.8277689333000001E-2</v>
      </c>
      <c r="AV13" s="341">
        <v>2.9053477418999999E-2</v>
      </c>
      <c r="AW13" s="341">
        <v>2.9018835E-2</v>
      </c>
      <c r="AX13" s="341">
        <v>2.9295189031999999E-2</v>
      </c>
      <c r="AY13" s="874">
        <v>2.8902319355000001E-2</v>
      </c>
      <c r="AZ13" s="874">
        <v>2.8586744643000001E-2</v>
      </c>
      <c r="BA13" s="874">
        <v>2.9213763226E-2</v>
      </c>
      <c r="BB13" s="874">
        <v>3.0281702000000001E-2</v>
      </c>
      <c r="BC13" s="874">
        <v>3.0710161613000001E-2</v>
      </c>
      <c r="BD13" s="874">
        <v>3.0238154E-2</v>
      </c>
      <c r="BE13" s="874">
        <v>2.9641343659000001E-2</v>
      </c>
      <c r="BF13" s="874">
        <v>2.8757201042999999E-2</v>
      </c>
      <c r="BG13" s="352">
        <v>2.9880727169000001E-2</v>
      </c>
      <c r="BH13" s="352">
        <v>2.9230814492999999E-2</v>
      </c>
      <c r="BI13" s="352">
        <v>2.7863970770999998E-2</v>
      </c>
      <c r="BJ13" s="352">
        <v>2.7218056705999999E-2</v>
      </c>
      <c r="BK13" s="352">
        <v>2.7164309851999999E-2</v>
      </c>
      <c r="BL13" s="352">
        <v>2.7501678317000001E-2</v>
      </c>
      <c r="BM13" s="352">
        <v>2.6886082589E-2</v>
      </c>
      <c r="BN13" s="352">
        <v>2.6297709451999999E-2</v>
      </c>
      <c r="BO13" s="352">
        <v>2.5894511301000001E-2</v>
      </c>
      <c r="BP13" s="352">
        <v>2.5482233744E-2</v>
      </c>
      <c r="BQ13" s="352">
        <v>2.5234989733E-2</v>
      </c>
      <c r="BR13" s="352">
        <v>2.5214336539000001E-2</v>
      </c>
      <c r="BS13" s="352">
        <v>2.5733557894E-2</v>
      </c>
      <c r="BT13" s="352">
        <v>2.573193407E-2</v>
      </c>
      <c r="BU13" s="352">
        <v>2.4652222061000002E-2</v>
      </c>
      <c r="BV13" s="352">
        <v>2.4047972880999999E-2</v>
      </c>
    </row>
    <row r="14" spans="1:74" ht="11.05" customHeight="1" x14ac:dyDescent="0.2">
      <c r="A14" s="269" t="s">
        <v>1091</v>
      </c>
      <c r="B14" s="546" t="s">
        <v>1092</v>
      </c>
      <c r="C14" s="341">
        <v>4.4643283160999996</v>
      </c>
      <c r="D14" s="341">
        <v>3.6959935857000001</v>
      </c>
      <c r="E14" s="341">
        <v>4.6329076580999997</v>
      </c>
      <c r="F14" s="341">
        <v>4.6552731367</v>
      </c>
      <c r="G14" s="341">
        <v>4.7279680032</v>
      </c>
      <c r="H14" s="341">
        <v>4.7623689633000001</v>
      </c>
      <c r="I14" s="341">
        <v>4.8236269484000003</v>
      </c>
      <c r="J14" s="341">
        <v>4.9512224710000003</v>
      </c>
      <c r="K14" s="341">
        <v>5.0201507333000004</v>
      </c>
      <c r="L14" s="341">
        <v>5.0963698290000004</v>
      </c>
      <c r="M14" s="341">
        <v>5.1570813133</v>
      </c>
      <c r="N14" s="341">
        <v>5.1319495355000004</v>
      </c>
      <c r="O14" s="341">
        <v>5.0165501806000004</v>
      </c>
      <c r="P14" s="341">
        <v>5.0738922678999998</v>
      </c>
      <c r="Q14" s="341">
        <v>5.2810271774000004</v>
      </c>
      <c r="R14" s="341">
        <v>5.3359488400000004</v>
      </c>
      <c r="S14" s="341">
        <v>5.3009287129000002</v>
      </c>
      <c r="T14" s="341">
        <v>5.2855084300000001</v>
      </c>
      <c r="U14" s="341">
        <v>5.3985491419000002</v>
      </c>
      <c r="V14" s="341">
        <v>5.4972461838999997</v>
      </c>
      <c r="W14" s="341">
        <v>5.6435558132999999</v>
      </c>
      <c r="X14" s="341">
        <v>5.6862506483999997</v>
      </c>
      <c r="Y14" s="341">
        <v>5.7312517400000003</v>
      </c>
      <c r="Z14" s="341">
        <v>5.7110890323000003</v>
      </c>
      <c r="AA14" s="341">
        <v>5.8203291999999998</v>
      </c>
      <c r="AB14" s="341">
        <v>5.7588205679</v>
      </c>
      <c r="AC14" s="341">
        <v>5.9232957258000001</v>
      </c>
      <c r="AD14" s="341">
        <v>5.9133069967000003</v>
      </c>
      <c r="AE14" s="341">
        <v>5.8707418999999996</v>
      </c>
      <c r="AF14" s="341">
        <v>5.7761117232999997</v>
      </c>
      <c r="AG14" s="341">
        <v>5.8587853097</v>
      </c>
      <c r="AH14" s="341">
        <v>5.9509975547999998</v>
      </c>
      <c r="AI14" s="341">
        <v>5.9431126299999999</v>
      </c>
      <c r="AJ14" s="341">
        <v>5.9984200194000001</v>
      </c>
      <c r="AK14" s="341">
        <v>6.1848907833000002</v>
      </c>
      <c r="AL14" s="341">
        <v>6.2217357258000003</v>
      </c>
      <c r="AM14" s="341">
        <v>5.9250565386999998</v>
      </c>
      <c r="AN14" s="341">
        <v>6.1722036724000002</v>
      </c>
      <c r="AO14" s="341">
        <v>6.2437825289999997</v>
      </c>
      <c r="AP14" s="341">
        <v>6.2486684566999999</v>
      </c>
      <c r="AQ14" s="341">
        <v>6.2549677774000001</v>
      </c>
      <c r="AR14" s="341">
        <v>6.3076948399999999</v>
      </c>
      <c r="AS14" s="341">
        <v>6.3075007999999997</v>
      </c>
      <c r="AT14" s="341">
        <v>6.4366668194000001</v>
      </c>
      <c r="AU14" s="341">
        <v>6.3760829633</v>
      </c>
      <c r="AV14" s="341">
        <v>6.4572995097000003</v>
      </c>
      <c r="AW14" s="341">
        <v>6.4439467367000001</v>
      </c>
      <c r="AX14" s="341">
        <v>6.3729297000000003</v>
      </c>
      <c r="AY14" s="874">
        <v>6.2577200581000003</v>
      </c>
      <c r="AZ14" s="874">
        <v>6.3847764642999998</v>
      </c>
      <c r="BA14" s="874">
        <v>6.4733337128999997</v>
      </c>
      <c r="BB14" s="874">
        <v>6.5268022500000002</v>
      </c>
      <c r="BC14" s="874">
        <v>6.5348257032000001</v>
      </c>
      <c r="BD14" s="874">
        <v>6.6021320366999996</v>
      </c>
      <c r="BE14" s="874">
        <v>6.6208555059999998</v>
      </c>
      <c r="BF14" s="874">
        <v>6.6126224472999997</v>
      </c>
      <c r="BG14" s="352">
        <v>6.6073585185999999</v>
      </c>
      <c r="BH14" s="352">
        <v>6.5594757507999999</v>
      </c>
      <c r="BI14" s="352">
        <v>6.5197362447999998</v>
      </c>
      <c r="BJ14" s="352">
        <v>6.5339996730000003</v>
      </c>
      <c r="BK14" s="352">
        <v>6.5366402320999999</v>
      </c>
      <c r="BL14" s="352">
        <v>6.3966371012999996</v>
      </c>
      <c r="BM14" s="352">
        <v>6.4411573523000003</v>
      </c>
      <c r="BN14" s="352">
        <v>6.4333646996000002</v>
      </c>
      <c r="BO14" s="352">
        <v>6.4176045732000002</v>
      </c>
      <c r="BP14" s="352">
        <v>6.4450946616999998</v>
      </c>
      <c r="BQ14" s="352">
        <v>6.3809577395000003</v>
      </c>
      <c r="BR14" s="352">
        <v>6.3995602767999999</v>
      </c>
      <c r="BS14" s="352">
        <v>6.3768087817000003</v>
      </c>
      <c r="BT14" s="352">
        <v>6.3676811862999996</v>
      </c>
      <c r="BU14" s="352">
        <v>6.3726055270000002</v>
      </c>
      <c r="BV14" s="352">
        <v>6.3714668567999997</v>
      </c>
    </row>
    <row r="15" spans="1:74" ht="11.05" customHeight="1" x14ac:dyDescent="0.2">
      <c r="A15" s="269" t="s">
        <v>1093</v>
      </c>
      <c r="B15" s="546" t="s">
        <v>1094</v>
      </c>
      <c r="C15" s="341">
        <v>2.0436290935999999</v>
      </c>
      <c r="D15" s="341">
        <v>1.8366063071000001</v>
      </c>
      <c r="E15" s="341">
        <v>2.0199866760999998</v>
      </c>
      <c r="F15" s="341">
        <v>2.0472959884000002</v>
      </c>
      <c r="G15" s="341">
        <v>2.0469816957</v>
      </c>
      <c r="H15" s="341">
        <v>2.0293096179000001</v>
      </c>
      <c r="I15" s="341">
        <v>2.0261257725999999</v>
      </c>
      <c r="J15" s="341">
        <v>2.0216513098000002</v>
      </c>
      <c r="K15" s="341">
        <v>2.0441605776</v>
      </c>
      <c r="L15" s="341">
        <v>2.0739937969</v>
      </c>
      <c r="M15" s="341">
        <v>2.0821751781</v>
      </c>
      <c r="N15" s="341">
        <v>2.0964760678999999</v>
      </c>
      <c r="O15" s="341">
        <v>1.9992617316000001</v>
      </c>
      <c r="P15" s="341">
        <v>2.0150915305999999</v>
      </c>
      <c r="Q15" s="341">
        <v>2.1225140574000001</v>
      </c>
      <c r="R15" s="341">
        <v>2.1131978038999999</v>
      </c>
      <c r="S15" s="341">
        <v>2.0873042835</v>
      </c>
      <c r="T15" s="341">
        <v>2.0840018782</v>
      </c>
      <c r="U15" s="341">
        <v>2.095279653</v>
      </c>
      <c r="V15" s="341">
        <v>2.0950209482000002</v>
      </c>
      <c r="W15" s="341">
        <v>2.0953064133999999</v>
      </c>
      <c r="X15" s="341">
        <v>2.0869615038</v>
      </c>
      <c r="Y15" s="341">
        <v>2.1258348605999999</v>
      </c>
      <c r="Z15" s="341">
        <v>2.0283733763999998</v>
      </c>
      <c r="AA15" s="341">
        <v>2.0686685091000001</v>
      </c>
      <c r="AB15" s="341">
        <v>2.062511942</v>
      </c>
      <c r="AC15" s="341">
        <v>2.1280290389999998</v>
      </c>
      <c r="AD15" s="341">
        <v>2.1443805248999999</v>
      </c>
      <c r="AE15" s="341">
        <v>2.1873341934999999</v>
      </c>
      <c r="AF15" s="341">
        <v>2.1859173680000001</v>
      </c>
      <c r="AG15" s="341">
        <v>2.1679747947000001</v>
      </c>
      <c r="AH15" s="341">
        <v>2.1930594093</v>
      </c>
      <c r="AI15" s="341">
        <v>2.1844906201000001</v>
      </c>
      <c r="AJ15" s="341">
        <v>2.2383245778999998</v>
      </c>
      <c r="AK15" s="341">
        <v>2.2268495433000002</v>
      </c>
      <c r="AL15" s="341">
        <v>2.2222723246</v>
      </c>
      <c r="AM15" s="341">
        <v>2.0701510938999999</v>
      </c>
      <c r="AN15" s="341">
        <v>2.1744962849</v>
      </c>
      <c r="AO15" s="341">
        <v>2.1667279833999999</v>
      </c>
      <c r="AP15" s="341">
        <v>2.1661523657999999</v>
      </c>
      <c r="AQ15" s="341">
        <v>2.1815220731</v>
      </c>
      <c r="AR15" s="341">
        <v>2.1357460970000002</v>
      </c>
      <c r="AS15" s="341">
        <v>2.1101956687999999</v>
      </c>
      <c r="AT15" s="341">
        <v>2.1240525319999999</v>
      </c>
      <c r="AU15" s="341">
        <v>2.1391472796</v>
      </c>
      <c r="AV15" s="341">
        <v>2.1838652999999999</v>
      </c>
      <c r="AW15" s="341">
        <v>2.1885535977999999</v>
      </c>
      <c r="AX15" s="341">
        <v>2.1823482271999999</v>
      </c>
      <c r="AY15" s="874">
        <v>2.1065661580000001</v>
      </c>
      <c r="AZ15" s="874">
        <v>2.0896606302</v>
      </c>
      <c r="BA15" s="874">
        <v>2.1426866243</v>
      </c>
      <c r="BB15" s="874">
        <v>2.1359671222999999</v>
      </c>
      <c r="BC15" s="874">
        <v>2.1007316337000002</v>
      </c>
      <c r="BD15" s="874">
        <v>2.1393395588000002</v>
      </c>
      <c r="BE15" s="874">
        <v>2.1057781176999999</v>
      </c>
      <c r="BF15" s="874">
        <v>2.1265965216999998</v>
      </c>
      <c r="BG15" s="352">
        <v>2.1247099089999999</v>
      </c>
      <c r="BH15" s="352">
        <v>2.1355954855000001</v>
      </c>
      <c r="BI15" s="352">
        <v>2.1237608030000001</v>
      </c>
      <c r="BJ15" s="352">
        <v>2.1041600168999999</v>
      </c>
      <c r="BK15" s="352">
        <v>2.0800122278000002</v>
      </c>
      <c r="BL15" s="352">
        <v>2.0739685556</v>
      </c>
      <c r="BM15" s="352">
        <v>2.0594392956999998</v>
      </c>
      <c r="BN15" s="352">
        <v>2.0592453495999998</v>
      </c>
      <c r="BO15" s="352">
        <v>2.0366677891</v>
      </c>
      <c r="BP15" s="352">
        <v>2.0509992116000002</v>
      </c>
      <c r="BQ15" s="352">
        <v>2.0491551980999998</v>
      </c>
      <c r="BR15" s="352">
        <v>2.0485519529</v>
      </c>
      <c r="BS15" s="352">
        <v>2.0490095663000001</v>
      </c>
      <c r="BT15" s="352">
        <v>2.0443167814000001</v>
      </c>
      <c r="BU15" s="352">
        <v>2.0305262051000001</v>
      </c>
      <c r="BV15" s="352">
        <v>2.0091588038000001</v>
      </c>
    </row>
    <row r="16" spans="1:74" ht="11.05" customHeight="1" x14ac:dyDescent="0.2">
      <c r="A16" s="269"/>
      <c r="B16" s="54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874"/>
      <c r="BA16" s="874"/>
      <c r="BB16" s="874"/>
      <c r="BC16" s="874"/>
      <c r="BD16" s="874"/>
      <c r="BE16" s="874"/>
      <c r="BF16" s="874"/>
      <c r="BG16" s="352"/>
      <c r="BH16" s="352"/>
      <c r="BI16" s="352"/>
      <c r="BJ16" s="352"/>
      <c r="BK16" s="352"/>
      <c r="BL16" s="352"/>
      <c r="BM16" s="352"/>
      <c r="BN16" s="352"/>
      <c r="BO16" s="352"/>
      <c r="BP16" s="352"/>
      <c r="BQ16" s="352"/>
      <c r="BR16" s="352"/>
      <c r="BS16" s="352"/>
      <c r="BT16" s="352"/>
      <c r="BU16" s="352"/>
      <c r="BV16" s="352"/>
    </row>
    <row r="17" spans="1:74" s="273" customFormat="1" ht="11.05" customHeight="1" x14ac:dyDescent="0.2">
      <c r="A17" s="543" t="s">
        <v>437</v>
      </c>
      <c r="B17" s="544" t="s">
        <v>213</v>
      </c>
      <c r="C17" s="102">
        <v>18.715430516000001</v>
      </c>
      <c r="D17" s="102">
        <v>17.699020570999998</v>
      </c>
      <c r="E17" s="102">
        <v>19.131856290000002</v>
      </c>
      <c r="F17" s="102">
        <v>19.743370533</v>
      </c>
      <c r="G17" s="102">
        <v>20.049364838999999</v>
      </c>
      <c r="H17" s="102">
        <v>20.585420233000001</v>
      </c>
      <c r="I17" s="102">
        <v>20.171343871000001</v>
      </c>
      <c r="J17" s="102">
        <v>20.572289161</v>
      </c>
      <c r="K17" s="102">
        <v>20.137974400000001</v>
      </c>
      <c r="L17" s="102">
        <v>20.376654354999999</v>
      </c>
      <c r="M17" s="102">
        <v>20.572407800000001</v>
      </c>
      <c r="N17" s="102">
        <v>20.656523258</v>
      </c>
      <c r="O17" s="102">
        <v>19.612842355000002</v>
      </c>
      <c r="P17" s="102">
        <v>20.190111464000001</v>
      </c>
      <c r="Q17" s="102">
        <v>20.483176676999999</v>
      </c>
      <c r="R17" s="102">
        <v>19.726980099999999</v>
      </c>
      <c r="S17" s="102">
        <v>19.839299709999999</v>
      </c>
      <c r="T17" s="102">
        <v>20.432958267</v>
      </c>
      <c r="U17" s="102">
        <v>19.925094612999999</v>
      </c>
      <c r="V17" s="102">
        <v>20.264698257999999</v>
      </c>
      <c r="W17" s="102">
        <v>20.1285375</v>
      </c>
      <c r="X17" s="102">
        <v>20.006323225999999</v>
      </c>
      <c r="Y17" s="102">
        <v>20.214266833</v>
      </c>
      <c r="Z17" s="102">
        <v>19.327256548000001</v>
      </c>
      <c r="AA17" s="102">
        <v>19.353552580999999</v>
      </c>
      <c r="AB17" s="102">
        <v>19.941555464</v>
      </c>
      <c r="AC17" s="102">
        <v>20.207250548000001</v>
      </c>
      <c r="AD17" s="102">
        <v>19.971788666999998</v>
      </c>
      <c r="AE17" s="102">
        <v>20.323219096999999</v>
      </c>
      <c r="AF17" s="102">
        <v>20.755094166999999</v>
      </c>
      <c r="AG17" s="102">
        <v>20.042181386999999</v>
      </c>
      <c r="AH17" s="102">
        <v>20.767341999999999</v>
      </c>
      <c r="AI17" s="102">
        <v>20.154018467</v>
      </c>
      <c r="AJ17" s="102">
        <v>20.631304709999998</v>
      </c>
      <c r="AK17" s="102">
        <v>20.739070467000001</v>
      </c>
      <c r="AL17" s="102">
        <v>20.39611571</v>
      </c>
      <c r="AM17" s="102">
        <v>19.789404967999999</v>
      </c>
      <c r="AN17" s="102">
        <v>19.972100517000001</v>
      </c>
      <c r="AO17" s="102">
        <v>20.010914031999999</v>
      </c>
      <c r="AP17" s="102">
        <v>20.154661567000002</v>
      </c>
      <c r="AQ17" s="102">
        <v>20.887079065000002</v>
      </c>
      <c r="AR17" s="102">
        <v>20.536077367000001</v>
      </c>
      <c r="AS17" s="102">
        <v>20.592636839000001</v>
      </c>
      <c r="AT17" s="102">
        <v>20.983979483999999</v>
      </c>
      <c r="AU17" s="102">
        <v>20.355124366999998</v>
      </c>
      <c r="AV17" s="102">
        <v>21.247971065000002</v>
      </c>
      <c r="AW17" s="102">
        <v>20.365890767</v>
      </c>
      <c r="AX17" s="102">
        <v>20.613660968000001</v>
      </c>
      <c r="AY17" s="892">
        <v>20.706618161000002</v>
      </c>
      <c r="AZ17" s="892">
        <v>20.224115036000001</v>
      </c>
      <c r="BA17" s="892">
        <v>19.949541451999998</v>
      </c>
      <c r="BB17" s="892">
        <v>20.211924332999999</v>
      </c>
      <c r="BC17" s="892">
        <v>20.321400032</v>
      </c>
      <c r="BD17" s="892">
        <v>21.0064174</v>
      </c>
      <c r="BE17" s="892">
        <v>20.441987538999999</v>
      </c>
      <c r="BF17" s="892">
        <v>20.825608636999998</v>
      </c>
      <c r="BG17" s="559">
        <v>20.469850000000001</v>
      </c>
      <c r="BH17" s="559">
        <v>20.751449999999998</v>
      </c>
      <c r="BI17" s="559">
        <v>20.439959999999999</v>
      </c>
      <c r="BJ17" s="559">
        <v>20.42597</v>
      </c>
      <c r="BK17" s="559">
        <v>20.19735</v>
      </c>
      <c r="BL17" s="559">
        <v>20.297149999999998</v>
      </c>
      <c r="BM17" s="559">
        <v>20.30911</v>
      </c>
      <c r="BN17" s="559">
        <v>20.514869999999998</v>
      </c>
      <c r="BO17" s="559">
        <v>20.59864</v>
      </c>
      <c r="BP17" s="559">
        <v>20.952259999999999</v>
      </c>
      <c r="BQ17" s="559">
        <v>20.90025</v>
      </c>
      <c r="BR17" s="559">
        <v>21.026299999999999</v>
      </c>
      <c r="BS17" s="559">
        <v>20.502839999999999</v>
      </c>
      <c r="BT17" s="559">
        <v>20.86956</v>
      </c>
      <c r="BU17" s="559">
        <v>20.59694</v>
      </c>
      <c r="BV17" s="559">
        <v>20.580120000000001</v>
      </c>
    </row>
    <row r="18" spans="1:74" s="273" customFormat="1" ht="11.05" customHeight="1" x14ac:dyDescent="0.2">
      <c r="A18" s="548" t="s">
        <v>239</v>
      </c>
      <c r="B18" s="549" t="s">
        <v>1095</v>
      </c>
      <c r="C18" s="102">
        <v>14.541839</v>
      </c>
      <c r="D18" s="102">
        <v>12.370929</v>
      </c>
      <c r="E18" s="102">
        <v>14.387129</v>
      </c>
      <c r="F18" s="102">
        <v>15.162167</v>
      </c>
      <c r="G18" s="102">
        <v>15.595677</v>
      </c>
      <c r="H18" s="102">
        <v>16.190232999999999</v>
      </c>
      <c r="I18" s="102">
        <v>15.851839</v>
      </c>
      <c r="J18" s="102">
        <v>15.726000000000001</v>
      </c>
      <c r="K18" s="102">
        <v>15.231667</v>
      </c>
      <c r="L18" s="102">
        <v>15.045355000000001</v>
      </c>
      <c r="M18" s="102">
        <v>15.683967000000001</v>
      </c>
      <c r="N18" s="102">
        <v>15.756902999999999</v>
      </c>
      <c r="O18" s="102">
        <v>15.467677</v>
      </c>
      <c r="P18" s="102">
        <v>15.397285999999999</v>
      </c>
      <c r="Q18" s="102">
        <v>15.846807</v>
      </c>
      <c r="R18" s="102">
        <v>15.648300000000001</v>
      </c>
      <c r="S18" s="102">
        <v>16.238773999999999</v>
      </c>
      <c r="T18" s="102">
        <v>16.571000000000002</v>
      </c>
      <c r="U18" s="102">
        <v>16.358000000000001</v>
      </c>
      <c r="V18" s="102">
        <v>16.427676999999999</v>
      </c>
      <c r="W18" s="102">
        <v>16.141200000000001</v>
      </c>
      <c r="X18" s="102">
        <v>15.775807</v>
      </c>
      <c r="Y18" s="102">
        <v>16.450467</v>
      </c>
      <c r="Z18" s="102">
        <v>15.376936000000001</v>
      </c>
      <c r="AA18" s="102">
        <v>15.086548000000001</v>
      </c>
      <c r="AB18" s="102">
        <v>15.125607</v>
      </c>
      <c r="AC18" s="102">
        <v>15.512516</v>
      </c>
      <c r="AD18" s="102">
        <v>15.839833</v>
      </c>
      <c r="AE18" s="102">
        <v>16.215032000000001</v>
      </c>
      <c r="AF18" s="102">
        <v>16.406133000000001</v>
      </c>
      <c r="AG18" s="102">
        <v>16.627967999999999</v>
      </c>
      <c r="AH18" s="102">
        <v>16.689484</v>
      </c>
      <c r="AI18" s="102">
        <v>16.2393</v>
      </c>
      <c r="AJ18" s="102">
        <v>15.356903000000001</v>
      </c>
      <c r="AK18" s="102">
        <v>15.937167000000001</v>
      </c>
      <c r="AL18" s="102">
        <v>16.501839</v>
      </c>
      <c r="AM18" s="102">
        <v>15.394838999999999</v>
      </c>
      <c r="AN18" s="102">
        <v>14.881862</v>
      </c>
      <c r="AO18" s="102">
        <v>15.864613</v>
      </c>
      <c r="AP18" s="102">
        <v>15.881767</v>
      </c>
      <c r="AQ18" s="102">
        <v>16.718516000000001</v>
      </c>
      <c r="AR18" s="102">
        <v>16.815632999999998</v>
      </c>
      <c r="AS18" s="102">
        <v>16.579903000000002</v>
      </c>
      <c r="AT18" s="102">
        <v>16.853031999999999</v>
      </c>
      <c r="AU18" s="102">
        <v>16.202500000000001</v>
      </c>
      <c r="AV18" s="102">
        <v>16.116871</v>
      </c>
      <c r="AW18" s="102">
        <v>16.553699999999999</v>
      </c>
      <c r="AX18" s="102">
        <v>16.772129</v>
      </c>
      <c r="AY18" s="892">
        <v>15.737</v>
      </c>
      <c r="AZ18" s="892">
        <v>15.357393</v>
      </c>
      <c r="BA18" s="892">
        <v>15.829644999999999</v>
      </c>
      <c r="BB18" s="892">
        <v>16.090599999999998</v>
      </c>
      <c r="BC18" s="892">
        <v>16.723580999999999</v>
      </c>
      <c r="BD18" s="892">
        <v>17.095267</v>
      </c>
      <c r="BE18" s="892">
        <v>16.959935483999999</v>
      </c>
      <c r="BF18" s="892">
        <v>16.996955160999999</v>
      </c>
      <c r="BG18" s="559">
        <v>15.935739999999999</v>
      </c>
      <c r="BH18" s="559">
        <v>15.237109999999999</v>
      </c>
      <c r="BI18" s="559">
        <v>15.78341</v>
      </c>
      <c r="BJ18" s="559">
        <v>15.852220000000001</v>
      </c>
      <c r="BK18" s="559">
        <v>15.396610000000001</v>
      </c>
      <c r="BL18" s="559">
        <v>15.112550000000001</v>
      </c>
      <c r="BM18" s="559">
        <v>15.739879999999999</v>
      </c>
      <c r="BN18" s="559">
        <v>15.92615</v>
      </c>
      <c r="BO18" s="559">
        <v>16.347359999999998</v>
      </c>
      <c r="BP18" s="559">
        <v>16.44342</v>
      </c>
      <c r="BQ18" s="559">
        <v>16.590229999999998</v>
      </c>
      <c r="BR18" s="559">
        <v>16.474889999999998</v>
      </c>
      <c r="BS18" s="559">
        <v>15.824619999999999</v>
      </c>
      <c r="BT18" s="559">
        <v>15.310129999999999</v>
      </c>
      <c r="BU18" s="559">
        <v>15.800219999999999</v>
      </c>
      <c r="BV18" s="559">
        <v>15.950480000000001</v>
      </c>
    </row>
    <row r="19" spans="1:74" ht="11.05" customHeight="1" x14ac:dyDescent="0.2">
      <c r="A19" s="269" t="s">
        <v>233</v>
      </c>
      <c r="B19" s="550" t="s">
        <v>1081</v>
      </c>
      <c r="C19" s="341">
        <v>11.155578</v>
      </c>
      <c r="D19" s="341">
        <v>9.9305830000000004</v>
      </c>
      <c r="E19" s="341">
        <v>11.375774</v>
      </c>
      <c r="F19" s="341">
        <v>11.35534</v>
      </c>
      <c r="G19" s="341">
        <v>11.425008999999999</v>
      </c>
      <c r="H19" s="341">
        <v>11.400919</v>
      </c>
      <c r="I19" s="341">
        <v>11.420494</v>
      </c>
      <c r="J19" s="341">
        <v>11.317954</v>
      </c>
      <c r="K19" s="341">
        <v>10.960716</v>
      </c>
      <c r="L19" s="341">
        <v>11.640148</v>
      </c>
      <c r="M19" s="341">
        <v>11.870915</v>
      </c>
      <c r="N19" s="341">
        <v>11.759573</v>
      </c>
      <c r="O19" s="341">
        <v>11.450569</v>
      </c>
      <c r="P19" s="341">
        <v>11.465123999999999</v>
      </c>
      <c r="Q19" s="341">
        <v>11.888377999999999</v>
      </c>
      <c r="R19" s="341">
        <v>11.82958</v>
      </c>
      <c r="S19" s="341">
        <v>11.757607</v>
      </c>
      <c r="T19" s="341">
        <v>11.919069</v>
      </c>
      <c r="U19" s="341">
        <v>12.008948</v>
      </c>
      <c r="V19" s="341">
        <v>12.134452</v>
      </c>
      <c r="W19" s="341">
        <v>12.429211</v>
      </c>
      <c r="X19" s="341">
        <v>12.441943</v>
      </c>
      <c r="Y19" s="341">
        <v>12.493145</v>
      </c>
      <c r="Z19" s="341">
        <v>12.201518</v>
      </c>
      <c r="AA19" s="341">
        <v>12.640105</v>
      </c>
      <c r="AB19" s="341">
        <v>12.620922999999999</v>
      </c>
      <c r="AC19" s="341">
        <v>12.867153999999999</v>
      </c>
      <c r="AD19" s="341">
        <v>12.734163000000001</v>
      </c>
      <c r="AE19" s="341">
        <v>12.73226</v>
      </c>
      <c r="AF19" s="341">
        <v>12.787032999999999</v>
      </c>
      <c r="AG19" s="341">
        <v>12.912464</v>
      </c>
      <c r="AH19" s="341">
        <v>12.999148999999999</v>
      </c>
      <c r="AI19" s="341">
        <v>13.17794</v>
      </c>
      <c r="AJ19" s="341">
        <v>13.213355</v>
      </c>
      <c r="AK19" s="341">
        <v>13.315652999999999</v>
      </c>
      <c r="AL19" s="341">
        <v>13.29698</v>
      </c>
      <c r="AM19" s="341">
        <v>12.517327999999999</v>
      </c>
      <c r="AN19" s="341">
        <v>13.128899000000001</v>
      </c>
      <c r="AO19" s="341">
        <v>13.190308999999999</v>
      </c>
      <c r="AP19" s="341">
        <v>13.313839</v>
      </c>
      <c r="AQ19" s="341">
        <v>13.256073000000001</v>
      </c>
      <c r="AR19" s="341">
        <v>13.251652</v>
      </c>
      <c r="AS19" s="341">
        <v>13.21224</v>
      </c>
      <c r="AT19" s="341">
        <v>13.41051</v>
      </c>
      <c r="AU19" s="341">
        <v>13.170586</v>
      </c>
      <c r="AV19" s="341">
        <v>13.529911999999999</v>
      </c>
      <c r="AW19" s="341">
        <v>13.395830999999999</v>
      </c>
      <c r="AX19" s="341">
        <v>13.437274</v>
      </c>
      <c r="AY19" s="874">
        <v>13.140373</v>
      </c>
      <c r="AZ19" s="874">
        <v>13.239549999999999</v>
      </c>
      <c r="BA19" s="874">
        <v>13.452956</v>
      </c>
      <c r="BB19" s="874">
        <v>13.465611000000001</v>
      </c>
      <c r="BC19" s="874">
        <v>13.446949</v>
      </c>
      <c r="BD19" s="874">
        <v>13.579916000000001</v>
      </c>
      <c r="BE19" s="874">
        <v>13.521786167</v>
      </c>
      <c r="BF19" s="874">
        <v>13.531349232</v>
      </c>
      <c r="BG19" s="352">
        <v>13.40227</v>
      </c>
      <c r="BH19" s="352">
        <v>13.45266</v>
      </c>
      <c r="BI19" s="352">
        <v>13.522030000000001</v>
      </c>
      <c r="BJ19" s="352">
        <v>13.56357</v>
      </c>
      <c r="BK19" s="352">
        <v>13.561870000000001</v>
      </c>
      <c r="BL19" s="352">
        <v>13.369440000000001</v>
      </c>
      <c r="BM19" s="352">
        <v>13.397399999999999</v>
      </c>
      <c r="BN19" s="352">
        <v>13.430289999999999</v>
      </c>
      <c r="BO19" s="352">
        <v>13.366860000000001</v>
      </c>
      <c r="BP19" s="352">
        <v>13.384679999999999</v>
      </c>
      <c r="BQ19" s="352">
        <v>13.284079999999999</v>
      </c>
      <c r="BR19" s="352">
        <v>13.25136</v>
      </c>
      <c r="BS19" s="352">
        <v>13.05434</v>
      </c>
      <c r="BT19" s="352">
        <v>13.11993</v>
      </c>
      <c r="BU19" s="352">
        <v>13.19276</v>
      </c>
      <c r="BV19" s="352">
        <v>13.189780000000001</v>
      </c>
    </row>
    <row r="20" spans="1:74" ht="11.05" customHeight="1" x14ac:dyDescent="0.2">
      <c r="A20" s="270" t="s">
        <v>807</v>
      </c>
      <c r="B20" s="550" t="s">
        <v>1096</v>
      </c>
      <c r="C20" s="341">
        <v>0</v>
      </c>
      <c r="D20" s="341">
        <v>0</v>
      </c>
      <c r="E20" s="341">
        <v>0</v>
      </c>
      <c r="F20" s="341">
        <v>0</v>
      </c>
      <c r="G20" s="341">
        <v>0</v>
      </c>
      <c r="H20" s="341">
        <v>0</v>
      </c>
      <c r="I20" s="341">
        <v>0</v>
      </c>
      <c r="J20" s="341">
        <v>0</v>
      </c>
      <c r="K20" s="341">
        <v>0</v>
      </c>
      <c r="L20" s="341">
        <v>0</v>
      </c>
      <c r="M20" s="341">
        <v>0</v>
      </c>
      <c r="N20" s="341">
        <v>0</v>
      </c>
      <c r="O20" s="341">
        <v>0.25954199999999999</v>
      </c>
      <c r="P20" s="341">
        <v>0.53358000000000005</v>
      </c>
      <c r="Q20" s="341">
        <v>0.43973400000000001</v>
      </c>
      <c r="R20" s="341">
        <v>0.41915799999999998</v>
      </c>
      <c r="S20" s="341">
        <v>0.32280300000000001</v>
      </c>
      <c r="T20" s="341">
        <v>0.36192999999999997</v>
      </c>
      <c r="U20" s="341">
        <v>0.40188299999999999</v>
      </c>
      <c r="V20" s="341">
        <v>0.44310500000000003</v>
      </c>
      <c r="W20" s="341">
        <v>0.42931200000000003</v>
      </c>
      <c r="X20" s="341">
        <v>0.58893399999999996</v>
      </c>
      <c r="Y20" s="341">
        <v>0.478047</v>
      </c>
      <c r="Z20" s="341">
        <v>0.373726</v>
      </c>
      <c r="AA20" s="341">
        <v>0.47386699999999998</v>
      </c>
      <c r="AB20" s="341">
        <v>0.33417000000000002</v>
      </c>
      <c r="AC20" s="341">
        <v>0.447542</v>
      </c>
      <c r="AD20" s="341">
        <v>0.52693100000000004</v>
      </c>
      <c r="AE20" s="341">
        <v>0.33610299999999999</v>
      </c>
      <c r="AF20" s="341">
        <v>0.55097300000000005</v>
      </c>
      <c r="AG20" s="341">
        <v>0.56745699999999999</v>
      </c>
      <c r="AH20" s="341">
        <v>0.67401900000000003</v>
      </c>
      <c r="AI20" s="341">
        <v>0.69033599999999995</v>
      </c>
      <c r="AJ20" s="341">
        <v>0.66837999999999997</v>
      </c>
      <c r="AK20" s="341">
        <v>0.55133900000000002</v>
      </c>
      <c r="AL20" s="341">
        <v>0.47212799999999999</v>
      </c>
      <c r="AM20" s="341">
        <v>0.50376699999999996</v>
      </c>
      <c r="AN20" s="341">
        <v>0.54354100000000005</v>
      </c>
      <c r="AO20" s="341">
        <v>0.50770499999999996</v>
      </c>
      <c r="AP20" s="341">
        <v>0.60906300000000002</v>
      </c>
      <c r="AQ20" s="341">
        <v>0.56484400000000001</v>
      </c>
      <c r="AR20" s="341">
        <v>0.68176300000000001</v>
      </c>
      <c r="AS20" s="341">
        <v>0.51678999999999997</v>
      </c>
      <c r="AT20" s="341">
        <v>0.64451899999999995</v>
      </c>
      <c r="AU20" s="341">
        <v>0.71692299999999998</v>
      </c>
      <c r="AV20" s="341">
        <v>0.65523900000000002</v>
      </c>
      <c r="AW20" s="341">
        <v>0.688693</v>
      </c>
      <c r="AX20" s="341">
        <v>0.71265199999999995</v>
      </c>
      <c r="AY20" s="874">
        <v>0.56069199999999997</v>
      </c>
      <c r="AZ20" s="874">
        <v>0.70757400000000004</v>
      </c>
      <c r="BA20" s="874">
        <v>0.74473199999999995</v>
      </c>
      <c r="BB20" s="874">
        <v>0.62717000000000001</v>
      </c>
      <c r="BC20" s="874">
        <v>0.61721099999999995</v>
      </c>
      <c r="BD20" s="874">
        <v>0.39513399999999999</v>
      </c>
      <c r="BE20" s="874">
        <v>0.53</v>
      </c>
      <c r="BF20" s="874">
        <v>0.53</v>
      </c>
      <c r="BG20" s="352">
        <v>0.6493025</v>
      </c>
      <c r="BH20" s="352">
        <v>0.64440730000000002</v>
      </c>
      <c r="BI20" s="352">
        <v>0.61412149999999999</v>
      </c>
      <c r="BJ20" s="352">
        <v>0.60010110000000005</v>
      </c>
      <c r="BK20" s="352">
        <v>0.65178020000000003</v>
      </c>
      <c r="BL20" s="352">
        <v>0.63191299999999995</v>
      </c>
      <c r="BM20" s="352">
        <v>0.62483920000000004</v>
      </c>
      <c r="BN20" s="352">
        <v>0.62432980000000005</v>
      </c>
      <c r="BO20" s="352">
        <v>0.62648959999999998</v>
      </c>
      <c r="BP20" s="352">
        <v>0.62038800000000005</v>
      </c>
      <c r="BQ20" s="352">
        <v>0.61486019999999997</v>
      </c>
      <c r="BR20" s="352">
        <v>0.63360349999999999</v>
      </c>
      <c r="BS20" s="352">
        <v>0.6498292</v>
      </c>
      <c r="BT20" s="352">
        <v>0.64769019999999999</v>
      </c>
      <c r="BU20" s="352">
        <v>0.60642949999999995</v>
      </c>
      <c r="BV20" s="352">
        <v>0.58710010000000001</v>
      </c>
    </row>
    <row r="21" spans="1:74" ht="11.05" customHeight="1" x14ac:dyDescent="0.2">
      <c r="A21" s="270" t="s">
        <v>431</v>
      </c>
      <c r="B21" s="550" t="s">
        <v>1097</v>
      </c>
      <c r="C21" s="341">
        <v>2.61416</v>
      </c>
      <c r="D21" s="341">
        <v>3.023647</v>
      </c>
      <c r="E21" s="341">
        <v>3.0111910000000002</v>
      </c>
      <c r="F21" s="341">
        <v>2.6442649999999999</v>
      </c>
      <c r="G21" s="341">
        <v>2.9932609999999999</v>
      </c>
      <c r="H21" s="341">
        <v>3.1933950000000002</v>
      </c>
      <c r="I21" s="341">
        <v>3.6939479999999998</v>
      </c>
      <c r="J21" s="341">
        <v>3.2441450000000001</v>
      </c>
      <c r="K21" s="341">
        <v>3.991622</v>
      </c>
      <c r="L21" s="341">
        <v>3.1922000000000001</v>
      </c>
      <c r="M21" s="341">
        <v>3.19713</v>
      </c>
      <c r="N21" s="341">
        <v>3.015787</v>
      </c>
      <c r="O21" s="341">
        <v>3.0434760000000001</v>
      </c>
      <c r="P21" s="341">
        <v>2.9154740000000001</v>
      </c>
      <c r="Q21" s="341">
        <v>3.2209500000000002</v>
      </c>
      <c r="R21" s="341">
        <v>2.5548730000000002</v>
      </c>
      <c r="S21" s="341">
        <v>2.8580450000000002</v>
      </c>
      <c r="T21" s="341">
        <v>3.0194960000000002</v>
      </c>
      <c r="U21" s="341">
        <v>2.9168850000000002</v>
      </c>
      <c r="V21" s="341">
        <v>2.768659</v>
      </c>
      <c r="W21" s="341">
        <v>2.553353</v>
      </c>
      <c r="X21" s="341">
        <v>2.2373470000000002</v>
      </c>
      <c r="Y21" s="341">
        <v>2.1472720000000001</v>
      </c>
      <c r="Z21" s="341">
        <v>2.2279429999999998</v>
      </c>
      <c r="AA21" s="341">
        <v>2.8911609999999999</v>
      </c>
      <c r="AB21" s="341">
        <v>2.5176810000000001</v>
      </c>
      <c r="AC21" s="341">
        <v>1.890619</v>
      </c>
      <c r="AD21" s="341">
        <v>2.083383</v>
      </c>
      <c r="AE21" s="341">
        <v>2.618525</v>
      </c>
      <c r="AF21" s="341">
        <v>2.6042740000000002</v>
      </c>
      <c r="AG21" s="341">
        <v>2.3827410000000002</v>
      </c>
      <c r="AH21" s="341">
        <v>2.5829580000000001</v>
      </c>
      <c r="AI21" s="341">
        <v>2.5461</v>
      </c>
      <c r="AJ21" s="341">
        <v>2.0019650000000002</v>
      </c>
      <c r="AK21" s="341">
        <v>2.997522</v>
      </c>
      <c r="AL21" s="341">
        <v>1.8000609999999999</v>
      </c>
      <c r="AM21" s="341">
        <v>2.7233450000000001</v>
      </c>
      <c r="AN21" s="341">
        <v>1.9429099999999999</v>
      </c>
      <c r="AO21" s="341">
        <v>1.8470850000000001</v>
      </c>
      <c r="AP21" s="341">
        <v>2.602068</v>
      </c>
      <c r="AQ21" s="341">
        <v>2.8264719999999999</v>
      </c>
      <c r="AR21" s="341">
        <v>2.5246909999999998</v>
      </c>
      <c r="AS21" s="341">
        <v>2.8533279999999999</v>
      </c>
      <c r="AT21" s="341">
        <v>2.3408679999999999</v>
      </c>
      <c r="AU21" s="341">
        <v>2.6593429999999998</v>
      </c>
      <c r="AV21" s="341">
        <v>2.487581</v>
      </c>
      <c r="AW21" s="341">
        <v>2.288926</v>
      </c>
      <c r="AX21" s="341">
        <v>2.805301</v>
      </c>
      <c r="AY21" s="874">
        <v>2.7184330000000001</v>
      </c>
      <c r="AZ21" s="874">
        <v>1.7508349999999999</v>
      </c>
      <c r="BA21" s="874">
        <v>1.712612</v>
      </c>
      <c r="BB21" s="874">
        <v>2.1500330000000001</v>
      </c>
      <c r="BC21" s="874">
        <v>2.6305670000000001</v>
      </c>
      <c r="BD21" s="874">
        <v>2.4022039999999998</v>
      </c>
      <c r="BE21" s="874">
        <v>2.8134193548000002</v>
      </c>
      <c r="BF21" s="874">
        <v>2.6758610644999998</v>
      </c>
      <c r="BG21" s="352">
        <v>2.250874</v>
      </c>
      <c r="BH21" s="352">
        <v>1.768421</v>
      </c>
      <c r="BI21" s="352">
        <v>1.796554</v>
      </c>
      <c r="BJ21" s="352">
        <v>1.6856359999999999</v>
      </c>
      <c r="BK21" s="352">
        <v>1.7056290000000001</v>
      </c>
      <c r="BL21" s="352">
        <v>1.5737810000000001</v>
      </c>
      <c r="BM21" s="352">
        <v>2.1088809999999998</v>
      </c>
      <c r="BN21" s="352">
        <v>2.273695</v>
      </c>
      <c r="BO21" s="352">
        <v>2.3097789999999998</v>
      </c>
      <c r="BP21" s="352">
        <v>2.2052619999999998</v>
      </c>
      <c r="BQ21" s="352">
        <v>2.340039</v>
      </c>
      <c r="BR21" s="352">
        <v>2.3765580000000002</v>
      </c>
      <c r="BS21" s="352">
        <v>2.1328049999999998</v>
      </c>
      <c r="BT21" s="352">
        <v>2.0045359999999999</v>
      </c>
      <c r="BU21" s="352">
        <v>1.98645</v>
      </c>
      <c r="BV21" s="352">
        <v>1.9431830000000001</v>
      </c>
    </row>
    <row r="22" spans="1:74" ht="11.05" customHeight="1" x14ac:dyDescent="0.2">
      <c r="A22" s="270" t="s">
        <v>433</v>
      </c>
      <c r="B22" s="550" t="s">
        <v>1098</v>
      </c>
      <c r="C22" s="341">
        <v>3.2258064515E-5</v>
      </c>
      <c r="D22" s="341">
        <v>1.1142857143E-2</v>
      </c>
      <c r="E22" s="341">
        <v>-3.2258064515E-5</v>
      </c>
      <c r="F22" s="341">
        <v>0.14486666667</v>
      </c>
      <c r="G22" s="341">
        <v>0.18848387096999999</v>
      </c>
      <c r="H22" s="341">
        <v>0.20936666667000001</v>
      </c>
      <c r="I22" s="341">
        <v>6.4516129031E-5</v>
      </c>
      <c r="J22" s="341">
        <v>0</v>
      </c>
      <c r="K22" s="341">
        <v>0.1178</v>
      </c>
      <c r="L22" s="341">
        <v>0.22974193547999999</v>
      </c>
      <c r="M22" s="341">
        <v>0.30596666667</v>
      </c>
      <c r="N22" s="341">
        <v>0.25112903226</v>
      </c>
      <c r="O22" s="341">
        <v>0.17306451613000001</v>
      </c>
      <c r="P22" s="341">
        <v>0.33732142857000003</v>
      </c>
      <c r="Q22" s="341">
        <v>0.41325806452000002</v>
      </c>
      <c r="R22" s="341">
        <v>0.60650000000000004</v>
      </c>
      <c r="S22" s="341">
        <v>0.79861290323</v>
      </c>
      <c r="T22" s="341">
        <v>0.99283333333000001</v>
      </c>
      <c r="U22" s="341">
        <v>0.81670967742</v>
      </c>
      <c r="V22" s="341">
        <v>0.74029032258000005</v>
      </c>
      <c r="W22" s="341">
        <v>0.95546666667000002</v>
      </c>
      <c r="X22" s="341">
        <v>0.57496774194</v>
      </c>
      <c r="Y22" s="341">
        <v>0.33833333332999999</v>
      </c>
      <c r="Z22" s="341">
        <v>0.52867741935000001</v>
      </c>
      <c r="AA22" s="341">
        <v>1.4548387096999999E-2</v>
      </c>
      <c r="AB22" s="341">
        <v>0</v>
      </c>
      <c r="AC22" s="341">
        <v>1.3032258065E-2</v>
      </c>
      <c r="AD22" s="341">
        <v>0.24840000000000001</v>
      </c>
      <c r="AE22" s="341">
        <v>0.30183870967999998</v>
      </c>
      <c r="AF22" s="341">
        <v>0.24026666666999999</v>
      </c>
      <c r="AG22" s="341">
        <v>-9.5483870968000005E-3</v>
      </c>
      <c r="AH22" s="341">
        <v>-9.2774193547999997E-2</v>
      </c>
      <c r="AI22" s="341">
        <v>-3.1466666667000001E-2</v>
      </c>
      <c r="AJ22" s="341">
        <v>0</v>
      </c>
      <c r="AK22" s="341">
        <v>-2.1233333332999999E-2</v>
      </c>
      <c r="AL22" s="341">
        <v>-8.9451612902999994E-2</v>
      </c>
      <c r="AM22" s="341">
        <v>-0.10738709677</v>
      </c>
      <c r="AN22" s="341">
        <v>-0.10155172413999999</v>
      </c>
      <c r="AO22" s="341">
        <v>-9.6000000000000002E-2</v>
      </c>
      <c r="AP22" s="341">
        <v>-9.9433333333000001E-2</v>
      </c>
      <c r="AQ22" s="341">
        <v>-0.10483870968</v>
      </c>
      <c r="AR22" s="341">
        <v>-9.6833333332999996E-2</v>
      </c>
      <c r="AS22" s="341">
        <v>-7.6161290322999994E-2</v>
      </c>
      <c r="AT22" s="341">
        <v>-0.13622580644999999</v>
      </c>
      <c r="AU22" s="341">
        <v>-0.10913333333</v>
      </c>
      <c r="AV22" s="341">
        <v>-0.13832258065</v>
      </c>
      <c r="AW22" s="341">
        <v>-0.15273333333</v>
      </c>
      <c r="AX22" s="341">
        <v>-5.7032258065000001E-2</v>
      </c>
      <c r="AY22" s="874">
        <v>-4.8258064516000003E-2</v>
      </c>
      <c r="AZ22" s="874">
        <v>-8.8928571428999997E-3</v>
      </c>
      <c r="BA22" s="874">
        <v>-4.5064516128999997E-2</v>
      </c>
      <c r="BB22" s="874">
        <v>-8.0366666667E-2</v>
      </c>
      <c r="BC22" s="874">
        <v>-9.4774193547999999E-2</v>
      </c>
      <c r="BD22" s="874">
        <v>-3.1466666667000001E-2</v>
      </c>
      <c r="BE22" s="874">
        <v>8.7096774194000005E-4</v>
      </c>
      <c r="BF22" s="874">
        <v>-6.6362122789E-2</v>
      </c>
      <c r="BG22" s="352">
        <v>-0.1026667</v>
      </c>
      <c r="BH22" s="352">
        <v>-9.9354799999999993E-2</v>
      </c>
      <c r="BI22" s="352">
        <v>-0.1026667</v>
      </c>
      <c r="BJ22" s="352">
        <v>-9.9354799999999993E-2</v>
      </c>
      <c r="BK22" s="352">
        <v>-9.9354799999999993E-2</v>
      </c>
      <c r="BL22" s="352">
        <v>-0.11</v>
      </c>
      <c r="BM22" s="352">
        <v>-9.9354799999999993E-2</v>
      </c>
      <c r="BN22" s="352">
        <v>-0.1026667</v>
      </c>
      <c r="BO22" s="352">
        <v>0</v>
      </c>
      <c r="BP22" s="352">
        <v>0</v>
      </c>
      <c r="BQ22" s="352">
        <v>0</v>
      </c>
      <c r="BR22" s="352">
        <v>0</v>
      </c>
      <c r="BS22" s="352">
        <v>0</v>
      </c>
      <c r="BT22" s="352">
        <v>0</v>
      </c>
      <c r="BU22" s="352">
        <v>0</v>
      </c>
      <c r="BV22" s="352">
        <v>0</v>
      </c>
    </row>
    <row r="23" spans="1:74" ht="11.05" customHeight="1" x14ac:dyDescent="0.2">
      <c r="A23" s="270" t="s">
        <v>432</v>
      </c>
      <c r="B23" s="550" t="s">
        <v>1099</v>
      </c>
      <c r="C23" s="341">
        <v>0.29683870967999998</v>
      </c>
      <c r="D23" s="341">
        <v>-0.62882142857000001</v>
      </c>
      <c r="E23" s="341">
        <v>-0.27703225805999998</v>
      </c>
      <c r="F23" s="341">
        <v>0.44353333333</v>
      </c>
      <c r="G23" s="341">
        <v>0.39283870968000001</v>
      </c>
      <c r="H23" s="341">
        <v>0.96240000000000003</v>
      </c>
      <c r="I23" s="341">
        <v>0.30203225806</v>
      </c>
      <c r="J23" s="341">
        <v>0.55548387096999996</v>
      </c>
      <c r="K23" s="341">
        <v>3.9399999999999998E-2</v>
      </c>
      <c r="L23" s="341">
        <v>-0.52377419354999999</v>
      </c>
      <c r="M23" s="341">
        <v>0.10643333333</v>
      </c>
      <c r="N23" s="341">
        <v>0.39364516128999999</v>
      </c>
      <c r="O23" s="341">
        <v>0.24096774194000001</v>
      </c>
      <c r="P23" s="341">
        <v>0.18528571428999999</v>
      </c>
      <c r="Q23" s="341">
        <v>-0.18325806452000001</v>
      </c>
      <c r="R23" s="341">
        <v>-0.10583333333</v>
      </c>
      <c r="S23" s="341">
        <v>7.4741935484000002E-2</v>
      </c>
      <c r="T23" s="341">
        <v>-9.1133333332999999E-2</v>
      </c>
      <c r="U23" s="341">
        <v>-0.20245161289999999</v>
      </c>
      <c r="V23" s="341">
        <v>0.13838709677</v>
      </c>
      <c r="W23" s="341">
        <v>-0.30716666666999998</v>
      </c>
      <c r="X23" s="341">
        <v>-0.34445161289999998</v>
      </c>
      <c r="Y23" s="341">
        <v>0.76856666666999995</v>
      </c>
      <c r="Z23" s="341">
        <v>-0.43487096774</v>
      </c>
      <c r="AA23" s="341">
        <v>-0.93732258064999996</v>
      </c>
      <c r="AB23" s="341">
        <v>-0.47178571428999999</v>
      </c>
      <c r="AC23" s="341">
        <v>0.23064516129000001</v>
      </c>
      <c r="AD23" s="341">
        <v>0.18640000000000001</v>
      </c>
      <c r="AE23" s="341">
        <v>-3.2774193548E-2</v>
      </c>
      <c r="AF23" s="341">
        <v>0.1976</v>
      </c>
      <c r="AG23" s="341">
        <v>0.47638709677000002</v>
      </c>
      <c r="AH23" s="341">
        <v>0.73051612902999996</v>
      </c>
      <c r="AI23" s="341">
        <v>-1.8800000000000001E-2</v>
      </c>
      <c r="AJ23" s="341">
        <v>-0.26219354838999998</v>
      </c>
      <c r="AK23" s="341">
        <v>-0.52816666667000001</v>
      </c>
      <c r="AL23" s="341">
        <v>0.49506451613000002</v>
      </c>
      <c r="AM23" s="341">
        <v>-5.3677419354999999E-2</v>
      </c>
      <c r="AN23" s="341">
        <v>-0.69593103448000004</v>
      </c>
      <c r="AO23" s="341">
        <v>1.8806451613E-2</v>
      </c>
      <c r="AP23" s="341">
        <v>-0.56153333333</v>
      </c>
      <c r="AQ23" s="341">
        <v>0.30883870967999999</v>
      </c>
      <c r="AR23" s="341">
        <v>0.48480000000000001</v>
      </c>
      <c r="AS23" s="341">
        <v>0.41322580645000001</v>
      </c>
      <c r="AT23" s="341">
        <v>0.32293548386999998</v>
      </c>
      <c r="AU23" s="341">
        <v>8.3666666666999998E-2</v>
      </c>
      <c r="AV23" s="341">
        <v>-0.27787096773999997</v>
      </c>
      <c r="AW23" s="341">
        <v>8.4666666666999998E-2</v>
      </c>
      <c r="AX23" s="341">
        <v>0.25306451612999997</v>
      </c>
      <c r="AY23" s="874">
        <v>-0.17425806452000001</v>
      </c>
      <c r="AZ23" s="874">
        <v>-0.39300000000000002</v>
      </c>
      <c r="BA23" s="874">
        <v>-6.1354838709999998E-2</v>
      </c>
      <c r="BB23" s="874">
        <v>-0.11256666667</v>
      </c>
      <c r="BC23" s="874">
        <v>0.14638709677</v>
      </c>
      <c r="BD23" s="874">
        <v>0.55403333333000004</v>
      </c>
      <c r="BE23" s="874">
        <v>-0.31470967742</v>
      </c>
      <c r="BF23" s="874">
        <v>0.11167741935</v>
      </c>
      <c r="BG23" s="352">
        <v>-0.2094404</v>
      </c>
      <c r="BH23" s="352">
        <v>-0.48061979999999999</v>
      </c>
      <c r="BI23" s="352">
        <v>-3.65638E-2</v>
      </c>
      <c r="BJ23" s="352">
        <v>9.4569799999999996E-2</v>
      </c>
      <c r="BK23" s="352">
        <v>-0.36557299999999998</v>
      </c>
      <c r="BL23" s="352">
        <v>-0.31999899999999998</v>
      </c>
      <c r="BM23" s="352">
        <v>-0.26824759999999997</v>
      </c>
      <c r="BN23" s="352">
        <v>-0.27651429999999999</v>
      </c>
      <c r="BO23" s="352">
        <v>6.9946599999999998E-2</v>
      </c>
      <c r="BP23" s="352">
        <v>0.25108350000000002</v>
      </c>
      <c r="BQ23" s="352">
        <v>0.36224519999999999</v>
      </c>
      <c r="BR23" s="352">
        <v>0.2480966</v>
      </c>
      <c r="BS23" s="352">
        <v>4.2915599999999998E-2</v>
      </c>
      <c r="BT23" s="352">
        <v>-0.40945819999999999</v>
      </c>
      <c r="BU23" s="352">
        <v>1.4906300000000001E-2</v>
      </c>
      <c r="BV23" s="352">
        <v>0.2062629</v>
      </c>
    </row>
    <row r="24" spans="1:74" ht="11.05" customHeight="1" x14ac:dyDescent="0.2">
      <c r="A24" s="270" t="s">
        <v>238</v>
      </c>
      <c r="B24" s="550" t="s">
        <v>1100</v>
      </c>
      <c r="C24" s="341">
        <v>0.47523003225999999</v>
      </c>
      <c r="D24" s="341">
        <v>3.4377571428999998E-2</v>
      </c>
      <c r="E24" s="341">
        <v>0.27722851612999999</v>
      </c>
      <c r="F24" s="341">
        <v>0.57416199999999995</v>
      </c>
      <c r="G24" s="341">
        <v>0.59608441935000001</v>
      </c>
      <c r="H24" s="341">
        <v>0.42415233333000002</v>
      </c>
      <c r="I24" s="341">
        <v>0.43530022581</v>
      </c>
      <c r="J24" s="341">
        <v>0.60841712903</v>
      </c>
      <c r="K24" s="341">
        <v>0.122129</v>
      </c>
      <c r="L24" s="341">
        <v>0.50703925806000005</v>
      </c>
      <c r="M24" s="341">
        <v>0.20352200000000001</v>
      </c>
      <c r="N24" s="341">
        <v>0.33676880645000001</v>
      </c>
      <c r="O24" s="341">
        <v>0.30005774194000001</v>
      </c>
      <c r="P24" s="341">
        <v>-3.9499142857E-2</v>
      </c>
      <c r="Q24" s="341">
        <v>6.7745E-2</v>
      </c>
      <c r="R24" s="341">
        <v>0.34402233332999999</v>
      </c>
      <c r="S24" s="341">
        <v>0.42696416128999998</v>
      </c>
      <c r="T24" s="341">
        <v>0.36880499999999999</v>
      </c>
      <c r="U24" s="341">
        <v>0.41602593548</v>
      </c>
      <c r="V24" s="341">
        <v>0.20278358064999999</v>
      </c>
      <c r="W24" s="341">
        <v>8.1023999999999999E-2</v>
      </c>
      <c r="X24" s="341">
        <v>0.27706687096999999</v>
      </c>
      <c r="Y24" s="341">
        <v>0.225103</v>
      </c>
      <c r="Z24" s="341">
        <v>0.47994254839</v>
      </c>
      <c r="AA24" s="341">
        <v>4.1891935483999998E-3</v>
      </c>
      <c r="AB24" s="341">
        <v>0.12461871429</v>
      </c>
      <c r="AC24" s="341">
        <v>6.3523580644999994E-2</v>
      </c>
      <c r="AD24" s="341">
        <v>6.0555999999999999E-2</v>
      </c>
      <c r="AE24" s="341">
        <v>0.25907948387000002</v>
      </c>
      <c r="AF24" s="341">
        <v>2.5986333332999999E-2</v>
      </c>
      <c r="AG24" s="341">
        <v>0.29846729032000002</v>
      </c>
      <c r="AH24" s="341">
        <v>-0.20438393548</v>
      </c>
      <c r="AI24" s="341">
        <v>-0.12480933332999999</v>
      </c>
      <c r="AJ24" s="341">
        <v>-0.26460345160999998</v>
      </c>
      <c r="AK24" s="341">
        <v>-0.37794699999999998</v>
      </c>
      <c r="AL24" s="341">
        <v>0.52705709677000001</v>
      </c>
      <c r="AM24" s="341">
        <v>-0.18853648386999999</v>
      </c>
      <c r="AN24" s="341">
        <v>6.3994758621E-2</v>
      </c>
      <c r="AO24" s="341">
        <v>0.39670754839</v>
      </c>
      <c r="AP24" s="341">
        <v>1.7763666667000001E-2</v>
      </c>
      <c r="AQ24" s="341">
        <v>-0.13287299999999999</v>
      </c>
      <c r="AR24" s="341">
        <v>-3.0439666667000001E-2</v>
      </c>
      <c r="AS24" s="341">
        <v>-0.33951951612999998</v>
      </c>
      <c r="AT24" s="341">
        <v>0.27042532258000002</v>
      </c>
      <c r="AU24" s="341">
        <v>-0.31888533333000002</v>
      </c>
      <c r="AV24" s="341">
        <v>-0.13966745160999999</v>
      </c>
      <c r="AW24" s="341">
        <v>0.24831666666999999</v>
      </c>
      <c r="AX24" s="341">
        <v>-0.37913025806</v>
      </c>
      <c r="AY24" s="874">
        <v>-0.45998187096999998</v>
      </c>
      <c r="AZ24" s="874">
        <v>6.1326857142999999E-2</v>
      </c>
      <c r="BA24" s="874">
        <v>2.5764354839000001E-2</v>
      </c>
      <c r="BB24" s="874">
        <v>4.0719333332999999E-2</v>
      </c>
      <c r="BC24" s="874">
        <v>-2.2758903226E-2</v>
      </c>
      <c r="BD24" s="874">
        <v>0.19544633333</v>
      </c>
      <c r="BE24" s="874">
        <v>0.40856867200000002</v>
      </c>
      <c r="BF24" s="874">
        <v>0.21442956781</v>
      </c>
      <c r="BG24" s="352">
        <v>-5.4603699999999998E-2</v>
      </c>
      <c r="BH24" s="352">
        <v>-4.84056E-2</v>
      </c>
      <c r="BI24" s="352">
        <v>-1.0058900000000001E-2</v>
      </c>
      <c r="BJ24" s="352">
        <v>7.6932299999999997E-3</v>
      </c>
      <c r="BK24" s="352">
        <v>-5.7740800000000002E-2</v>
      </c>
      <c r="BL24" s="352">
        <v>-3.2585799999999998E-2</v>
      </c>
      <c r="BM24" s="352">
        <v>-2.3629299999999999E-2</v>
      </c>
      <c r="BN24" s="352">
        <v>-2.2984299999999999E-2</v>
      </c>
      <c r="BO24" s="352">
        <v>-2.5718899999999999E-2</v>
      </c>
      <c r="BP24" s="352">
        <v>-1.79934E-2</v>
      </c>
      <c r="BQ24" s="352">
        <v>-1.0994200000000001E-2</v>
      </c>
      <c r="BR24" s="352">
        <v>-3.4726300000000002E-2</v>
      </c>
      <c r="BS24" s="352">
        <v>-5.5270600000000003E-2</v>
      </c>
      <c r="BT24" s="352">
        <v>-5.2562200000000003E-2</v>
      </c>
      <c r="BU24" s="352">
        <v>-3.1956699999999998E-4</v>
      </c>
      <c r="BV24" s="352">
        <v>2.4154499999999999E-2</v>
      </c>
    </row>
    <row r="25" spans="1:74" s="273" customFormat="1" ht="11.05" customHeight="1" x14ac:dyDescent="0.2">
      <c r="A25" s="548" t="s">
        <v>241</v>
      </c>
      <c r="B25" s="549" t="s">
        <v>1101</v>
      </c>
      <c r="C25" s="102">
        <v>0.88864399999999999</v>
      </c>
      <c r="D25" s="102">
        <v>0.78028500000000001</v>
      </c>
      <c r="E25" s="102">
        <v>0.86464600000000003</v>
      </c>
      <c r="F25" s="102">
        <v>0.93716600000000005</v>
      </c>
      <c r="G25" s="102">
        <v>1.0375490000000001</v>
      </c>
      <c r="H25" s="102">
        <v>0.95299900000000004</v>
      </c>
      <c r="I25" s="102">
        <v>0.94864599999999999</v>
      </c>
      <c r="J25" s="102">
        <v>0.98896799999999996</v>
      </c>
      <c r="K25" s="102">
        <v>0.93493199999999999</v>
      </c>
      <c r="L25" s="102">
        <v>1.0131289999999999</v>
      </c>
      <c r="M25" s="102">
        <v>1.0127679999999999</v>
      </c>
      <c r="N25" s="102">
        <v>1.0919380000000001</v>
      </c>
      <c r="O25" s="102">
        <v>0.98848599999999998</v>
      </c>
      <c r="P25" s="102">
        <v>0.92403500000000005</v>
      </c>
      <c r="Q25" s="102">
        <v>1.004067</v>
      </c>
      <c r="R25" s="102">
        <v>1.0501659999999999</v>
      </c>
      <c r="S25" s="102">
        <v>1.0867089999999999</v>
      </c>
      <c r="T25" s="102">
        <v>1.1109009999999999</v>
      </c>
      <c r="U25" s="102">
        <v>1.100482</v>
      </c>
      <c r="V25" s="102">
        <v>1.01013</v>
      </c>
      <c r="W25" s="102">
        <v>1.081998</v>
      </c>
      <c r="X25" s="102">
        <v>1.0138050000000001</v>
      </c>
      <c r="Y25" s="102">
        <v>1.023299</v>
      </c>
      <c r="Z25" s="102">
        <v>0.98570899999999995</v>
      </c>
      <c r="AA25" s="102">
        <v>1.0314540000000001</v>
      </c>
      <c r="AB25" s="102">
        <v>0.95485799999999998</v>
      </c>
      <c r="AC25" s="102">
        <v>0.92438900000000002</v>
      </c>
      <c r="AD25" s="102">
        <v>1.008634</v>
      </c>
      <c r="AE25" s="102">
        <v>0.93196699999999999</v>
      </c>
      <c r="AF25" s="102">
        <v>1.049633</v>
      </c>
      <c r="AG25" s="102">
        <v>1.04413</v>
      </c>
      <c r="AH25" s="102">
        <v>1.0708070000000001</v>
      </c>
      <c r="AI25" s="102">
        <v>1.0710679999999999</v>
      </c>
      <c r="AJ25" s="102">
        <v>1.0310319999999999</v>
      </c>
      <c r="AK25" s="102">
        <v>1.054665</v>
      </c>
      <c r="AL25" s="102">
        <v>1.065612</v>
      </c>
      <c r="AM25" s="102">
        <v>0.96887199999999996</v>
      </c>
      <c r="AN25" s="102">
        <v>0.83903499999999998</v>
      </c>
      <c r="AO25" s="102">
        <v>0.92435500000000004</v>
      </c>
      <c r="AP25" s="102">
        <v>0.97323400000000004</v>
      </c>
      <c r="AQ25" s="102">
        <v>0.97599999999999998</v>
      </c>
      <c r="AR25" s="102">
        <v>0.97896799999999995</v>
      </c>
      <c r="AS25" s="102">
        <v>0.91967699999999997</v>
      </c>
      <c r="AT25" s="102">
        <v>1.0033570000000001</v>
      </c>
      <c r="AU25" s="102">
        <v>0.98699800000000004</v>
      </c>
      <c r="AV25" s="102">
        <v>1.008645</v>
      </c>
      <c r="AW25" s="102">
        <v>1.0306649999999999</v>
      </c>
      <c r="AX25" s="102">
        <v>1.020035</v>
      </c>
      <c r="AY25" s="892">
        <v>0.96013099999999996</v>
      </c>
      <c r="AZ25" s="892">
        <v>0.94250100000000003</v>
      </c>
      <c r="BA25" s="892">
        <v>0.91890300000000003</v>
      </c>
      <c r="BB25" s="892">
        <v>0.93333500000000003</v>
      </c>
      <c r="BC25" s="892">
        <v>1.065742</v>
      </c>
      <c r="BD25" s="892">
        <v>1.023166</v>
      </c>
      <c r="BE25" s="892">
        <v>1.029941</v>
      </c>
      <c r="BF25" s="892">
        <v>1.0409440000000001</v>
      </c>
      <c r="BG25" s="559">
        <v>0.99315960000000003</v>
      </c>
      <c r="BH25" s="559">
        <v>0.98124319999999998</v>
      </c>
      <c r="BI25" s="559">
        <v>1.0099739999999999</v>
      </c>
      <c r="BJ25" s="559">
        <v>1.0033110000000001</v>
      </c>
      <c r="BK25" s="559">
        <v>0.95966830000000003</v>
      </c>
      <c r="BL25" s="559">
        <v>0.91336969999999995</v>
      </c>
      <c r="BM25" s="559">
        <v>0.93884259999999997</v>
      </c>
      <c r="BN25" s="559">
        <v>0.96982800000000002</v>
      </c>
      <c r="BO25" s="559">
        <v>0.97678670000000001</v>
      </c>
      <c r="BP25" s="559">
        <v>0.99196269999999998</v>
      </c>
      <c r="BQ25" s="559">
        <v>1.0018450000000001</v>
      </c>
      <c r="BR25" s="559">
        <v>1.008697</v>
      </c>
      <c r="BS25" s="559">
        <v>0.96558390000000005</v>
      </c>
      <c r="BT25" s="559">
        <v>0.96627949999999996</v>
      </c>
      <c r="BU25" s="559">
        <v>0.99432750000000003</v>
      </c>
      <c r="BV25" s="559">
        <v>0.9960213</v>
      </c>
    </row>
    <row r="26" spans="1:74" s="273" customFormat="1" ht="11.05" customHeight="1" x14ac:dyDescent="0.2">
      <c r="A26" s="548" t="s">
        <v>240</v>
      </c>
      <c r="B26" s="549" t="s">
        <v>1102</v>
      </c>
      <c r="C26" s="102">
        <v>5.2172580000000002</v>
      </c>
      <c r="D26" s="102">
        <v>4.2468570000000003</v>
      </c>
      <c r="E26" s="102">
        <v>5.1479679999999997</v>
      </c>
      <c r="F26" s="102">
        <v>5.4774669999999999</v>
      </c>
      <c r="G26" s="102">
        <v>5.496645</v>
      </c>
      <c r="H26" s="102">
        <v>5.5151669999999999</v>
      </c>
      <c r="I26" s="102">
        <v>5.5017420000000001</v>
      </c>
      <c r="J26" s="102">
        <v>5.5961290000000004</v>
      </c>
      <c r="K26" s="102">
        <v>5.5712330000000003</v>
      </c>
      <c r="L26" s="102">
        <v>5.7210000000000001</v>
      </c>
      <c r="M26" s="102">
        <v>5.7728330000000003</v>
      </c>
      <c r="N26" s="102">
        <v>5.7409359999999996</v>
      </c>
      <c r="O26" s="102">
        <v>5.5083549999999999</v>
      </c>
      <c r="P26" s="102">
        <v>5.5139639999999996</v>
      </c>
      <c r="Q26" s="102">
        <v>5.9523549999999998</v>
      </c>
      <c r="R26" s="102">
        <v>5.9173</v>
      </c>
      <c r="S26" s="102">
        <v>5.9610000000000003</v>
      </c>
      <c r="T26" s="102">
        <v>6.008267</v>
      </c>
      <c r="U26" s="102">
        <v>6.1885159999999999</v>
      </c>
      <c r="V26" s="102">
        <v>6.0605479999999998</v>
      </c>
      <c r="W26" s="102">
        <v>6.1540670000000004</v>
      </c>
      <c r="X26" s="102">
        <v>6.1677419999999996</v>
      </c>
      <c r="Y26" s="102">
        <v>6.1393000000000004</v>
      </c>
      <c r="Z26" s="102">
        <v>5.6004519999999998</v>
      </c>
      <c r="AA26" s="102">
        <v>6.0409680000000003</v>
      </c>
      <c r="AB26" s="102">
        <v>6.1175360000000003</v>
      </c>
      <c r="AC26" s="102">
        <v>6.3514189999999999</v>
      </c>
      <c r="AD26" s="102">
        <v>6.4454330000000004</v>
      </c>
      <c r="AE26" s="102">
        <v>6.428839</v>
      </c>
      <c r="AF26" s="102">
        <v>6.4082999999999997</v>
      </c>
      <c r="AG26" s="102">
        <v>6.5056770000000004</v>
      </c>
      <c r="AH26" s="102">
        <v>6.6308389999999999</v>
      </c>
      <c r="AI26" s="102">
        <v>6.7954330000000001</v>
      </c>
      <c r="AJ26" s="102">
        <v>6.8048390000000003</v>
      </c>
      <c r="AK26" s="102">
        <v>6.7828330000000001</v>
      </c>
      <c r="AL26" s="102">
        <v>6.6485479999999999</v>
      </c>
      <c r="AM26" s="102">
        <v>6.1396769999999998</v>
      </c>
      <c r="AN26" s="102">
        <v>6.7073450000000001</v>
      </c>
      <c r="AO26" s="102">
        <v>6.9603229999999998</v>
      </c>
      <c r="AP26" s="102">
        <v>7.0796000000000001</v>
      </c>
      <c r="AQ26" s="102">
        <v>7.1399679999999996</v>
      </c>
      <c r="AR26" s="102">
        <v>7.1203000000000003</v>
      </c>
      <c r="AS26" s="102">
        <v>7.0094839999999996</v>
      </c>
      <c r="AT26" s="102">
        <v>7.1390969999999996</v>
      </c>
      <c r="AU26" s="102">
        <v>7.2344999999999997</v>
      </c>
      <c r="AV26" s="102">
        <v>7.3744189999999996</v>
      </c>
      <c r="AW26" s="102">
        <v>7.3837330000000003</v>
      </c>
      <c r="AX26" s="102">
        <v>7.204161</v>
      </c>
      <c r="AY26" s="892">
        <v>6.7095159999999998</v>
      </c>
      <c r="AZ26" s="892">
        <v>6.9413210000000003</v>
      </c>
      <c r="BA26" s="892">
        <v>7.3242580000000004</v>
      </c>
      <c r="BB26" s="892">
        <v>7.3574330000000003</v>
      </c>
      <c r="BC26" s="892">
        <v>7.4719360000000004</v>
      </c>
      <c r="BD26" s="892">
        <v>7.4839330000000004</v>
      </c>
      <c r="BE26" s="892">
        <v>7.2669512871000004</v>
      </c>
      <c r="BF26" s="892">
        <v>7.4544861584</v>
      </c>
      <c r="BG26" s="559">
        <v>7.4973260000000002</v>
      </c>
      <c r="BH26" s="559">
        <v>7.4922529999999998</v>
      </c>
      <c r="BI26" s="559">
        <v>7.4194440000000004</v>
      </c>
      <c r="BJ26" s="559">
        <v>7.2457549999999999</v>
      </c>
      <c r="BK26" s="559">
        <v>7.2632750000000001</v>
      </c>
      <c r="BL26" s="559">
        <v>7.2360100000000003</v>
      </c>
      <c r="BM26" s="559">
        <v>7.3882440000000003</v>
      </c>
      <c r="BN26" s="559">
        <v>7.4888810000000001</v>
      </c>
      <c r="BO26" s="559">
        <v>7.485754</v>
      </c>
      <c r="BP26" s="559">
        <v>7.5240549999999997</v>
      </c>
      <c r="BQ26" s="559">
        <v>7.5237400000000001</v>
      </c>
      <c r="BR26" s="559">
        <v>7.6017989999999998</v>
      </c>
      <c r="BS26" s="559">
        <v>7.6285819999999998</v>
      </c>
      <c r="BT26" s="559">
        <v>7.6584440000000003</v>
      </c>
      <c r="BU26" s="559">
        <v>7.6357689999999998</v>
      </c>
      <c r="BV26" s="559">
        <v>7.4718119999999999</v>
      </c>
    </row>
    <row r="27" spans="1:74" s="273" customFormat="1" ht="11.05" customHeight="1" x14ac:dyDescent="0.2">
      <c r="A27" s="548" t="s">
        <v>495</v>
      </c>
      <c r="B27" s="549" t="s">
        <v>1103</v>
      </c>
      <c r="C27" s="102">
        <v>1.073075</v>
      </c>
      <c r="D27" s="102">
        <v>0.94726999999999995</v>
      </c>
      <c r="E27" s="102">
        <v>1.094449</v>
      </c>
      <c r="F27" s="102">
        <v>1.0857479999999999</v>
      </c>
      <c r="G27" s="102">
        <v>1.158898</v>
      </c>
      <c r="H27" s="102">
        <v>1.1696249999999999</v>
      </c>
      <c r="I27" s="102">
        <v>1.1765399999999999</v>
      </c>
      <c r="J27" s="102">
        <v>1.1004970000000001</v>
      </c>
      <c r="K27" s="102">
        <v>1.078711</v>
      </c>
      <c r="L27" s="102">
        <v>1.207738</v>
      </c>
      <c r="M27" s="102">
        <v>1.256041</v>
      </c>
      <c r="N27" s="102">
        <v>1.263269</v>
      </c>
      <c r="O27" s="102">
        <v>1.20608</v>
      </c>
      <c r="P27" s="102">
        <v>1.183184</v>
      </c>
      <c r="Q27" s="102">
        <v>1.196663</v>
      </c>
      <c r="R27" s="102">
        <v>1.156757</v>
      </c>
      <c r="S27" s="102">
        <v>1.2056260000000001</v>
      </c>
      <c r="T27" s="102">
        <v>1.2460420000000001</v>
      </c>
      <c r="U27" s="102">
        <v>1.2271460000000001</v>
      </c>
      <c r="V27" s="102">
        <v>1.1889620000000001</v>
      </c>
      <c r="W27" s="102">
        <v>1.125291</v>
      </c>
      <c r="X27" s="102">
        <v>1.2248429999999999</v>
      </c>
      <c r="Y27" s="102">
        <v>1.2798020000000001</v>
      </c>
      <c r="Z27" s="102">
        <v>1.1911320000000001</v>
      </c>
      <c r="AA27" s="102">
        <v>1.238111</v>
      </c>
      <c r="AB27" s="102">
        <v>1.237419</v>
      </c>
      <c r="AC27" s="102">
        <v>1.2492559999999999</v>
      </c>
      <c r="AD27" s="102">
        <v>1.2379389999999999</v>
      </c>
      <c r="AE27" s="102">
        <v>1.2882659999999999</v>
      </c>
      <c r="AF27" s="102">
        <v>1.341669</v>
      </c>
      <c r="AG27" s="102">
        <v>1.312074</v>
      </c>
      <c r="AH27" s="102">
        <v>1.3001560000000001</v>
      </c>
      <c r="AI27" s="102">
        <v>1.320495</v>
      </c>
      <c r="AJ27" s="102">
        <v>1.3107260000000001</v>
      </c>
      <c r="AK27" s="102">
        <v>1.3429819999999999</v>
      </c>
      <c r="AL27" s="102">
        <v>1.403586</v>
      </c>
      <c r="AM27" s="102">
        <v>1.280397</v>
      </c>
      <c r="AN27" s="102">
        <v>1.3743639999999999</v>
      </c>
      <c r="AO27" s="102">
        <v>1.362549</v>
      </c>
      <c r="AP27" s="102">
        <v>1.3026770000000001</v>
      </c>
      <c r="AQ27" s="102">
        <v>1.312872</v>
      </c>
      <c r="AR27" s="102">
        <v>1.394882</v>
      </c>
      <c r="AS27" s="102">
        <v>1.4245570000000001</v>
      </c>
      <c r="AT27" s="102">
        <v>1.413205</v>
      </c>
      <c r="AU27" s="102">
        <v>1.378784</v>
      </c>
      <c r="AV27" s="102">
        <v>1.386541</v>
      </c>
      <c r="AW27" s="102">
        <v>1.465471</v>
      </c>
      <c r="AX27" s="102">
        <v>1.442026</v>
      </c>
      <c r="AY27" s="892">
        <v>1.325928</v>
      </c>
      <c r="AZ27" s="892">
        <v>1.338042</v>
      </c>
      <c r="BA27" s="892">
        <v>1.3206439999999999</v>
      </c>
      <c r="BB27" s="892">
        <v>1.286232</v>
      </c>
      <c r="BC27" s="892">
        <v>1.3317330000000001</v>
      </c>
      <c r="BD27" s="892">
        <v>1.384331</v>
      </c>
      <c r="BE27" s="892">
        <v>1.3906102628999999</v>
      </c>
      <c r="BF27" s="892">
        <v>1.3916292948</v>
      </c>
      <c r="BG27" s="559">
        <v>1.346473</v>
      </c>
      <c r="BH27" s="559">
        <v>1.3816329999999999</v>
      </c>
      <c r="BI27" s="559">
        <v>1.433691</v>
      </c>
      <c r="BJ27" s="559">
        <v>1.427924</v>
      </c>
      <c r="BK27" s="559">
        <v>1.4181710000000001</v>
      </c>
      <c r="BL27" s="559">
        <v>1.4049579999999999</v>
      </c>
      <c r="BM27" s="559">
        <v>1.42093</v>
      </c>
      <c r="BN27" s="559">
        <v>1.41262</v>
      </c>
      <c r="BO27" s="559">
        <v>1.4343939999999999</v>
      </c>
      <c r="BP27" s="559">
        <v>1.4648080000000001</v>
      </c>
      <c r="BQ27" s="559">
        <v>1.4594370000000001</v>
      </c>
      <c r="BR27" s="559">
        <v>1.4366920000000001</v>
      </c>
      <c r="BS27" s="559">
        <v>1.406209</v>
      </c>
      <c r="BT27" s="559">
        <v>1.4387529999999999</v>
      </c>
      <c r="BU27" s="559">
        <v>1.495193</v>
      </c>
      <c r="BV27" s="559">
        <v>1.4851989999999999</v>
      </c>
    </row>
    <row r="28" spans="1:74" ht="11.05" customHeight="1" x14ac:dyDescent="0.2">
      <c r="A28" s="270" t="s">
        <v>470</v>
      </c>
      <c r="B28" s="550" t="s">
        <v>1104</v>
      </c>
      <c r="C28" s="341">
        <v>0.92932499999999996</v>
      </c>
      <c r="D28" s="341">
        <v>0.81768099999999999</v>
      </c>
      <c r="E28" s="341">
        <v>0.94604100000000002</v>
      </c>
      <c r="F28" s="341">
        <v>0.940438</v>
      </c>
      <c r="G28" s="341">
        <v>1.007231</v>
      </c>
      <c r="H28" s="341">
        <v>1.021366</v>
      </c>
      <c r="I28" s="341">
        <v>1.0144979999999999</v>
      </c>
      <c r="J28" s="341">
        <v>0.93827899999999997</v>
      </c>
      <c r="K28" s="341">
        <v>0.93601400000000001</v>
      </c>
      <c r="L28" s="341">
        <v>1.0411539999999999</v>
      </c>
      <c r="M28" s="341">
        <v>1.0794429999999999</v>
      </c>
      <c r="N28" s="341">
        <v>1.068778</v>
      </c>
      <c r="O28" s="341">
        <v>1.0384089999999999</v>
      </c>
      <c r="P28" s="341">
        <v>1.010856</v>
      </c>
      <c r="Q28" s="341">
        <v>1.0187360000000001</v>
      </c>
      <c r="R28" s="341">
        <v>0.96519999999999995</v>
      </c>
      <c r="S28" s="341">
        <v>1.0082469999999999</v>
      </c>
      <c r="T28" s="341">
        <v>1.042924</v>
      </c>
      <c r="U28" s="341">
        <v>1.0160750000000001</v>
      </c>
      <c r="V28" s="341">
        <v>0.98452300000000004</v>
      </c>
      <c r="W28" s="341">
        <v>0.90238600000000002</v>
      </c>
      <c r="X28" s="341">
        <v>1.0142089999999999</v>
      </c>
      <c r="Y28" s="341">
        <v>1.052651</v>
      </c>
      <c r="Z28" s="341">
        <v>0.96922399999999997</v>
      </c>
      <c r="AA28" s="341">
        <v>1.0020690000000001</v>
      </c>
      <c r="AB28" s="341">
        <v>0.99927299999999997</v>
      </c>
      <c r="AC28" s="341">
        <v>0.98716800000000005</v>
      </c>
      <c r="AD28" s="341">
        <v>0.97206700000000001</v>
      </c>
      <c r="AE28" s="341">
        <v>0.99418700000000004</v>
      </c>
      <c r="AF28" s="341">
        <v>1.0363119999999999</v>
      </c>
      <c r="AG28" s="341">
        <v>1.0327040000000001</v>
      </c>
      <c r="AH28" s="341">
        <v>1.0042709999999999</v>
      </c>
      <c r="AI28" s="341">
        <v>1.003455</v>
      </c>
      <c r="AJ28" s="341">
        <v>1.0276730000000001</v>
      </c>
      <c r="AK28" s="341">
        <v>1.0534300000000001</v>
      </c>
      <c r="AL28" s="341">
        <v>1.0815969999999999</v>
      </c>
      <c r="AM28" s="341">
        <v>0.99494000000000005</v>
      </c>
      <c r="AN28" s="341">
        <v>1.074103</v>
      </c>
      <c r="AO28" s="341">
        <v>1.0686929999999999</v>
      </c>
      <c r="AP28" s="341">
        <v>0.98221000000000003</v>
      </c>
      <c r="AQ28" s="341">
        <v>1.025274</v>
      </c>
      <c r="AR28" s="341">
        <v>1.043453</v>
      </c>
      <c r="AS28" s="341">
        <v>1.0906309999999999</v>
      </c>
      <c r="AT28" s="341">
        <v>1.080837</v>
      </c>
      <c r="AU28" s="341">
        <v>1.0406550000000001</v>
      </c>
      <c r="AV28" s="341">
        <v>1.049636</v>
      </c>
      <c r="AW28" s="341">
        <v>1.112771</v>
      </c>
      <c r="AX28" s="341">
        <v>1.102722</v>
      </c>
      <c r="AY28" s="874">
        <v>1.083731</v>
      </c>
      <c r="AZ28" s="874">
        <v>1.084055</v>
      </c>
      <c r="BA28" s="874">
        <v>1.054281</v>
      </c>
      <c r="BB28" s="874">
        <v>1.0216229999999999</v>
      </c>
      <c r="BC28" s="874">
        <v>1.0354099999999999</v>
      </c>
      <c r="BD28" s="874">
        <v>1.0772470000000001</v>
      </c>
      <c r="BE28" s="874">
        <v>1.0854516129</v>
      </c>
      <c r="BF28" s="874">
        <v>1.0696303547999999</v>
      </c>
      <c r="BG28" s="352">
        <v>1.014159</v>
      </c>
      <c r="BH28" s="352">
        <v>1.042419</v>
      </c>
      <c r="BI28" s="352">
        <v>1.0793109999999999</v>
      </c>
      <c r="BJ28" s="352">
        <v>1.060978</v>
      </c>
      <c r="BK28" s="352">
        <v>1.0818920000000001</v>
      </c>
      <c r="BL28" s="352">
        <v>1.0572680000000001</v>
      </c>
      <c r="BM28" s="352">
        <v>1.060713</v>
      </c>
      <c r="BN28" s="352">
        <v>1.0415970000000001</v>
      </c>
      <c r="BO28" s="352">
        <v>1.056033</v>
      </c>
      <c r="BP28" s="352">
        <v>1.0750489999999999</v>
      </c>
      <c r="BQ28" s="352">
        <v>1.0687489999999999</v>
      </c>
      <c r="BR28" s="352">
        <v>1.046645</v>
      </c>
      <c r="BS28" s="352">
        <v>1.018726</v>
      </c>
      <c r="BT28" s="352">
        <v>1.0531489999999999</v>
      </c>
      <c r="BU28" s="352">
        <v>1.1044480000000001</v>
      </c>
      <c r="BV28" s="352">
        <v>1.086905</v>
      </c>
    </row>
    <row r="29" spans="1:74" s="273" customFormat="1" ht="11.05" customHeight="1" x14ac:dyDescent="0.2">
      <c r="A29" s="548" t="s">
        <v>496</v>
      </c>
      <c r="B29" s="549" t="s">
        <v>1105</v>
      </c>
      <c r="C29" s="102">
        <v>0.20483890323000001</v>
      </c>
      <c r="D29" s="102">
        <v>0.17625042857000001</v>
      </c>
      <c r="E29" s="102">
        <v>0.19487067742</v>
      </c>
      <c r="F29" s="102">
        <v>0.20473469999999999</v>
      </c>
      <c r="G29" s="102">
        <v>0.21161429032000001</v>
      </c>
      <c r="H29" s="102">
        <v>0.21940116667000001</v>
      </c>
      <c r="I29" s="102">
        <v>0.21600022581</v>
      </c>
      <c r="J29" s="102">
        <v>0.21261125806</v>
      </c>
      <c r="K29" s="102">
        <v>0.21483326666999999</v>
      </c>
      <c r="L29" s="102">
        <v>0.21329096774</v>
      </c>
      <c r="M29" s="102">
        <v>0.2200675</v>
      </c>
      <c r="N29" s="102">
        <v>0.24025983871000001</v>
      </c>
      <c r="O29" s="102">
        <v>0.22477351612999999</v>
      </c>
      <c r="P29" s="102">
        <v>0.20964453571</v>
      </c>
      <c r="Q29" s="102">
        <v>0.21499970968000001</v>
      </c>
      <c r="R29" s="102">
        <v>0.22666776666999999</v>
      </c>
      <c r="S29" s="102">
        <v>0.22458193547999999</v>
      </c>
      <c r="T29" s="102">
        <v>0.23523549999999999</v>
      </c>
      <c r="U29" s="102">
        <v>0.22451516128999999</v>
      </c>
      <c r="V29" s="102">
        <v>0.22219312902999999</v>
      </c>
      <c r="W29" s="102">
        <v>0.22286576666999999</v>
      </c>
      <c r="X29" s="102">
        <v>0.21809729032</v>
      </c>
      <c r="Y29" s="102">
        <v>0.22750053333</v>
      </c>
      <c r="Z29" s="102">
        <v>0.21345235484</v>
      </c>
      <c r="AA29" s="102">
        <v>0.20999974194000001</v>
      </c>
      <c r="AB29" s="102">
        <v>0.19571335713999999</v>
      </c>
      <c r="AC29" s="102">
        <v>0.19596929031999999</v>
      </c>
      <c r="AD29" s="102">
        <v>0.20706559999999999</v>
      </c>
      <c r="AE29" s="102">
        <v>0.22387180644999999</v>
      </c>
      <c r="AF29" s="102">
        <v>0.22693443332999999</v>
      </c>
      <c r="AG29" s="102">
        <v>0.22922758065000001</v>
      </c>
      <c r="AH29" s="102">
        <v>0.22964609677</v>
      </c>
      <c r="AI29" s="102">
        <v>0.22953399999999999</v>
      </c>
      <c r="AJ29" s="102">
        <v>0.22258022581</v>
      </c>
      <c r="AK29" s="102">
        <v>0.23239976667000001</v>
      </c>
      <c r="AL29" s="102">
        <v>0.24009680645000001</v>
      </c>
      <c r="AM29" s="102">
        <v>0.22280467742000001</v>
      </c>
      <c r="AN29" s="102">
        <v>0.19337955171999999</v>
      </c>
      <c r="AO29" s="102">
        <v>0.22074132258000001</v>
      </c>
      <c r="AP29" s="102">
        <v>0.22623326666999999</v>
      </c>
      <c r="AQ29" s="102">
        <v>0.22361141935000001</v>
      </c>
      <c r="AR29" s="102">
        <v>0.21826719999999999</v>
      </c>
      <c r="AS29" s="102">
        <v>0.22264435484</v>
      </c>
      <c r="AT29" s="102">
        <v>0.22271148387</v>
      </c>
      <c r="AU29" s="102">
        <v>0.22040109999999999</v>
      </c>
      <c r="AV29" s="102">
        <v>0.21603245161000001</v>
      </c>
      <c r="AW29" s="102">
        <v>0.222801</v>
      </c>
      <c r="AX29" s="102">
        <v>0.23103238709999999</v>
      </c>
      <c r="AY29" s="892">
        <v>0.21096829032</v>
      </c>
      <c r="AZ29" s="892">
        <v>0.20428678571</v>
      </c>
      <c r="BA29" s="892">
        <v>0.2030663871</v>
      </c>
      <c r="BB29" s="892">
        <v>0.20223346667</v>
      </c>
      <c r="BC29" s="892">
        <v>0.20938664516</v>
      </c>
      <c r="BD29" s="892">
        <v>0.21020136667</v>
      </c>
      <c r="BE29" s="892">
        <v>0.21731230000000001</v>
      </c>
      <c r="BF29" s="892">
        <v>0.2159036</v>
      </c>
      <c r="BG29" s="559">
        <v>0.21360170000000001</v>
      </c>
      <c r="BH29" s="559">
        <v>0.20845140000000001</v>
      </c>
      <c r="BI29" s="559">
        <v>0.2189622</v>
      </c>
      <c r="BJ29" s="559">
        <v>0.2217684</v>
      </c>
      <c r="BK29" s="559">
        <v>0.20716870000000001</v>
      </c>
      <c r="BL29" s="559">
        <v>0.20364099999999999</v>
      </c>
      <c r="BM29" s="559">
        <v>0.20836370000000001</v>
      </c>
      <c r="BN29" s="559">
        <v>0.21410960000000001</v>
      </c>
      <c r="BO29" s="559">
        <v>0.2133169</v>
      </c>
      <c r="BP29" s="559">
        <v>0.21505959999999999</v>
      </c>
      <c r="BQ29" s="559">
        <v>0.21725920000000001</v>
      </c>
      <c r="BR29" s="559">
        <v>0.21366299999999999</v>
      </c>
      <c r="BS29" s="559">
        <v>0.2105303</v>
      </c>
      <c r="BT29" s="559">
        <v>0.20686299999999999</v>
      </c>
      <c r="BU29" s="559">
        <v>0.21706639999999999</v>
      </c>
      <c r="BV29" s="559">
        <v>0.22037680000000001</v>
      </c>
    </row>
    <row r="30" spans="1:74" s="273" customFormat="1" ht="11.05" customHeight="1" x14ac:dyDescent="0.2">
      <c r="A30" s="548" t="s">
        <v>808</v>
      </c>
      <c r="B30" s="549" t="s">
        <v>1106</v>
      </c>
      <c r="C30" s="102">
        <v>0</v>
      </c>
      <c r="D30" s="102">
        <v>0</v>
      </c>
      <c r="E30" s="102">
        <v>0</v>
      </c>
      <c r="F30" s="102">
        <v>0</v>
      </c>
      <c r="G30" s="102">
        <v>0</v>
      </c>
      <c r="H30" s="102">
        <v>0</v>
      </c>
      <c r="I30" s="102">
        <v>0</v>
      </c>
      <c r="J30" s="102">
        <v>0</v>
      </c>
      <c r="K30" s="102">
        <v>0</v>
      </c>
      <c r="L30" s="102">
        <v>0</v>
      </c>
      <c r="M30" s="102">
        <v>0</v>
      </c>
      <c r="N30" s="102">
        <v>0</v>
      </c>
      <c r="O30" s="102">
        <v>-0.25954300000000002</v>
      </c>
      <c r="P30" s="102">
        <v>-0.53358000000000005</v>
      </c>
      <c r="Q30" s="102">
        <v>-0.43973400000000001</v>
      </c>
      <c r="R30" s="102">
        <v>-0.419159</v>
      </c>
      <c r="S30" s="102">
        <v>-0.32280300000000001</v>
      </c>
      <c r="T30" s="102">
        <v>-0.36192999999999997</v>
      </c>
      <c r="U30" s="102">
        <v>-0.40188400000000002</v>
      </c>
      <c r="V30" s="102">
        <v>-0.44310500000000003</v>
      </c>
      <c r="W30" s="102">
        <v>-0.42931200000000003</v>
      </c>
      <c r="X30" s="102">
        <v>-0.58893399999999996</v>
      </c>
      <c r="Y30" s="102">
        <v>-0.478047</v>
      </c>
      <c r="Z30" s="102">
        <v>-0.373726</v>
      </c>
      <c r="AA30" s="102">
        <v>-0.47386699999999998</v>
      </c>
      <c r="AB30" s="102">
        <v>-0.33417000000000002</v>
      </c>
      <c r="AC30" s="102">
        <v>-0.447542</v>
      </c>
      <c r="AD30" s="102">
        <v>-0.52693000000000001</v>
      </c>
      <c r="AE30" s="102">
        <v>-0.33610299999999999</v>
      </c>
      <c r="AF30" s="102">
        <v>-0.55097300000000005</v>
      </c>
      <c r="AG30" s="102">
        <v>-0.56745699999999999</v>
      </c>
      <c r="AH30" s="102">
        <v>-0.67401900000000003</v>
      </c>
      <c r="AI30" s="102">
        <v>-0.69033599999999995</v>
      </c>
      <c r="AJ30" s="102">
        <v>-0.66837999999999997</v>
      </c>
      <c r="AK30" s="102">
        <v>-0.55133900000000002</v>
      </c>
      <c r="AL30" s="102">
        <v>-0.47212799999999999</v>
      </c>
      <c r="AM30" s="102">
        <v>-0.50376699999999996</v>
      </c>
      <c r="AN30" s="102">
        <v>-0.54354100000000005</v>
      </c>
      <c r="AO30" s="102">
        <v>-0.50770499999999996</v>
      </c>
      <c r="AP30" s="102">
        <v>-0.60906300000000002</v>
      </c>
      <c r="AQ30" s="102">
        <v>-0.56484400000000001</v>
      </c>
      <c r="AR30" s="102">
        <v>-0.68176300000000001</v>
      </c>
      <c r="AS30" s="102">
        <v>-0.51678999999999997</v>
      </c>
      <c r="AT30" s="102">
        <v>-0.64451800000000004</v>
      </c>
      <c r="AU30" s="102">
        <v>-0.71692400000000001</v>
      </c>
      <c r="AV30" s="102">
        <v>-0.65524000000000004</v>
      </c>
      <c r="AW30" s="102">
        <v>-0.688693</v>
      </c>
      <c r="AX30" s="102">
        <v>-0.71265199999999995</v>
      </c>
      <c r="AY30" s="892">
        <v>-0.56069199999999997</v>
      </c>
      <c r="AZ30" s="892">
        <v>-0.70757499999999995</v>
      </c>
      <c r="BA30" s="892">
        <v>-0.74473299999999998</v>
      </c>
      <c r="BB30" s="892">
        <v>-0.62717000000000001</v>
      </c>
      <c r="BC30" s="892">
        <v>-0.61721099999999995</v>
      </c>
      <c r="BD30" s="892">
        <v>-0.39513399999999999</v>
      </c>
      <c r="BE30" s="892">
        <v>-0.53</v>
      </c>
      <c r="BF30" s="892">
        <v>-0.53</v>
      </c>
      <c r="BG30" s="559">
        <v>-0.6493025</v>
      </c>
      <c r="BH30" s="559">
        <v>-0.64440730000000002</v>
      </c>
      <c r="BI30" s="559">
        <v>-0.61412149999999999</v>
      </c>
      <c r="BJ30" s="559">
        <v>-0.60010110000000005</v>
      </c>
      <c r="BK30" s="559">
        <v>-0.65178020000000003</v>
      </c>
      <c r="BL30" s="559">
        <v>-0.63191299999999995</v>
      </c>
      <c r="BM30" s="559">
        <v>-0.62483920000000004</v>
      </c>
      <c r="BN30" s="559">
        <v>-0.62432980000000005</v>
      </c>
      <c r="BO30" s="559">
        <v>-0.62648959999999998</v>
      </c>
      <c r="BP30" s="559">
        <v>-0.62038800000000005</v>
      </c>
      <c r="BQ30" s="559">
        <v>-0.61486019999999997</v>
      </c>
      <c r="BR30" s="559">
        <v>-0.63360349999999999</v>
      </c>
      <c r="BS30" s="559">
        <v>-0.6498292</v>
      </c>
      <c r="BT30" s="559">
        <v>-0.64769019999999999</v>
      </c>
      <c r="BU30" s="559">
        <v>-0.60642949999999995</v>
      </c>
      <c r="BV30" s="559">
        <v>-0.58710010000000001</v>
      </c>
    </row>
    <row r="31" spans="1:74" s="273" customFormat="1" ht="11.05" customHeight="1" x14ac:dyDescent="0.2">
      <c r="A31" s="548" t="s">
        <v>242</v>
      </c>
      <c r="B31" s="549" t="s">
        <v>1107</v>
      </c>
      <c r="C31" s="102">
        <v>-3.1148169999999999</v>
      </c>
      <c r="D31" s="102">
        <v>-2.6669429999999998</v>
      </c>
      <c r="E31" s="102">
        <v>-2.5800679999999998</v>
      </c>
      <c r="F31" s="102">
        <v>-3.084886</v>
      </c>
      <c r="G31" s="102">
        <v>-2.8951020000000001</v>
      </c>
      <c r="H31" s="102">
        <v>-3.2497189999999998</v>
      </c>
      <c r="I31" s="102">
        <v>-3.3261409999999998</v>
      </c>
      <c r="J31" s="102">
        <v>-3.396852</v>
      </c>
      <c r="K31" s="102">
        <v>-2.8294700000000002</v>
      </c>
      <c r="L31" s="102">
        <v>-3.282238</v>
      </c>
      <c r="M31" s="102">
        <v>-3.90747</v>
      </c>
      <c r="N31" s="102">
        <v>-4.176539</v>
      </c>
      <c r="O31" s="102">
        <v>-3.556521</v>
      </c>
      <c r="P31" s="102">
        <v>-3.19373</v>
      </c>
      <c r="Q31" s="102">
        <v>-3.8422109999999998</v>
      </c>
      <c r="R31" s="102">
        <v>-3.9724819999999998</v>
      </c>
      <c r="S31" s="102">
        <v>-3.8886780000000001</v>
      </c>
      <c r="T31" s="102">
        <v>-4.1925840000000001</v>
      </c>
      <c r="U31" s="102">
        <v>-3.848052</v>
      </c>
      <c r="V31" s="102">
        <v>-4.1486910000000004</v>
      </c>
      <c r="W31" s="102">
        <v>-4.3784879999999999</v>
      </c>
      <c r="X31" s="102">
        <v>-3.667081</v>
      </c>
      <c r="Y31" s="102">
        <v>-3.7840470000000002</v>
      </c>
      <c r="Z31" s="102">
        <v>-4.236567</v>
      </c>
      <c r="AA31" s="102">
        <v>-3.710474</v>
      </c>
      <c r="AB31" s="102">
        <v>-3.3660320000000001</v>
      </c>
      <c r="AC31" s="102">
        <v>-4.533042</v>
      </c>
      <c r="AD31" s="102">
        <v>-3.5334880000000002</v>
      </c>
      <c r="AE31" s="102">
        <v>-3.9949430000000001</v>
      </c>
      <c r="AF31" s="102">
        <v>-3.827915</v>
      </c>
      <c r="AG31" s="102">
        <v>-4.4119080000000004</v>
      </c>
      <c r="AH31" s="102">
        <v>-4.1159499999999998</v>
      </c>
      <c r="AI31" s="102">
        <v>-4.0346460000000004</v>
      </c>
      <c r="AJ31" s="102">
        <v>-4.2948300000000001</v>
      </c>
      <c r="AK31" s="102">
        <v>-4.5761000000000003</v>
      </c>
      <c r="AL31" s="102">
        <v>-4.9017249999999999</v>
      </c>
      <c r="AM31" s="102">
        <v>-4.3889250000000004</v>
      </c>
      <c r="AN31" s="102">
        <v>-4.5148720000000004</v>
      </c>
      <c r="AO31" s="102">
        <v>-4.4985290000000004</v>
      </c>
      <c r="AP31" s="102">
        <v>-4.3389639999999998</v>
      </c>
      <c r="AQ31" s="102">
        <v>-4.0532339999999998</v>
      </c>
      <c r="AR31" s="102">
        <v>-4.7291699999999999</v>
      </c>
      <c r="AS31" s="102">
        <v>-4.3846259999999999</v>
      </c>
      <c r="AT31" s="102">
        <v>-5.016286</v>
      </c>
      <c r="AU31" s="102">
        <v>-5.1767649999999996</v>
      </c>
      <c r="AV31" s="102">
        <v>-5.074675</v>
      </c>
      <c r="AW31" s="102">
        <v>-5.5828680000000004</v>
      </c>
      <c r="AX31" s="102">
        <v>-5.4357949999999997</v>
      </c>
      <c r="AY31" s="892">
        <v>-4.6681720000000002</v>
      </c>
      <c r="AZ31" s="892">
        <v>-4.5831749999999998</v>
      </c>
      <c r="BA31" s="892">
        <v>-4.8555840000000003</v>
      </c>
      <c r="BB31" s="892">
        <v>-4.7886329999999999</v>
      </c>
      <c r="BC31" s="892">
        <v>-4.845879</v>
      </c>
      <c r="BD31" s="892">
        <v>-5.1659709999999999</v>
      </c>
      <c r="BE31" s="892">
        <v>-5.4784843703000004</v>
      </c>
      <c r="BF31" s="892">
        <v>-5.3901669195000004</v>
      </c>
      <c r="BG31" s="559">
        <v>-4.95113</v>
      </c>
      <c r="BH31" s="559">
        <v>-4.323944</v>
      </c>
      <c r="BI31" s="559">
        <v>-4.9773310000000004</v>
      </c>
      <c r="BJ31" s="559">
        <v>-4.9868360000000003</v>
      </c>
      <c r="BK31" s="559">
        <v>-4.343089</v>
      </c>
      <c r="BL31" s="559">
        <v>-4.7516910000000001</v>
      </c>
      <c r="BM31" s="559">
        <v>-5.0140459999999996</v>
      </c>
      <c r="BN31" s="559">
        <v>-4.7540199999999997</v>
      </c>
      <c r="BO31" s="559">
        <v>-4.613753</v>
      </c>
      <c r="BP31" s="559">
        <v>-4.7857500000000002</v>
      </c>
      <c r="BQ31" s="559">
        <v>-4.7741210000000001</v>
      </c>
      <c r="BR31" s="559">
        <v>-4.8837549999999998</v>
      </c>
      <c r="BS31" s="559">
        <v>-4.9100219999999997</v>
      </c>
      <c r="BT31" s="559">
        <v>-4.7281839999999997</v>
      </c>
      <c r="BU31" s="559">
        <v>-4.9751669999999999</v>
      </c>
      <c r="BV31" s="559">
        <v>-5.1321180000000002</v>
      </c>
    </row>
    <row r="32" spans="1:74" ht="11.05" customHeight="1" x14ac:dyDescent="0.2">
      <c r="A32" s="270" t="s">
        <v>534</v>
      </c>
      <c r="B32" s="550" t="s">
        <v>1108</v>
      </c>
      <c r="C32" s="341">
        <v>-2.025941</v>
      </c>
      <c r="D32" s="341">
        <v>-1.762502</v>
      </c>
      <c r="E32" s="341">
        <v>-2.0460940000000001</v>
      </c>
      <c r="F32" s="341">
        <v>-2.2540529999999999</v>
      </c>
      <c r="G32" s="341">
        <v>-2.2139150000000001</v>
      </c>
      <c r="H32" s="341">
        <v>-2.295032</v>
      </c>
      <c r="I32" s="341">
        <v>-2.0504500000000001</v>
      </c>
      <c r="J32" s="341">
        <v>-2.3247559999999998</v>
      </c>
      <c r="K32" s="341">
        <v>-2.0814499999999998</v>
      </c>
      <c r="L32" s="341">
        <v>-2.0692729999999999</v>
      </c>
      <c r="M32" s="341">
        <v>-2.3163990000000001</v>
      </c>
      <c r="N32" s="341">
        <v>-2.1661769999999998</v>
      </c>
      <c r="O32" s="341">
        <v>-2.0427529999999998</v>
      </c>
      <c r="P32" s="341">
        <v>-2.0258090000000002</v>
      </c>
      <c r="Q32" s="341">
        <v>-2.133229</v>
      </c>
      <c r="R32" s="341">
        <v>-2.2663540000000002</v>
      </c>
      <c r="S32" s="341">
        <v>-2.3111630000000001</v>
      </c>
      <c r="T32" s="341">
        <v>-2.5179529999999999</v>
      </c>
      <c r="U32" s="341">
        <v>-2.199776</v>
      </c>
      <c r="V32" s="341">
        <v>-2.314905</v>
      </c>
      <c r="W32" s="341">
        <v>-2.233911</v>
      </c>
      <c r="X32" s="341">
        <v>-2.2266379999999999</v>
      </c>
      <c r="Y32" s="341">
        <v>-2.176256</v>
      </c>
      <c r="Z32" s="341">
        <v>-2.3614280000000001</v>
      </c>
      <c r="AA32" s="341">
        <v>-2.3243119999999999</v>
      </c>
      <c r="AB32" s="341">
        <v>-2.3556080000000001</v>
      </c>
      <c r="AC32" s="341">
        <v>-2.7403689999999998</v>
      </c>
      <c r="AD32" s="341">
        <v>-2.4903870000000001</v>
      </c>
      <c r="AE32" s="341">
        <v>-2.4563679999999999</v>
      </c>
      <c r="AF32" s="341">
        <v>-2.4911789999999998</v>
      </c>
      <c r="AG32" s="341">
        <v>-2.432706</v>
      </c>
      <c r="AH32" s="341">
        <v>-2.4560149999999998</v>
      </c>
      <c r="AI32" s="341">
        <v>-2.5997840000000001</v>
      </c>
      <c r="AJ32" s="341">
        <v>-2.5997599999999998</v>
      </c>
      <c r="AK32" s="341">
        <v>-2.605963</v>
      </c>
      <c r="AL32" s="341">
        <v>-2.5784389999999999</v>
      </c>
      <c r="AM32" s="341">
        <v>-2.5116619999999998</v>
      </c>
      <c r="AN32" s="341">
        <v>-2.6802069999999998</v>
      </c>
      <c r="AO32" s="341">
        <v>-2.5867650000000002</v>
      </c>
      <c r="AP32" s="341">
        <v>-2.7236929999999999</v>
      </c>
      <c r="AQ32" s="341">
        <v>-2.5670190000000002</v>
      </c>
      <c r="AR32" s="341">
        <v>-2.713762</v>
      </c>
      <c r="AS32" s="341">
        <v>-2.6158489999999999</v>
      </c>
      <c r="AT32" s="341">
        <v>-2.7440329999999999</v>
      </c>
      <c r="AU32" s="341">
        <v>-2.872106</v>
      </c>
      <c r="AV32" s="341">
        <v>-2.7592370000000002</v>
      </c>
      <c r="AW32" s="341">
        <v>-3.0234839999999998</v>
      </c>
      <c r="AX32" s="341">
        <v>-2.8570869999999999</v>
      </c>
      <c r="AY32" s="874">
        <v>-2.77542</v>
      </c>
      <c r="AZ32" s="874">
        <v>-2.8681390000000002</v>
      </c>
      <c r="BA32" s="874">
        <v>-2.8857940000000002</v>
      </c>
      <c r="BB32" s="874">
        <v>-2.9790009999999998</v>
      </c>
      <c r="BC32" s="874">
        <v>-2.882479</v>
      </c>
      <c r="BD32" s="874">
        <v>-2.8762910000000002</v>
      </c>
      <c r="BE32" s="874">
        <v>-2.8719513226000002</v>
      </c>
      <c r="BF32" s="874">
        <v>-3.0263217613000002</v>
      </c>
      <c r="BG32" s="352">
        <v>-3.071018</v>
      </c>
      <c r="BH32" s="352">
        <v>-3.0212119999999998</v>
      </c>
      <c r="BI32" s="352">
        <v>-3.032</v>
      </c>
      <c r="BJ32" s="352">
        <v>-3.0498129999999999</v>
      </c>
      <c r="BK32" s="352">
        <v>-3.0157379999999998</v>
      </c>
      <c r="BL32" s="352">
        <v>-3.0543010000000002</v>
      </c>
      <c r="BM32" s="352">
        <v>-3.134436</v>
      </c>
      <c r="BN32" s="352">
        <v>-3.1653359999999999</v>
      </c>
      <c r="BO32" s="352">
        <v>-3.1625809999999999</v>
      </c>
      <c r="BP32" s="352">
        <v>-3.2541099999999998</v>
      </c>
      <c r="BQ32" s="352">
        <v>-3.1522039999999998</v>
      </c>
      <c r="BR32" s="352">
        <v>-3.1527769999999999</v>
      </c>
      <c r="BS32" s="352">
        <v>-3.179589</v>
      </c>
      <c r="BT32" s="352">
        <v>-3.1901359999999999</v>
      </c>
      <c r="BU32" s="352">
        <v>-3.2112989999999999</v>
      </c>
      <c r="BV32" s="352">
        <v>-3.2068050000000001</v>
      </c>
    </row>
    <row r="33" spans="1:74" ht="11.05" customHeight="1" x14ac:dyDescent="0.2">
      <c r="A33" s="270" t="s">
        <v>99</v>
      </c>
      <c r="B33" s="550" t="s">
        <v>1109</v>
      </c>
      <c r="C33" s="341">
        <v>0.15836700000000001</v>
      </c>
      <c r="D33" s="341">
        <v>0.117317</v>
      </c>
      <c r="E33" s="341">
        <v>0.25011100000000003</v>
      </c>
      <c r="F33" s="341">
        <v>0.30749300000000002</v>
      </c>
      <c r="G33" s="341">
        <v>0.26441399999999998</v>
      </c>
      <c r="H33" s="341">
        <v>0.33150200000000002</v>
      </c>
      <c r="I33" s="341">
        <v>0.35992499999999999</v>
      </c>
      <c r="J33" s="341">
        <v>0.15410099999999999</v>
      </c>
      <c r="K33" s="341">
        <v>0.22938900000000001</v>
      </c>
      <c r="L33" s="341">
        <v>0.23081399999999999</v>
      </c>
      <c r="M33" s="341">
        <v>6.1376E-2</v>
      </c>
      <c r="N33" s="341">
        <v>-8.5599999999999999E-4</v>
      </c>
      <c r="O33" s="341">
        <v>9.5194000000000001E-2</v>
      </c>
      <c r="P33" s="341">
        <v>0.19190299999999999</v>
      </c>
      <c r="Q33" s="341">
        <v>0.220249</v>
      </c>
      <c r="R33" s="341">
        <v>0.40047500000000003</v>
      </c>
      <c r="S33" s="341">
        <v>0.19045999999999999</v>
      </c>
      <c r="T33" s="341">
        <v>0.29161599999999999</v>
      </c>
      <c r="U33" s="341">
        <v>0.41736899999999999</v>
      </c>
      <c r="V33" s="341">
        <v>0.24548500000000001</v>
      </c>
      <c r="W33" s="341">
        <v>0.20273099999999999</v>
      </c>
      <c r="X33" s="341">
        <v>0.35770400000000002</v>
      </c>
      <c r="Y33" s="341">
        <v>0.30107099999999998</v>
      </c>
      <c r="Z33" s="341">
        <v>0.234906</v>
      </c>
      <c r="AA33" s="341">
        <v>0.324015</v>
      </c>
      <c r="AB33" s="341">
        <v>0.28340399999999999</v>
      </c>
      <c r="AC33" s="341">
        <v>0.23551900000000001</v>
      </c>
      <c r="AD33" s="341">
        <v>0.32553700000000002</v>
      </c>
      <c r="AE33" s="341">
        <v>0.13514599999999999</v>
      </c>
      <c r="AF33" s="341">
        <v>0.361431</v>
      </c>
      <c r="AG33" s="341">
        <v>0.26480999999999999</v>
      </c>
      <c r="AH33" s="341">
        <v>0.20915900000000001</v>
      </c>
      <c r="AI33" s="341">
        <v>0.13992099999999999</v>
      </c>
      <c r="AJ33" s="341">
        <v>0.19544900000000001</v>
      </c>
      <c r="AK33" s="341">
        <v>0.18535599999999999</v>
      </c>
      <c r="AL33" s="341">
        <v>0.168544</v>
      </c>
      <c r="AM33" s="341">
        <v>8.4984000000000004E-2</v>
      </c>
      <c r="AN33" s="341">
        <v>4.5814000000000001E-2</v>
      </c>
      <c r="AO33" s="341">
        <v>0.12210600000000001</v>
      </c>
      <c r="AP33" s="341">
        <v>0.19767699999999999</v>
      </c>
      <c r="AQ33" s="341">
        <v>0.16572799999999999</v>
      </c>
      <c r="AR33" s="341">
        <v>0.160356</v>
      </c>
      <c r="AS33" s="341">
        <v>0.16420000000000001</v>
      </c>
      <c r="AT33" s="341">
        <v>7.4779999999999999E-2</v>
      </c>
      <c r="AU33" s="341">
        <v>9.1993000000000005E-2</v>
      </c>
      <c r="AV33" s="341">
        <v>0.107157</v>
      </c>
      <c r="AW33" s="341">
        <v>0.147926</v>
      </c>
      <c r="AX33" s="341">
        <v>0.12403400000000001</v>
      </c>
      <c r="AY33" s="874">
        <v>0.10745399999999999</v>
      </c>
      <c r="AZ33" s="874">
        <v>0.166273</v>
      </c>
      <c r="BA33" s="874">
        <v>0.141732</v>
      </c>
      <c r="BB33" s="874">
        <v>4.5494E-2</v>
      </c>
      <c r="BC33" s="874">
        <v>8.4412000000000001E-2</v>
      </c>
      <c r="BD33" s="874">
        <v>5.5440000000000003E-3</v>
      </c>
      <c r="BE33" s="874">
        <v>4.6324799999999999E-2</v>
      </c>
      <c r="BF33" s="874">
        <v>0.15441930000000001</v>
      </c>
      <c r="BG33" s="352">
        <v>0.19406509999999999</v>
      </c>
      <c r="BH33" s="352">
        <v>0.20577889999999999</v>
      </c>
      <c r="BI33" s="352">
        <v>0.103135</v>
      </c>
      <c r="BJ33" s="352">
        <v>5.5857600000000004E-3</v>
      </c>
      <c r="BK33" s="352">
        <v>0.16807630000000001</v>
      </c>
      <c r="BL33" s="352">
        <v>0.116781</v>
      </c>
      <c r="BM33" s="352">
        <v>0.15028730000000001</v>
      </c>
      <c r="BN33" s="352">
        <v>0.1370373</v>
      </c>
      <c r="BO33" s="352">
        <v>0.106586</v>
      </c>
      <c r="BP33" s="352">
        <v>0.14174220000000001</v>
      </c>
      <c r="BQ33" s="352">
        <v>0.1793072</v>
      </c>
      <c r="BR33" s="352">
        <v>0.11387659999999999</v>
      </c>
      <c r="BS33" s="352">
        <v>0.12654180000000001</v>
      </c>
      <c r="BT33" s="352">
        <v>0.1290907</v>
      </c>
      <c r="BU33" s="352">
        <v>7.7231999999999995E-2</v>
      </c>
      <c r="BV33" s="352">
        <v>-2.9099799999999999E-3</v>
      </c>
    </row>
    <row r="34" spans="1:74" ht="11.05" customHeight="1" x14ac:dyDescent="0.2">
      <c r="A34" s="270" t="s">
        <v>101</v>
      </c>
      <c r="B34" s="550" t="s">
        <v>1110</v>
      </c>
      <c r="C34" s="341">
        <v>-9.8133999999999999E-2</v>
      </c>
      <c r="D34" s="341">
        <v>-4.7844999999999999E-2</v>
      </c>
      <c r="E34" s="341">
        <v>-7.7358999999999997E-2</v>
      </c>
      <c r="F34" s="341">
        <v>-4.9643E-2</v>
      </c>
      <c r="G34" s="341">
        <v>-4.1135999999999999E-2</v>
      </c>
      <c r="H34" s="341">
        <v>-2.615E-2</v>
      </c>
      <c r="I34" s="341">
        <v>-1.4059E-2</v>
      </c>
      <c r="J34" s="341">
        <v>-4.1771000000000003E-2</v>
      </c>
      <c r="K34" s="341">
        <v>-3.3956E-2</v>
      </c>
      <c r="L34" s="341">
        <v>-3.7175E-2</v>
      </c>
      <c r="M34" s="341">
        <v>-5.9538000000000001E-2</v>
      </c>
      <c r="N34" s="341">
        <v>-6.8403000000000005E-2</v>
      </c>
      <c r="O34" s="341">
        <v>-4.8375000000000001E-2</v>
      </c>
      <c r="P34" s="341">
        <v>-0.109417</v>
      </c>
      <c r="Q34" s="341">
        <v>-5.3983000000000003E-2</v>
      </c>
      <c r="R34" s="341">
        <v>-0.13822699999999999</v>
      </c>
      <c r="S34" s="341">
        <v>-9.0316999999999995E-2</v>
      </c>
      <c r="T34" s="341">
        <v>-6.8897E-2</v>
      </c>
      <c r="U34" s="341">
        <v>-7.6219999999999996E-2</v>
      </c>
      <c r="V34" s="341">
        <v>-4.827E-2</v>
      </c>
      <c r="W34" s="341">
        <v>-6.9183999999999996E-2</v>
      </c>
      <c r="X34" s="341">
        <v>-3.8783999999999999E-2</v>
      </c>
      <c r="Y34" s="341">
        <v>-1.32E-3</v>
      </c>
      <c r="Z34" s="341">
        <v>-1.7961000000000001E-2</v>
      </c>
      <c r="AA34" s="341">
        <v>-4.4874999999999998E-2</v>
      </c>
      <c r="AB34" s="341">
        <v>-4.2971000000000002E-2</v>
      </c>
      <c r="AC34" s="341">
        <v>-4.4368999999999999E-2</v>
      </c>
      <c r="AD34" s="341">
        <v>-8.5799E-2</v>
      </c>
      <c r="AE34" s="341">
        <v>-4.6857999999999997E-2</v>
      </c>
      <c r="AF34" s="341">
        <v>-5.9906000000000001E-2</v>
      </c>
      <c r="AG34" s="341">
        <v>-5.8367000000000002E-2</v>
      </c>
      <c r="AH34" s="341">
        <v>-2.2735999999999999E-2</v>
      </c>
      <c r="AI34" s="341">
        <v>-4.0777000000000001E-2</v>
      </c>
      <c r="AJ34" s="341">
        <v>-6.0004000000000002E-2</v>
      </c>
      <c r="AK34" s="341">
        <v>-3.5195999999999998E-2</v>
      </c>
      <c r="AL34" s="341">
        <v>-6.3447000000000003E-2</v>
      </c>
      <c r="AM34" s="341">
        <v>-5.0252999999999999E-2</v>
      </c>
      <c r="AN34" s="341">
        <v>-2.6571000000000001E-2</v>
      </c>
      <c r="AO34" s="341">
        <v>-8.1292000000000003E-2</v>
      </c>
      <c r="AP34" s="341">
        <v>-8.0427999999999999E-2</v>
      </c>
      <c r="AQ34" s="341">
        <v>-8.0878000000000005E-2</v>
      </c>
      <c r="AR34" s="341">
        <v>-4.9775E-2</v>
      </c>
      <c r="AS34" s="341">
        <v>-4.8237000000000002E-2</v>
      </c>
      <c r="AT34" s="341">
        <v>-7.4690000000000006E-2</v>
      </c>
      <c r="AU34" s="341">
        <v>-9.2297000000000004E-2</v>
      </c>
      <c r="AV34" s="341">
        <v>-9.0995999999999994E-2</v>
      </c>
      <c r="AW34" s="341">
        <v>-0.13866600000000001</v>
      </c>
      <c r="AX34" s="341">
        <v>-9.9307999999999994E-2</v>
      </c>
      <c r="AY34" s="874">
        <v>-0.16137599999999999</v>
      </c>
      <c r="AZ34" s="874">
        <v>-0.119634</v>
      </c>
      <c r="BA34" s="874">
        <v>-0.16553399999999999</v>
      </c>
      <c r="BB34" s="874">
        <v>-0.18204799999999999</v>
      </c>
      <c r="BC34" s="874">
        <v>-0.17652300000000001</v>
      </c>
      <c r="BD34" s="874">
        <v>-0.19819999999999999</v>
      </c>
      <c r="BE34" s="874">
        <v>-0.16073242355</v>
      </c>
      <c r="BF34" s="874">
        <v>-0.16246482547999999</v>
      </c>
      <c r="BG34" s="352">
        <v>-0.1505427</v>
      </c>
      <c r="BH34" s="352">
        <v>-0.15104110000000001</v>
      </c>
      <c r="BI34" s="352">
        <v>-0.15791450000000001</v>
      </c>
      <c r="BJ34" s="352">
        <v>-0.1629295</v>
      </c>
      <c r="BK34" s="352">
        <v>-0.18159839999999999</v>
      </c>
      <c r="BL34" s="352">
        <v>-0.1821363</v>
      </c>
      <c r="BM34" s="352">
        <v>-0.1872471</v>
      </c>
      <c r="BN34" s="352">
        <v>-0.18779109999999999</v>
      </c>
      <c r="BO34" s="352">
        <v>-0.166491</v>
      </c>
      <c r="BP34" s="352">
        <v>-0.1613745</v>
      </c>
      <c r="BQ34" s="352">
        <v>-0.1538223</v>
      </c>
      <c r="BR34" s="352">
        <v>-0.14643719999999999</v>
      </c>
      <c r="BS34" s="352">
        <v>-0.1460823</v>
      </c>
      <c r="BT34" s="352">
        <v>-0.15670039999999999</v>
      </c>
      <c r="BU34" s="352">
        <v>-0.1644188</v>
      </c>
      <c r="BV34" s="352">
        <v>-0.16714090000000001</v>
      </c>
    </row>
    <row r="35" spans="1:74" s="33" customFormat="1" ht="11.05" customHeight="1" x14ac:dyDescent="0.2">
      <c r="A35" s="270" t="s">
        <v>1553</v>
      </c>
      <c r="B35" s="550" t="s">
        <v>1125</v>
      </c>
      <c r="C35" s="341">
        <v>-0.29762899999999998</v>
      </c>
      <c r="D35" s="341">
        <v>-5.7119000000000003E-2</v>
      </c>
      <c r="E35" s="341">
        <v>0.10242900000000001</v>
      </c>
      <c r="F35" s="341">
        <v>0.24458099999999999</v>
      </c>
      <c r="G35" s="341">
        <v>0.12845200000000001</v>
      </c>
      <c r="H35" s="341">
        <v>9.8767999999999995E-2</v>
      </c>
      <c r="I35" s="341">
        <v>-1.1756000000000001E-2</v>
      </c>
      <c r="J35" s="341">
        <v>-6.2330999999999998E-2</v>
      </c>
      <c r="K35" s="341">
        <v>4.5044000000000001E-2</v>
      </c>
      <c r="L35" s="341">
        <v>-0.36930000000000002</v>
      </c>
      <c r="M35" s="341">
        <v>-0.434365</v>
      </c>
      <c r="N35" s="341">
        <v>-0.55504799999999999</v>
      </c>
      <c r="O35" s="341">
        <v>-0.394067</v>
      </c>
      <c r="P35" s="341">
        <v>-0.26317699999999999</v>
      </c>
      <c r="Q35" s="341">
        <v>-0.27343299999999998</v>
      </c>
      <c r="R35" s="341">
        <v>-0.20913699999999999</v>
      </c>
      <c r="S35" s="341">
        <v>-6.0602999999999997E-2</v>
      </c>
      <c r="T35" s="341">
        <v>-0.17818300000000001</v>
      </c>
      <c r="U35" s="341">
        <v>-0.15037500000000001</v>
      </c>
      <c r="V35" s="341">
        <v>-0.28050199999999997</v>
      </c>
      <c r="W35" s="341">
        <v>-0.53022000000000002</v>
      </c>
      <c r="X35" s="341">
        <v>-0.393988</v>
      </c>
      <c r="Y35" s="341">
        <v>-0.49277500000000002</v>
      </c>
      <c r="Z35" s="341">
        <v>-0.42933300000000002</v>
      </c>
      <c r="AA35" s="341">
        <v>-0.35563600000000001</v>
      </c>
      <c r="AB35" s="341">
        <v>-0.17424700000000001</v>
      </c>
      <c r="AC35" s="341">
        <v>-0.30027100000000001</v>
      </c>
      <c r="AD35" s="341">
        <v>6.9029999999999994E-2</v>
      </c>
      <c r="AE35" s="341">
        <v>2.8399000000000001E-2</v>
      </c>
      <c r="AF35" s="341">
        <v>0.14720900000000001</v>
      </c>
      <c r="AG35" s="341">
        <v>-0.23891899999999999</v>
      </c>
      <c r="AH35" s="341">
        <v>-2.8965999999999999E-2</v>
      </c>
      <c r="AI35" s="341">
        <v>-6.9731000000000001E-2</v>
      </c>
      <c r="AJ35" s="341">
        <v>-0.24712899999999999</v>
      </c>
      <c r="AK35" s="341">
        <v>-0.49370999999999998</v>
      </c>
      <c r="AL35" s="341">
        <v>-0.45594400000000002</v>
      </c>
      <c r="AM35" s="341">
        <v>-0.43420300000000001</v>
      </c>
      <c r="AN35" s="341">
        <v>-0.248973</v>
      </c>
      <c r="AO35" s="341">
        <v>-0.26378499999999999</v>
      </c>
      <c r="AP35" s="341">
        <v>1.5959999999999998E-2</v>
      </c>
      <c r="AQ35" s="341">
        <v>6.1641000000000001E-2</v>
      </c>
      <c r="AR35" s="341">
        <v>2.911E-3</v>
      </c>
      <c r="AS35" s="341">
        <v>1.2689999999999999E-3</v>
      </c>
      <c r="AT35" s="341">
        <v>-0.12762599999999999</v>
      </c>
      <c r="AU35" s="341">
        <v>-0.119009</v>
      </c>
      <c r="AV35" s="341">
        <v>-0.413464</v>
      </c>
      <c r="AW35" s="341">
        <v>-0.49898700000000001</v>
      </c>
      <c r="AX35" s="341">
        <v>-0.45042399999999999</v>
      </c>
      <c r="AY35" s="874">
        <v>-0.32830100000000001</v>
      </c>
      <c r="AZ35" s="874">
        <v>-0.37813400000000003</v>
      </c>
      <c r="BA35" s="874">
        <v>-0.22717999999999999</v>
      </c>
      <c r="BB35" s="874">
        <v>-3.3248E-2</v>
      </c>
      <c r="BC35" s="874">
        <v>-1.2345E-2</v>
      </c>
      <c r="BD35" s="874">
        <v>4.3478999999999997E-2</v>
      </c>
      <c r="BE35" s="874">
        <v>-0.28747249839</v>
      </c>
      <c r="BF35" s="874">
        <v>-0.30418572298000002</v>
      </c>
      <c r="BG35" s="352">
        <v>-6.2909900000000005E-2</v>
      </c>
      <c r="BH35" s="352">
        <v>-4.3957299999999998E-2</v>
      </c>
      <c r="BI35" s="352">
        <v>-0.23049230000000001</v>
      </c>
      <c r="BJ35" s="352">
        <v>-3.2183200000000002E-2</v>
      </c>
      <c r="BK35" s="352">
        <v>-9.7485500000000003E-2</v>
      </c>
      <c r="BL35" s="352">
        <v>-0.20450779999999999</v>
      </c>
      <c r="BM35" s="352">
        <v>-0.18356020000000001</v>
      </c>
      <c r="BN35" s="352">
        <v>0.1951898</v>
      </c>
      <c r="BO35" s="352">
        <v>0.2009185</v>
      </c>
      <c r="BP35" s="352">
        <v>0.26772459999999998</v>
      </c>
      <c r="BQ35" s="352">
        <v>0.16074089999999999</v>
      </c>
      <c r="BR35" s="352">
        <v>9.5596200000000006E-2</v>
      </c>
      <c r="BS35" s="352">
        <v>1.9769399999999999E-2</v>
      </c>
      <c r="BT35" s="352">
        <v>-2.67248E-2</v>
      </c>
      <c r="BU35" s="352">
        <v>-0.1447937</v>
      </c>
      <c r="BV35" s="352">
        <v>-6.5514799999999998E-2</v>
      </c>
    </row>
    <row r="36" spans="1:74" ht="11.05" customHeight="1" x14ac:dyDescent="0.2">
      <c r="A36" s="270" t="s">
        <v>96</v>
      </c>
      <c r="B36" s="550" t="s">
        <v>1113</v>
      </c>
      <c r="C36" s="341">
        <v>3.2282999999999999E-2</v>
      </c>
      <c r="D36" s="341">
        <v>4.4831999999999997E-2</v>
      </c>
      <c r="E36" s="341">
        <v>2.051E-2</v>
      </c>
      <c r="F36" s="341">
        <v>7.6288999999999996E-2</v>
      </c>
      <c r="G36" s="341">
        <v>7.7346999999999999E-2</v>
      </c>
      <c r="H36" s="341">
        <v>8.5533999999999999E-2</v>
      </c>
      <c r="I36" s="341">
        <v>4.8306000000000002E-2</v>
      </c>
      <c r="J36" s="341">
        <v>8.4777000000000005E-2</v>
      </c>
      <c r="K36" s="341">
        <v>0.11254</v>
      </c>
      <c r="L36" s="341">
        <v>9.2695E-2</v>
      </c>
      <c r="M36" s="341">
        <v>-3.6116000000000002E-2</v>
      </c>
      <c r="N36" s="341">
        <v>-2.6512000000000001E-2</v>
      </c>
      <c r="O36" s="341">
        <v>-8.6840000000000007E-3</v>
      </c>
      <c r="P36" s="341">
        <v>-4.0330999999999999E-2</v>
      </c>
      <c r="Q36" s="341">
        <v>-5.3242999999999999E-2</v>
      </c>
      <c r="R36" s="341">
        <v>-8.2473000000000005E-2</v>
      </c>
      <c r="S36" s="341">
        <v>-3.2465000000000001E-2</v>
      </c>
      <c r="T36" s="341">
        <v>-6.6168000000000005E-2</v>
      </c>
      <c r="U36" s="341">
        <v>-6.1573000000000003E-2</v>
      </c>
      <c r="V36" s="341">
        <v>-0.120961</v>
      </c>
      <c r="W36" s="341">
        <v>-0.130243</v>
      </c>
      <c r="X36" s="341">
        <v>-1.1627E-2</v>
      </c>
      <c r="Y36" s="341">
        <v>-2.9367000000000001E-2</v>
      </c>
      <c r="Z36" s="341">
        <v>-5.8277000000000002E-2</v>
      </c>
      <c r="AA36" s="341">
        <v>-7.8427999999999998E-2</v>
      </c>
      <c r="AB36" s="341">
        <v>1.0213E-2</v>
      </c>
      <c r="AC36" s="341">
        <v>-4.9755000000000001E-2</v>
      </c>
      <c r="AD36" s="341">
        <v>1.0439E-2</v>
      </c>
      <c r="AE36" s="341">
        <v>2.3484000000000001E-2</v>
      </c>
      <c r="AF36" s="341">
        <v>-1.8487E-2</v>
      </c>
      <c r="AG36" s="341">
        <v>-2.2041000000000002E-2</v>
      </c>
      <c r="AH36" s="341">
        <v>-0.11561299999999999</v>
      </c>
      <c r="AI36" s="341">
        <v>-3.0096000000000001E-2</v>
      </c>
      <c r="AJ36" s="341">
        <v>-4.4408999999999997E-2</v>
      </c>
      <c r="AK36" s="341">
        <v>-9.9853999999999998E-2</v>
      </c>
      <c r="AL36" s="341">
        <v>-0.126359</v>
      </c>
      <c r="AM36" s="341">
        <v>-0.109697</v>
      </c>
      <c r="AN36" s="341">
        <v>-0.15060000000000001</v>
      </c>
      <c r="AO36" s="341">
        <v>-3.5569999999999997E-2</v>
      </c>
      <c r="AP36" s="341">
        <v>-8.6972999999999995E-2</v>
      </c>
      <c r="AQ36" s="341">
        <v>-4.6391000000000002E-2</v>
      </c>
      <c r="AR36" s="341">
        <v>-0.107539</v>
      </c>
      <c r="AS36" s="341">
        <v>-8.4948999999999997E-2</v>
      </c>
      <c r="AT36" s="341">
        <v>-0.108705</v>
      </c>
      <c r="AU36" s="341">
        <v>-0.13381299999999999</v>
      </c>
      <c r="AV36" s="341">
        <v>-0.10829</v>
      </c>
      <c r="AW36" s="341">
        <v>-0.15996099999999999</v>
      </c>
      <c r="AX36" s="341">
        <v>-0.13377500000000001</v>
      </c>
      <c r="AY36" s="874">
        <v>-0.115773</v>
      </c>
      <c r="AZ36" s="874">
        <v>-7.7909999999999993E-2</v>
      </c>
      <c r="BA36" s="874">
        <v>-0.13311600000000001</v>
      </c>
      <c r="BB36" s="874">
        <v>-6.1427000000000002E-2</v>
      </c>
      <c r="BC36" s="874">
        <v>-6.0471999999999998E-2</v>
      </c>
      <c r="BD36" s="874">
        <v>-0.17157500000000001</v>
      </c>
      <c r="BE36" s="874">
        <v>-0.11677419355</v>
      </c>
      <c r="BF36" s="874">
        <v>-0.18043529656999999</v>
      </c>
      <c r="BG36" s="352">
        <v>-0.1273677</v>
      </c>
      <c r="BH36" s="352">
        <v>-6.0478700000000003E-2</v>
      </c>
      <c r="BI36" s="352">
        <v>-0.1198765</v>
      </c>
      <c r="BJ36" s="352">
        <v>-0.1179137</v>
      </c>
      <c r="BK36" s="352">
        <v>-5.33543E-2</v>
      </c>
      <c r="BL36" s="352">
        <v>-2.5308000000000001E-2</v>
      </c>
      <c r="BM36" s="352">
        <v>-0.1166461</v>
      </c>
      <c r="BN36" s="352">
        <v>-3.51128E-2</v>
      </c>
      <c r="BO36" s="352">
        <v>1.5719500000000001E-2</v>
      </c>
      <c r="BP36" s="352">
        <v>-6.4479499999999995E-2</v>
      </c>
      <c r="BQ36" s="352">
        <v>-6.7726900000000007E-2</v>
      </c>
      <c r="BR36" s="352">
        <v>-8.2537799999999995E-2</v>
      </c>
      <c r="BS36" s="352">
        <v>-6.36409E-2</v>
      </c>
      <c r="BT36" s="352">
        <v>-2.4333500000000001E-2</v>
      </c>
      <c r="BU36" s="352">
        <v>-9.7482200000000005E-2</v>
      </c>
      <c r="BV36" s="352">
        <v>-0.1054431</v>
      </c>
    </row>
    <row r="37" spans="1:74" ht="11.05" customHeight="1" x14ac:dyDescent="0.2">
      <c r="A37" s="270" t="s">
        <v>97</v>
      </c>
      <c r="B37" s="550" t="s">
        <v>1114</v>
      </c>
      <c r="C37" s="341">
        <v>-0.531053</v>
      </c>
      <c r="D37" s="341">
        <v>-0.52939400000000003</v>
      </c>
      <c r="E37" s="341">
        <v>-0.37553199999999998</v>
      </c>
      <c r="F37" s="341">
        <v>-0.843028</v>
      </c>
      <c r="G37" s="341">
        <v>-0.76817800000000003</v>
      </c>
      <c r="H37" s="341">
        <v>-1.017166</v>
      </c>
      <c r="I37" s="341">
        <v>-1.1167959999999999</v>
      </c>
      <c r="J37" s="341">
        <v>-0.902976</v>
      </c>
      <c r="K37" s="341">
        <v>-0.70777999999999996</v>
      </c>
      <c r="L37" s="341">
        <v>-0.737035</v>
      </c>
      <c r="M37" s="341">
        <v>-0.79722899999999997</v>
      </c>
      <c r="N37" s="341">
        <v>-1.029407</v>
      </c>
      <c r="O37" s="341">
        <v>-0.69510400000000006</v>
      </c>
      <c r="P37" s="341">
        <v>-0.48419800000000002</v>
      </c>
      <c r="Q37" s="341">
        <v>-1.012964</v>
      </c>
      <c r="R37" s="341">
        <v>-1.1385799999999999</v>
      </c>
      <c r="S37" s="341">
        <v>-1.001911</v>
      </c>
      <c r="T37" s="341">
        <v>-1.093478</v>
      </c>
      <c r="U37" s="341">
        <v>-1.362303</v>
      </c>
      <c r="V37" s="341">
        <v>-1.1848179999999999</v>
      </c>
      <c r="W37" s="341">
        <v>-1.182345</v>
      </c>
      <c r="X37" s="341">
        <v>-0.91573199999999999</v>
      </c>
      <c r="Y37" s="341">
        <v>-0.941805</v>
      </c>
      <c r="Z37" s="341">
        <v>-1.134962</v>
      </c>
      <c r="AA37" s="341">
        <v>-0.61289199999999999</v>
      </c>
      <c r="AB37" s="341">
        <v>-0.628077</v>
      </c>
      <c r="AC37" s="341">
        <v>-0.98728099999999996</v>
      </c>
      <c r="AD37" s="341">
        <v>-0.86398299999999995</v>
      </c>
      <c r="AE37" s="341">
        <v>-0.99500200000000005</v>
      </c>
      <c r="AF37" s="341">
        <v>-1.0237149999999999</v>
      </c>
      <c r="AG37" s="341">
        <v>-1.1437580000000001</v>
      </c>
      <c r="AH37" s="341">
        <v>-1.0732079999999999</v>
      </c>
      <c r="AI37" s="341">
        <v>-0.95936200000000005</v>
      </c>
      <c r="AJ37" s="341">
        <v>-0.97177899999999995</v>
      </c>
      <c r="AK37" s="341">
        <v>-1.0325089999999999</v>
      </c>
      <c r="AL37" s="341">
        <v>-1.0417110000000001</v>
      </c>
      <c r="AM37" s="341">
        <v>-0.83654499999999998</v>
      </c>
      <c r="AN37" s="341">
        <v>-0.79840999999999995</v>
      </c>
      <c r="AO37" s="341">
        <v>-0.91920199999999996</v>
      </c>
      <c r="AP37" s="341">
        <v>-1.1123209999999999</v>
      </c>
      <c r="AQ37" s="341">
        <v>-1.118336</v>
      </c>
      <c r="AR37" s="341">
        <v>-1.324832</v>
      </c>
      <c r="AS37" s="341">
        <v>-1.236853</v>
      </c>
      <c r="AT37" s="341">
        <v>-1.357294</v>
      </c>
      <c r="AU37" s="341">
        <v>-1.356606</v>
      </c>
      <c r="AV37" s="341">
        <v>-1.1291439999999999</v>
      </c>
      <c r="AW37" s="341">
        <v>-1.2364919999999999</v>
      </c>
      <c r="AX37" s="341">
        <v>-1.2962180000000001</v>
      </c>
      <c r="AY37" s="874">
        <v>-1.0123759999999999</v>
      </c>
      <c r="AZ37" s="874">
        <v>-0.63463800000000004</v>
      </c>
      <c r="BA37" s="874">
        <v>-0.92863799999999996</v>
      </c>
      <c r="BB37" s="874">
        <v>-1.0645800000000001</v>
      </c>
      <c r="BC37" s="874">
        <v>-1.1596379999999999</v>
      </c>
      <c r="BD37" s="874">
        <v>-1.2990999999999999</v>
      </c>
      <c r="BE37" s="874">
        <v>-1.3358387097</v>
      </c>
      <c r="BF37" s="874">
        <v>-1.2956668356000001</v>
      </c>
      <c r="BG37" s="352">
        <v>-1.266532</v>
      </c>
      <c r="BH37" s="352">
        <v>-0.81032630000000005</v>
      </c>
      <c r="BI37" s="352">
        <v>-1.0747390000000001</v>
      </c>
      <c r="BJ37" s="352">
        <v>-1.074292</v>
      </c>
      <c r="BK37" s="352">
        <v>-0.74091689999999999</v>
      </c>
      <c r="BL37" s="352">
        <v>-0.81739859999999998</v>
      </c>
      <c r="BM37" s="352">
        <v>-0.96076839999999997</v>
      </c>
      <c r="BN37" s="352">
        <v>-1.0852820000000001</v>
      </c>
      <c r="BO37" s="352">
        <v>-1.02352</v>
      </c>
      <c r="BP37" s="352">
        <v>-1.0611330000000001</v>
      </c>
      <c r="BQ37" s="352">
        <v>-1.0486470000000001</v>
      </c>
      <c r="BR37" s="352">
        <v>-1.0614730000000001</v>
      </c>
      <c r="BS37" s="352">
        <v>-1.0438130000000001</v>
      </c>
      <c r="BT37" s="352">
        <v>-0.84961260000000005</v>
      </c>
      <c r="BU37" s="352">
        <v>-0.88934179999999996</v>
      </c>
      <c r="BV37" s="352">
        <v>-0.9190796</v>
      </c>
    </row>
    <row r="38" spans="1:74" ht="11.05" customHeight="1" x14ac:dyDescent="0.2">
      <c r="A38" s="270" t="s">
        <v>98</v>
      </c>
      <c r="B38" s="550" t="s">
        <v>1115</v>
      </c>
      <c r="C38" s="341">
        <v>0.133217</v>
      </c>
      <c r="D38" s="341">
        <v>3.9888E-2</v>
      </c>
      <c r="E38" s="341">
        <v>4.0369000000000002E-2</v>
      </c>
      <c r="F38" s="341">
        <v>-1.7968000000000001E-2</v>
      </c>
      <c r="G38" s="341">
        <v>5.9402000000000003E-2</v>
      </c>
      <c r="H38" s="341">
        <v>0.10026599999999999</v>
      </c>
      <c r="I38" s="341">
        <v>3.6566000000000001E-2</v>
      </c>
      <c r="J38" s="341">
        <v>0.12684300000000001</v>
      </c>
      <c r="K38" s="341">
        <v>8.7721999999999994E-2</v>
      </c>
      <c r="L38" s="341">
        <v>0.16597200000000001</v>
      </c>
      <c r="M38" s="341">
        <v>0.13574900000000001</v>
      </c>
      <c r="N38" s="341">
        <v>0.15303</v>
      </c>
      <c r="O38" s="341">
        <v>7.6065999999999995E-2</v>
      </c>
      <c r="P38" s="341">
        <v>0.133686</v>
      </c>
      <c r="Q38" s="341">
        <v>6.7501000000000005E-2</v>
      </c>
      <c r="R38" s="341">
        <v>7.0215E-2</v>
      </c>
      <c r="S38" s="341">
        <v>7.5234999999999996E-2</v>
      </c>
      <c r="T38" s="341">
        <v>0.10524699999999999</v>
      </c>
      <c r="U38" s="341">
        <v>9.3072000000000002E-2</v>
      </c>
      <c r="V38" s="341">
        <v>8.2833000000000004E-2</v>
      </c>
      <c r="W38" s="341">
        <v>0.12843599999999999</v>
      </c>
      <c r="X38" s="341">
        <v>0.10907600000000001</v>
      </c>
      <c r="Y38" s="341">
        <v>0.118515</v>
      </c>
      <c r="Z38" s="341">
        <v>4.5319999999999999E-2</v>
      </c>
      <c r="AA38" s="341">
        <v>5.8857E-2</v>
      </c>
      <c r="AB38" s="341">
        <v>7.9787999999999998E-2</v>
      </c>
      <c r="AC38" s="341">
        <v>-0.106298</v>
      </c>
      <c r="AD38" s="341">
        <v>-1.6879000000000002E-2</v>
      </c>
      <c r="AE38" s="341">
        <v>-3.8336000000000002E-2</v>
      </c>
      <c r="AF38" s="341">
        <v>-4.6009000000000001E-2</v>
      </c>
      <c r="AG38" s="341">
        <v>-7.6535000000000006E-2</v>
      </c>
      <c r="AH38" s="341">
        <v>-3.0096000000000001E-2</v>
      </c>
      <c r="AI38" s="341">
        <v>1.8551000000000002E-2</v>
      </c>
      <c r="AJ38" s="341">
        <v>-7.2459999999999998E-3</v>
      </c>
      <c r="AK38" s="341">
        <v>9.3109999999999998E-3</v>
      </c>
      <c r="AL38" s="341">
        <v>-1.7580999999999999E-2</v>
      </c>
      <c r="AM38" s="341">
        <v>5.0259999999999999E-2</v>
      </c>
      <c r="AN38" s="341">
        <v>-3.7229999999999999E-2</v>
      </c>
      <c r="AO38" s="341">
        <v>-7.5124999999999997E-2</v>
      </c>
      <c r="AP38" s="341">
        <v>-4.0912999999999998E-2</v>
      </c>
      <c r="AQ38" s="341">
        <v>8.7340000000000004E-3</v>
      </c>
      <c r="AR38" s="341">
        <v>-5.7866000000000001E-2</v>
      </c>
      <c r="AS38" s="341">
        <v>-5.9607E-2</v>
      </c>
      <c r="AT38" s="341">
        <v>-4.5256999999999999E-2</v>
      </c>
      <c r="AU38" s="341">
        <v>-7.9232999999999998E-2</v>
      </c>
      <c r="AV38" s="341">
        <v>-1.2333E-2</v>
      </c>
      <c r="AW38" s="341">
        <v>-7.3889999999999997E-3</v>
      </c>
      <c r="AX38" s="341">
        <v>2.6388000000000002E-2</v>
      </c>
      <c r="AY38" s="874">
        <v>7.6229000000000005E-2</v>
      </c>
      <c r="AZ38" s="874">
        <v>2.4045E-2</v>
      </c>
      <c r="BA38" s="874">
        <v>-1.7034000000000001E-2</v>
      </c>
      <c r="BB38" s="874">
        <v>3.4809E-2</v>
      </c>
      <c r="BC38" s="874">
        <v>-9.6305000000000002E-2</v>
      </c>
      <c r="BD38" s="874">
        <v>-6.4243999999999996E-2</v>
      </c>
      <c r="BE38" s="874">
        <v>-0.12829032258</v>
      </c>
      <c r="BF38" s="874">
        <v>-1.3220377627000001E-2</v>
      </c>
      <c r="BG38" s="352">
        <v>-6.9502500000000005E-4</v>
      </c>
      <c r="BH38" s="352">
        <v>3.1749100000000002E-2</v>
      </c>
      <c r="BI38" s="352">
        <v>4.2831800000000003E-2</v>
      </c>
      <c r="BJ38" s="352">
        <v>3.1663299999999998E-2</v>
      </c>
      <c r="BK38" s="352">
        <v>5.3233299999999997E-2</v>
      </c>
      <c r="BL38" s="352">
        <v>3.9087299999999998E-2</v>
      </c>
      <c r="BM38" s="352">
        <v>3.5726000000000001E-2</v>
      </c>
      <c r="BN38" s="352">
        <v>3.68712E-2</v>
      </c>
      <c r="BO38" s="352">
        <v>6.3659400000000005E-2</v>
      </c>
      <c r="BP38" s="352">
        <v>2.24748E-2</v>
      </c>
      <c r="BQ38" s="352">
        <v>-9.8556200000000007E-3</v>
      </c>
      <c r="BR38" s="352">
        <v>-1.79386E-3</v>
      </c>
      <c r="BS38" s="352">
        <v>2.7711599999999999E-2</v>
      </c>
      <c r="BT38" s="352">
        <v>5.5242800000000002E-2</v>
      </c>
      <c r="BU38" s="352">
        <v>6.07428E-2</v>
      </c>
      <c r="BV38" s="352">
        <v>4.3494900000000003E-2</v>
      </c>
    </row>
    <row r="39" spans="1:74" ht="11.05" customHeight="1" x14ac:dyDescent="0.2">
      <c r="A39" s="270" t="s">
        <v>102</v>
      </c>
      <c r="B39" s="550" t="s">
        <v>1116</v>
      </c>
      <c r="C39" s="341">
        <v>-0.485927</v>
      </c>
      <c r="D39" s="341">
        <v>-0.47211999999999998</v>
      </c>
      <c r="E39" s="341">
        <v>-0.494502</v>
      </c>
      <c r="F39" s="341">
        <v>-0.54855699999999996</v>
      </c>
      <c r="G39" s="341">
        <v>-0.40148800000000001</v>
      </c>
      <c r="H39" s="341">
        <v>-0.52744100000000005</v>
      </c>
      <c r="I39" s="341">
        <v>-0.57787699999999997</v>
      </c>
      <c r="J39" s="341">
        <v>-0.43073899999999998</v>
      </c>
      <c r="K39" s="341">
        <v>-0.48097899999999999</v>
      </c>
      <c r="L39" s="341">
        <v>-0.55893599999999999</v>
      </c>
      <c r="M39" s="341">
        <v>-0.46094800000000002</v>
      </c>
      <c r="N39" s="341">
        <v>-0.48316599999999998</v>
      </c>
      <c r="O39" s="341">
        <v>-0.538798</v>
      </c>
      <c r="P39" s="341">
        <v>-0.596387</v>
      </c>
      <c r="Q39" s="341">
        <v>-0.60310900000000001</v>
      </c>
      <c r="R39" s="341">
        <v>-0.60840099999999997</v>
      </c>
      <c r="S39" s="341">
        <v>-0.657914</v>
      </c>
      <c r="T39" s="341">
        <v>-0.66476800000000003</v>
      </c>
      <c r="U39" s="341">
        <v>-0.50824599999999998</v>
      </c>
      <c r="V39" s="341">
        <v>-0.52755300000000005</v>
      </c>
      <c r="W39" s="341">
        <v>-0.56375200000000003</v>
      </c>
      <c r="X39" s="341">
        <v>-0.54709200000000002</v>
      </c>
      <c r="Y39" s="341">
        <v>-0.56211</v>
      </c>
      <c r="Z39" s="341">
        <v>-0.51483199999999996</v>
      </c>
      <c r="AA39" s="341">
        <v>-0.677203</v>
      </c>
      <c r="AB39" s="341">
        <v>-0.53853399999999996</v>
      </c>
      <c r="AC39" s="341">
        <v>-0.54021799999999998</v>
      </c>
      <c r="AD39" s="341">
        <v>-0.48144599999999999</v>
      </c>
      <c r="AE39" s="341">
        <v>-0.64540799999999998</v>
      </c>
      <c r="AF39" s="341">
        <v>-0.69725899999999996</v>
      </c>
      <c r="AG39" s="341">
        <v>-0.70439200000000002</v>
      </c>
      <c r="AH39" s="341">
        <v>-0.59847499999999998</v>
      </c>
      <c r="AI39" s="341">
        <v>-0.49336799999999997</v>
      </c>
      <c r="AJ39" s="341">
        <v>-0.55995200000000001</v>
      </c>
      <c r="AK39" s="341">
        <v>-0.50353499999999995</v>
      </c>
      <c r="AL39" s="341">
        <v>-0.78678800000000004</v>
      </c>
      <c r="AM39" s="341">
        <v>-0.58180900000000002</v>
      </c>
      <c r="AN39" s="341">
        <v>-0.61869499999999999</v>
      </c>
      <c r="AO39" s="341">
        <v>-0.65889600000000004</v>
      </c>
      <c r="AP39" s="341">
        <v>-0.50827299999999997</v>
      </c>
      <c r="AQ39" s="341">
        <v>-0.476713</v>
      </c>
      <c r="AR39" s="341">
        <v>-0.63866299999999998</v>
      </c>
      <c r="AS39" s="341">
        <v>-0.50460000000000005</v>
      </c>
      <c r="AT39" s="341">
        <v>-0.63346100000000005</v>
      </c>
      <c r="AU39" s="341">
        <v>-0.61569399999999996</v>
      </c>
      <c r="AV39" s="341">
        <v>-0.66836799999999996</v>
      </c>
      <c r="AW39" s="341">
        <v>-0.66581500000000005</v>
      </c>
      <c r="AX39" s="341">
        <v>-0.74940499999999999</v>
      </c>
      <c r="AY39" s="874">
        <v>-0.45860899999999999</v>
      </c>
      <c r="AZ39" s="874">
        <v>-0.69503800000000004</v>
      </c>
      <c r="BA39" s="874">
        <v>-0.64002000000000003</v>
      </c>
      <c r="BB39" s="874">
        <v>-0.54863200000000001</v>
      </c>
      <c r="BC39" s="874">
        <v>-0.54252900000000004</v>
      </c>
      <c r="BD39" s="874">
        <v>-0.60558400000000001</v>
      </c>
      <c r="BE39" s="874">
        <v>-0.62374969999999996</v>
      </c>
      <c r="BF39" s="874">
        <v>-0.5622914</v>
      </c>
      <c r="BG39" s="352">
        <v>-0.46612979999999998</v>
      </c>
      <c r="BH39" s="352">
        <v>-0.4744564</v>
      </c>
      <c r="BI39" s="352">
        <v>-0.50827540000000004</v>
      </c>
      <c r="BJ39" s="352">
        <v>-0.58695359999999996</v>
      </c>
      <c r="BK39" s="352">
        <v>-0.47530489999999997</v>
      </c>
      <c r="BL39" s="352">
        <v>-0.62390769999999995</v>
      </c>
      <c r="BM39" s="352">
        <v>-0.61740150000000005</v>
      </c>
      <c r="BN39" s="352">
        <v>-0.64959650000000002</v>
      </c>
      <c r="BO39" s="352">
        <v>-0.64804459999999997</v>
      </c>
      <c r="BP39" s="352">
        <v>-0.67659499999999995</v>
      </c>
      <c r="BQ39" s="352">
        <v>-0.68191349999999995</v>
      </c>
      <c r="BR39" s="352">
        <v>-0.64820900000000004</v>
      </c>
      <c r="BS39" s="352">
        <v>-0.65091869999999996</v>
      </c>
      <c r="BT39" s="352">
        <v>-0.66501069999999995</v>
      </c>
      <c r="BU39" s="352">
        <v>-0.60580719999999999</v>
      </c>
      <c r="BV39" s="352">
        <v>-0.70872029999999997</v>
      </c>
    </row>
    <row r="40" spans="1:74" s="273" customFormat="1" ht="11.05" customHeight="1" x14ac:dyDescent="0.2">
      <c r="A40" s="548" t="s">
        <v>434</v>
      </c>
      <c r="B40" s="549" t="s">
        <v>1117</v>
      </c>
      <c r="C40" s="102">
        <v>-9.5407387097000002E-2</v>
      </c>
      <c r="D40" s="102">
        <v>1.8443721429</v>
      </c>
      <c r="E40" s="102">
        <v>2.2861612903000001E-2</v>
      </c>
      <c r="F40" s="102">
        <v>-3.9026166666999998E-2</v>
      </c>
      <c r="G40" s="102">
        <v>-0.55591645161000003</v>
      </c>
      <c r="H40" s="102">
        <v>-0.21228593333000001</v>
      </c>
      <c r="I40" s="102">
        <v>-0.19728235484000001</v>
      </c>
      <c r="J40" s="102">
        <v>0.34493590323000001</v>
      </c>
      <c r="K40" s="102">
        <v>-6.3931866667000001E-2</v>
      </c>
      <c r="L40" s="102">
        <v>0.45837938709999998</v>
      </c>
      <c r="M40" s="102">
        <v>0.53420129999999999</v>
      </c>
      <c r="N40" s="102">
        <v>0.73975641935000003</v>
      </c>
      <c r="O40" s="102">
        <v>3.3534838710000001E-2</v>
      </c>
      <c r="P40" s="102">
        <v>0.68930792857000001</v>
      </c>
      <c r="Q40" s="102">
        <v>0.55022996773999999</v>
      </c>
      <c r="R40" s="102">
        <v>0.11943033333</v>
      </c>
      <c r="S40" s="102">
        <v>-0.66591022581000003</v>
      </c>
      <c r="T40" s="102">
        <v>-0.18397323333000001</v>
      </c>
      <c r="U40" s="102">
        <v>-0.92362854838999997</v>
      </c>
      <c r="V40" s="102">
        <v>-5.3015870967999999E-2</v>
      </c>
      <c r="W40" s="102">
        <v>0.21091573332999999</v>
      </c>
      <c r="X40" s="102">
        <v>-0.13795606452</v>
      </c>
      <c r="Y40" s="102">
        <v>-0.64400769999999996</v>
      </c>
      <c r="Z40" s="102">
        <v>0.56986819354999996</v>
      </c>
      <c r="AA40" s="102">
        <v>-6.9187161289999993E-2</v>
      </c>
      <c r="AB40" s="102">
        <v>1.0624107143E-2</v>
      </c>
      <c r="AC40" s="102">
        <v>0.95428525805999997</v>
      </c>
      <c r="AD40" s="102">
        <v>-0.70669793332999997</v>
      </c>
      <c r="AE40" s="102">
        <v>-0.43371070967999997</v>
      </c>
      <c r="AF40" s="102">
        <v>-0.29868726667000001</v>
      </c>
      <c r="AG40" s="102">
        <v>-0.69753019355000001</v>
      </c>
      <c r="AH40" s="102">
        <v>-0.36362109676999999</v>
      </c>
      <c r="AI40" s="102">
        <v>-0.77682953333000004</v>
      </c>
      <c r="AJ40" s="102">
        <v>0.86843448387</v>
      </c>
      <c r="AK40" s="102">
        <v>0.51646270000000005</v>
      </c>
      <c r="AL40" s="102">
        <v>-8.9713096773999995E-2</v>
      </c>
      <c r="AM40" s="102">
        <v>0.67550729032000001</v>
      </c>
      <c r="AN40" s="102">
        <v>1.0345279654999999</v>
      </c>
      <c r="AO40" s="102">
        <v>-0.31543329032</v>
      </c>
      <c r="AP40" s="102">
        <v>-0.3608227</v>
      </c>
      <c r="AQ40" s="102">
        <v>-0.86581035484000002</v>
      </c>
      <c r="AR40" s="102">
        <v>-0.58103983332999998</v>
      </c>
      <c r="AS40" s="102">
        <v>-0.66221251612999998</v>
      </c>
      <c r="AT40" s="102">
        <v>1.3381000000000001E-2</v>
      </c>
      <c r="AU40" s="102">
        <v>0.22563026667</v>
      </c>
      <c r="AV40" s="102">
        <v>0.87537761290000005</v>
      </c>
      <c r="AW40" s="102">
        <v>-1.8918233332999999E-2</v>
      </c>
      <c r="AX40" s="102">
        <v>9.2724580644999999E-2</v>
      </c>
      <c r="AY40" s="892">
        <v>0.99193887097</v>
      </c>
      <c r="AZ40" s="892">
        <v>0.73132125000000003</v>
      </c>
      <c r="BA40" s="892">
        <v>-4.6657935483999997E-2</v>
      </c>
      <c r="BB40" s="892">
        <v>-0.24210613333</v>
      </c>
      <c r="BC40" s="892">
        <v>-1.0178886129</v>
      </c>
      <c r="BD40" s="892">
        <v>-0.62937596666999995</v>
      </c>
      <c r="BE40" s="892">
        <v>-0.41427842483999999</v>
      </c>
      <c r="BF40" s="892">
        <v>-0.35414265787999999</v>
      </c>
      <c r="BG40" s="559">
        <v>8.3985599999999994E-2</v>
      </c>
      <c r="BH40" s="559">
        <v>0.41910439999999999</v>
      </c>
      <c r="BI40" s="559">
        <v>0.16592480000000001</v>
      </c>
      <c r="BJ40" s="559">
        <v>0.26193119999999998</v>
      </c>
      <c r="BK40" s="559">
        <v>-5.2671200000000001E-2</v>
      </c>
      <c r="BL40" s="559">
        <v>0.81023020000000001</v>
      </c>
      <c r="BM40" s="559">
        <v>0.2517259</v>
      </c>
      <c r="BN40" s="559">
        <v>-0.118372</v>
      </c>
      <c r="BO40" s="559">
        <v>-0.61872850000000001</v>
      </c>
      <c r="BP40" s="559">
        <v>-0.28091129999999997</v>
      </c>
      <c r="BQ40" s="559">
        <v>-0.503278</v>
      </c>
      <c r="BR40" s="559">
        <v>-0.19208169999999999</v>
      </c>
      <c r="BS40" s="559">
        <v>2.7164600000000001E-2</v>
      </c>
      <c r="BT40" s="559">
        <v>0.66496469999999996</v>
      </c>
      <c r="BU40" s="559">
        <v>3.5952499999999998E-2</v>
      </c>
      <c r="BV40" s="559">
        <v>0.17544770000000001</v>
      </c>
    </row>
    <row r="41" spans="1:74" ht="11.05" customHeight="1" x14ac:dyDescent="0.2">
      <c r="A41" s="270"/>
      <c r="B41" s="544"/>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1"/>
      <c r="AL41" s="341"/>
      <c r="AM41" s="341"/>
      <c r="AN41" s="341"/>
      <c r="AO41" s="341"/>
      <c r="AP41" s="341"/>
      <c r="AQ41" s="341"/>
      <c r="AR41" s="341"/>
      <c r="AS41" s="341"/>
      <c r="AT41" s="341"/>
      <c r="AU41" s="341"/>
      <c r="AV41" s="341"/>
      <c r="AW41" s="341"/>
      <c r="AX41" s="341"/>
      <c r="AY41" s="874"/>
      <c r="AZ41" s="874"/>
      <c r="BA41" s="874"/>
      <c r="BB41" s="874"/>
      <c r="BC41" s="874"/>
      <c r="BD41" s="874"/>
      <c r="BE41" s="874"/>
      <c r="BF41" s="874"/>
      <c r="BG41" s="352"/>
      <c r="BH41" s="352"/>
      <c r="BI41" s="352"/>
      <c r="BJ41" s="352"/>
      <c r="BK41" s="352"/>
      <c r="BL41" s="352"/>
      <c r="BM41" s="352"/>
      <c r="BN41" s="352"/>
      <c r="BO41" s="352"/>
      <c r="BP41" s="352"/>
      <c r="BQ41" s="352"/>
      <c r="BR41" s="352"/>
      <c r="BS41" s="352"/>
      <c r="BT41" s="352"/>
      <c r="BU41" s="352"/>
      <c r="BV41" s="352"/>
    </row>
    <row r="42" spans="1:74" ht="11.05" customHeight="1" x14ac:dyDescent="0.2">
      <c r="A42" s="269"/>
      <c r="B42" s="31" t="s">
        <v>458</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874"/>
      <c r="AZ42" s="874"/>
      <c r="BA42" s="874"/>
      <c r="BB42" s="874"/>
      <c r="BC42" s="874"/>
      <c r="BD42" s="874"/>
      <c r="BE42" s="874"/>
      <c r="BF42" s="874"/>
      <c r="BG42" s="352"/>
      <c r="BH42" s="352"/>
      <c r="BI42" s="352"/>
      <c r="BJ42" s="352"/>
      <c r="BK42" s="352"/>
      <c r="BL42" s="352"/>
      <c r="BM42" s="352"/>
      <c r="BN42" s="352"/>
      <c r="BO42" s="352"/>
      <c r="BP42" s="352"/>
      <c r="BQ42" s="352"/>
      <c r="BR42" s="352"/>
      <c r="BS42" s="352"/>
      <c r="BT42" s="352"/>
      <c r="BU42" s="352"/>
      <c r="BV42" s="352"/>
    </row>
    <row r="43" spans="1:74" s="273" customFormat="1" ht="11.05" customHeight="1" x14ac:dyDescent="0.2">
      <c r="A43" s="548" t="s">
        <v>247</v>
      </c>
      <c r="B43" s="544" t="s">
        <v>1118</v>
      </c>
      <c r="C43" s="102">
        <v>18.814347999999999</v>
      </c>
      <c r="D43" s="102">
        <v>17.699107999999999</v>
      </c>
      <c r="E43" s="102">
        <v>19.132116</v>
      </c>
      <c r="F43" s="102">
        <v>19.743698999999999</v>
      </c>
      <c r="G43" s="102">
        <v>20.049742999999999</v>
      </c>
      <c r="H43" s="102">
        <v>20.585872999999999</v>
      </c>
      <c r="I43" s="102">
        <v>20.171831000000001</v>
      </c>
      <c r="J43" s="102">
        <v>20.572572999999998</v>
      </c>
      <c r="K43" s="102">
        <v>20.138569</v>
      </c>
      <c r="L43" s="102">
        <v>20.37715</v>
      </c>
      <c r="M43" s="102">
        <v>20.572648000000001</v>
      </c>
      <c r="N43" s="102">
        <v>20.656690000000001</v>
      </c>
      <c r="O43" s="102">
        <v>19.613111</v>
      </c>
      <c r="P43" s="102">
        <v>20.190412999999999</v>
      </c>
      <c r="Q43" s="102">
        <v>20.483485999999999</v>
      </c>
      <c r="R43" s="102">
        <v>19.727340999999999</v>
      </c>
      <c r="S43" s="102">
        <v>19.839566999999999</v>
      </c>
      <c r="T43" s="102">
        <v>20.433236999999998</v>
      </c>
      <c r="U43" s="102">
        <v>19.925560999999998</v>
      </c>
      <c r="V43" s="102">
        <v>20.265028999999998</v>
      </c>
      <c r="W43" s="102">
        <v>20.129058000000001</v>
      </c>
      <c r="X43" s="102">
        <v>20.006618</v>
      </c>
      <c r="Y43" s="102">
        <v>20.214213999999998</v>
      </c>
      <c r="Z43" s="102">
        <v>19.327209</v>
      </c>
      <c r="AA43" s="102">
        <v>19.353483000000001</v>
      </c>
      <c r="AB43" s="102">
        <v>19.941524000000001</v>
      </c>
      <c r="AC43" s="102">
        <v>20.207293</v>
      </c>
      <c r="AD43" s="102">
        <v>19.971914999999999</v>
      </c>
      <c r="AE43" s="102">
        <v>20.323443000000001</v>
      </c>
      <c r="AF43" s="102">
        <v>20.755185999999998</v>
      </c>
      <c r="AG43" s="102">
        <v>20.042788999999999</v>
      </c>
      <c r="AH43" s="102">
        <v>20.767872000000001</v>
      </c>
      <c r="AI43" s="102">
        <v>20.154582999999999</v>
      </c>
      <c r="AJ43" s="102">
        <v>20.631443999999998</v>
      </c>
      <c r="AK43" s="102">
        <v>20.738980000000002</v>
      </c>
      <c r="AL43" s="102">
        <v>20.396183000000001</v>
      </c>
      <c r="AM43" s="102">
        <v>19.789279000000001</v>
      </c>
      <c r="AN43" s="102">
        <v>19.972377999999999</v>
      </c>
      <c r="AO43" s="102">
        <v>20.011388</v>
      </c>
      <c r="AP43" s="102">
        <v>20.155279</v>
      </c>
      <c r="AQ43" s="102">
        <v>20.887834000000002</v>
      </c>
      <c r="AR43" s="102">
        <v>20.536577000000001</v>
      </c>
      <c r="AS43" s="102">
        <v>20.593178000000002</v>
      </c>
      <c r="AT43" s="102">
        <v>20.984949</v>
      </c>
      <c r="AU43" s="102">
        <v>20.356294999999999</v>
      </c>
      <c r="AV43" s="102">
        <v>21.249372000000001</v>
      </c>
      <c r="AW43" s="102">
        <v>20.367204000000001</v>
      </c>
      <c r="AX43" s="102">
        <v>20.615046</v>
      </c>
      <c r="AY43" s="892">
        <v>20.735623</v>
      </c>
      <c r="AZ43" s="892">
        <v>20.225491000000002</v>
      </c>
      <c r="BA43" s="892">
        <v>19.949864000000002</v>
      </c>
      <c r="BB43" s="892">
        <v>20.212610000000002</v>
      </c>
      <c r="BC43" s="892">
        <v>20.322931000000001</v>
      </c>
      <c r="BD43" s="892">
        <v>21.007196</v>
      </c>
      <c r="BE43" s="892">
        <v>20.4416343</v>
      </c>
      <c r="BF43" s="892">
        <v>20.826037557999999</v>
      </c>
      <c r="BG43" s="559">
        <v>20.469850000000001</v>
      </c>
      <c r="BH43" s="559">
        <v>20.751449999999998</v>
      </c>
      <c r="BI43" s="559">
        <v>20.439959999999999</v>
      </c>
      <c r="BJ43" s="559">
        <v>20.42597</v>
      </c>
      <c r="BK43" s="559">
        <v>20.19735</v>
      </c>
      <c r="BL43" s="559">
        <v>20.297149999999998</v>
      </c>
      <c r="BM43" s="559">
        <v>20.30911</v>
      </c>
      <c r="BN43" s="559">
        <v>20.514869999999998</v>
      </c>
      <c r="BO43" s="559">
        <v>20.59864</v>
      </c>
      <c r="BP43" s="559">
        <v>20.952259999999999</v>
      </c>
      <c r="BQ43" s="559">
        <v>20.90025</v>
      </c>
      <c r="BR43" s="559">
        <v>21.026299999999999</v>
      </c>
      <c r="BS43" s="559">
        <v>20.502839999999999</v>
      </c>
      <c r="BT43" s="559">
        <v>20.86956</v>
      </c>
      <c r="BU43" s="559">
        <v>20.59694</v>
      </c>
      <c r="BV43" s="559">
        <v>20.580120000000001</v>
      </c>
    </row>
    <row r="44" spans="1:74" ht="11.05" customHeight="1" x14ac:dyDescent="0.2">
      <c r="A44" s="269" t="s">
        <v>532</v>
      </c>
      <c r="B44" s="545" t="s">
        <v>1108</v>
      </c>
      <c r="C44" s="341">
        <v>4.0425789999999999</v>
      </c>
      <c r="D44" s="341">
        <v>3.0106890000000002</v>
      </c>
      <c r="E44" s="341">
        <v>3.1933310000000001</v>
      </c>
      <c r="F44" s="341">
        <v>3.2314430000000001</v>
      </c>
      <c r="G44" s="341">
        <v>3.389751</v>
      </c>
      <c r="H44" s="341">
        <v>3.365332</v>
      </c>
      <c r="I44" s="341">
        <v>3.3149000000000002</v>
      </c>
      <c r="J44" s="341">
        <v>3.3795809999999999</v>
      </c>
      <c r="K44" s="341">
        <v>3.322473</v>
      </c>
      <c r="L44" s="341">
        <v>3.412153</v>
      </c>
      <c r="M44" s="341">
        <v>3.5432350000000001</v>
      </c>
      <c r="N44" s="341">
        <v>4.0248410000000003</v>
      </c>
      <c r="O44" s="341">
        <v>3.979196</v>
      </c>
      <c r="P44" s="341">
        <v>3.729911</v>
      </c>
      <c r="Q44" s="341">
        <v>3.5920480000000001</v>
      </c>
      <c r="R44" s="341">
        <v>3.2634910000000001</v>
      </c>
      <c r="S44" s="341">
        <v>3.030122</v>
      </c>
      <c r="T44" s="341">
        <v>3.2429830000000002</v>
      </c>
      <c r="U44" s="341">
        <v>3.3529719999999998</v>
      </c>
      <c r="V44" s="341">
        <v>2.9958999999999998</v>
      </c>
      <c r="W44" s="341">
        <v>3.1597019999999998</v>
      </c>
      <c r="X44" s="341">
        <v>3.225158</v>
      </c>
      <c r="Y44" s="341">
        <v>3.4231950000000002</v>
      </c>
      <c r="Z44" s="341">
        <v>3.318784</v>
      </c>
      <c r="AA44" s="341">
        <v>3.650852</v>
      </c>
      <c r="AB44" s="341">
        <v>3.6074359999999999</v>
      </c>
      <c r="AC44" s="341">
        <v>3.3423690000000001</v>
      </c>
      <c r="AD44" s="341">
        <v>3.3552409999999999</v>
      </c>
      <c r="AE44" s="341">
        <v>3.3240120000000002</v>
      </c>
      <c r="AF44" s="341">
        <v>3.2845170000000001</v>
      </c>
      <c r="AG44" s="341">
        <v>3.4490159999999999</v>
      </c>
      <c r="AH44" s="341">
        <v>3.2286809999999999</v>
      </c>
      <c r="AI44" s="341">
        <v>3.2756880000000002</v>
      </c>
      <c r="AJ44" s="341">
        <v>3.4992489999999998</v>
      </c>
      <c r="AK44" s="341">
        <v>3.8534619999999999</v>
      </c>
      <c r="AL44" s="341">
        <v>4.1855120000000001</v>
      </c>
      <c r="AM44" s="341">
        <v>4.0437820000000002</v>
      </c>
      <c r="AN44" s="341">
        <v>3.8258049999999999</v>
      </c>
      <c r="AO44" s="341">
        <v>3.670636</v>
      </c>
      <c r="AP44" s="341">
        <v>3.4626540000000001</v>
      </c>
      <c r="AQ44" s="341">
        <v>3.547717</v>
      </c>
      <c r="AR44" s="341">
        <v>3.4481630000000001</v>
      </c>
      <c r="AS44" s="341">
        <v>3.217689</v>
      </c>
      <c r="AT44" s="341">
        <v>3.5866660000000001</v>
      </c>
      <c r="AU44" s="341">
        <v>3.7537120000000002</v>
      </c>
      <c r="AV44" s="341">
        <v>3.9982280000000001</v>
      </c>
      <c r="AW44" s="341">
        <v>3.948391</v>
      </c>
      <c r="AX44" s="341">
        <v>4.3865590000000001</v>
      </c>
      <c r="AY44" s="874">
        <v>4.4300920000000001</v>
      </c>
      <c r="AZ44" s="874">
        <v>4.0808099999999996</v>
      </c>
      <c r="BA44" s="874">
        <v>3.67008</v>
      </c>
      <c r="BB44" s="874">
        <v>3.4802439999999999</v>
      </c>
      <c r="BC44" s="874">
        <v>3.479006</v>
      </c>
      <c r="BD44" s="874">
        <v>3.6115780000000002</v>
      </c>
      <c r="BE44" s="874">
        <v>3.5578513419000002</v>
      </c>
      <c r="BF44" s="874">
        <v>3.4793484773999999</v>
      </c>
      <c r="BG44" s="352">
        <v>3.6435179999999998</v>
      </c>
      <c r="BH44" s="352">
        <v>3.8285719999999999</v>
      </c>
      <c r="BI44" s="352">
        <v>3.9659070000000001</v>
      </c>
      <c r="BJ44" s="352">
        <v>4.128336</v>
      </c>
      <c r="BK44" s="352">
        <v>4.307887</v>
      </c>
      <c r="BL44" s="352">
        <v>4.1489839999999996</v>
      </c>
      <c r="BM44" s="352">
        <v>3.7865989999999998</v>
      </c>
      <c r="BN44" s="352">
        <v>3.654128</v>
      </c>
      <c r="BO44" s="352">
        <v>3.5599180000000001</v>
      </c>
      <c r="BP44" s="352">
        <v>3.5552130000000002</v>
      </c>
      <c r="BQ44" s="352">
        <v>3.613686</v>
      </c>
      <c r="BR44" s="352">
        <v>3.621003</v>
      </c>
      <c r="BS44" s="352">
        <v>3.6447940000000001</v>
      </c>
      <c r="BT44" s="352">
        <v>3.8825440000000002</v>
      </c>
      <c r="BU44" s="352">
        <v>4.029217</v>
      </c>
      <c r="BV44" s="352">
        <v>4.2255989999999999</v>
      </c>
    </row>
    <row r="45" spans="1:74" ht="11.05" customHeight="1" x14ac:dyDescent="0.2">
      <c r="A45" s="269" t="s">
        <v>759</v>
      </c>
      <c r="B45" s="545" t="s">
        <v>1110</v>
      </c>
      <c r="C45" s="341">
        <v>8.4064E-2</v>
      </c>
      <c r="D45" s="341">
        <v>0.12175</v>
      </c>
      <c r="E45" s="341">
        <v>0.13022</v>
      </c>
      <c r="F45" s="341">
        <v>0.131994</v>
      </c>
      <c r="G45" s="341">
        <v>0.14299500000000001</v>
      </c>
      <c r="H45" s="341">
        <v>0.129216</v>
      </c>
      <c r="I45" s="341">
        <v>0.122863</v>
      </c>
      <c r="J45" s="341">
        <v>0.14444499999999999</v>
      </c>
      <c r="K45" s="341">
        <v>0.108697</v>
      </c>
      <c r="L45" s="341">
        <v>0.164131</v>
      </c>
      <c r="M45" s="341">
        <v>0.158086</v>
      </c>
      <c r="N45" s="341">
        <v>0.15549499999999999</v>
      </c>
      <c r="O45" s="341">
        <v>0.124696</v>
      </c>
      <c r="P45" s="341">
        <v>0.140793</v>
      </c>
      <c r="Q45" s="341">
        <v>0.15332200000000001</v>
      </c>
      <c r="R45" s="341">
        <v>0.16320899999999999</v>
      </c>
      <c r="S45" s="341">
        <v>0.15617400000000001</v>
      </c>
      <c r="T45" s="341">
        <v>0.20013500000000001</v>
      </c>
      <c r="U45" s="341">
        <v>0.16460900000000001</v>
      </c>
      <c r="V45" s="341">
        <v>0.183194</v>
      </c>
      <c r="W45" s="341">
        <v>0.170406</v>
      </c>
      <c r="X45" s="341">
        <v>0.19822300000000001</v>
      </c>
      <c r="Y45" s="341">
        <v>0.19029499999999999</v>
      </c>
      <c r="Z45" s="341">
        <v>0.1867</v>
      </c>
      <c r="AA45" s="341">
        <v>0.19962099999999999</v>
      </c>
      <c r="AB45" s="341">
        <v>0.213065</v>
      </c>
      <c r="AC45" s="341">
        <v>0.23675199999999999</v>
      </c>
      <c r="AD45" s="341">
        <v>0.23368700000000001</v>
      </c>
      <c r="AE45" s="341">
        <v>0.312475</v>
      </c>
      <c r="AF45" s="341">
        <v>0.297842</v>
      </c>
      <c r="AG45" s="341">
        <v>0.26063500000000001</v>
      </c>
      <c r="AH45" s="341">
        <v>0.28934100000000001</v>
      </c>
      <c r="AI45" s="341">
        <v>0.30568499999999998</v>
      </c>
      <c r="AJ45" s="341">
        <v>0.28571000000000002</v>
      </c>
      <c r="AK45" s="341">
        <v>0.25357600000000002</v>
      </c>
      <c r="AL45" s="341">
        <v>0.31811499999999998</v>
      </c>
      <c r="AM45" s="341">
        <v>0.260042</v>
      </c>
      <c r="AN45" s="341">
        <v>0.33938099999999999</v>
      </c>
      <c r="AO45" s="341">
        <v>0.299736</v>
      </c>
      <c r="AP45" s="341">
        <v>0.32794400000000001</v>
      </c>
      <c r="AQ45" s="341">
        <v>0.32777800000000001</v>
      </c>
      <c r="AR45" s="341">
        <v>0.34833999999999998</v>
      </c>
      <c r="AS45" s="341">
        <v>0.36960599999999999</v>
      </c>
      <c r="AT45" s="341">
        <v>0.32306000000000001</v>
      </c>
      <c r="AU45" s="341">
        <v>0.33768700000000001</v>
      </c>
      <c r="AV45" s="341">
        <v>0.33503500000000003</v>
      </c>
      <c r="AW45" s="341">
        <v>0.334731</v>
      </c>
      <c r="AX45" s="341">
        <v>0.315689</v>
      </c>
      <c r="AY45" s="874">
        <v>0.19112299999999999</v>
      </c>
      <c r="AZ45" s="874">
        <v>0.24505399999999999</v>
      </c>
      <c r="BA45" s="874">
        <v>0.228883</v>
      </c>
      <c r="BB45" s="874">
        <v>0.234954</v>
      </c>
      <c r="BC45" s="874">
        <v>0.213868</v>
      </c>
      <c r="BD45" s="874">
        <v>0.18539</v>
      </c>
      <c r="BE45" s="874">
        <v>0.2153127</v>
      </c>
      <c r="BF45" s="874">
        <v>0.2380563</v>
      </c>
      <c r="BG45" s="352">
        <v>0.2466787</v>
      </c>
      <c r="BH45" s="352">
        <v>0.26016739999999999</v>
      </c>
      <c r="BI45" s="352">
        <v>0.2666559</v>
      </c>
      <c r="BJ45" s="352">
        <v>0.27822330000000001</v>
      </c>
      <c r="BK45" s="352">
        <v>0.24627399999999999</v>
      </c>
      <c r="BL45" s="352">
        <v>0.26502530000000002</v>
      </c>
      <c r="BM45" s="352">
        <v>0.27494669999999999</v>
      </c>
      <c r="BN45" s="352">
        <v>0.2841996</v>
      </c>
      <c r="BO45" s="352">
        <v>0.29893350000000002</v>
      </c>
      <c r="BP45" s="352">
        <v>0.30539080000000002</v>
      </c>
      <c r="BQ45" s="352">
        <v>0.30425039999999998</v>
      </c>
      <c r="BR45" s="352">
        <v>0.30543160000000003</v>
      </c>
      <c r="BS45" s="352">
        <v>0.3007629</v>
      </c>
      <c r="BT45" s="352">
        <v>0.30329669999999997</v>
      </c>
      <c r="BU45" s="352">
        <v>0.29845660000000002</v>
      </c>
      <c r="BV45" s="352">
        <v>0.30527189999999998</v>
      </c>
    </row>
    <row r="46" spans="1:74" ht="11.05" customHeight="1" x14ac:dyDescent="0.2">
      <c r="A46" s="270" t="s">
        <v>243</v>
      </c>
      <c r="B46" s="545" t="s">
        <v>1119</v>
      </c>
      <c r="C46" s="341">
        <v>7.723325</v>
      </c>
      <c r="D46" s="341">
        <v>7.8235749999999999</v>
      </c>
      <c r="E46" s="341">
        <v>8.5531550000000003</v>
      </c>
      <c r="F46" s="341">
        <v>8.8393800000000002</v>
      </c>
      <c r="G46" s="341">
        <v>9.0807749999999992</v>
      </c>
      <c r="H46" s="341">
        <v>9.3616659999999996</v>
      </c>
      <c r="I46" s="341">
        <v>9.2970620000000004</v>
      </c>
      <c r="J46" s="341">
        <v>9.1823250000000005</v>
      </c>
      <c r="K46" s="341">
        <v>8.9324600000000007</v>
      </c>
      <c r="L46" s="341">
        <v>9.0269370000000002</v>
      </c>
      <c r="M46" s="341">
        <v>9.0210779999999993</v>
      </c>
      <c r="N46" s="341">
        <v>8.8794160000000009</v>
      </c>
      <c r="O46" s="341">
        <v>8.0618730000000003</v>
      </c>
      <c r="P46" s="341">
        <v>8.6501760000000001</v>
      </c>
      <c r="Q46" s="341">
        <v>9.0051249999999996</v>
      </c>
      <c r="R46" s="341">
        <v>8.7987420000000007</v>
      </c>
      <c r="S46" s="341">
        <v>9.1191099999999992</v>
      </c>
      <c r="T46" s="341">
        <v>9.075113</v>
      </c>
      <c r="U46" s="341">
        <v>8.8115620000000003</v>
      </c>
      <c r="V46" s="341">
        <v>9.1153639999999996</v>
      </c>
      <c r="W46" s="341">
        <v>8.8466349999999991</v>
      </c>
      <c r="X46" s="341">
        <v>8.8067969999999995</v>
      </c>
      <c r="Y46" s="341">
        <v>8.8268369999999994</v>
      </c>
      <c r="Z46" s="341">
        <v>8.5959120000000002</v>
      </c>
      <c r="AA46" s="341">
        <v>8.2910260000000005</v>
      </c>
      <c r="AB46" s="341">
        <v>8.694903</v>
      </c>
      <c r="AC46" s="341">
        <v>9.0769289999999998</v>
      </c>
      <c r="AD46" s="341">
        <v>8.9440740000000005</v>
      </c>
      <c r="AE46" s="341">
        <v>9.0798850000000009</v>
      </c>
      <c r="AF46" s="341">
        <v>9.3657190000000003</v>
      </c>
      <c r="AG46" s="341">
        <v>8.9790080000000003</v>
      </c>
      <c r="AH46" s="341">
        <v>9.2444869999999995</v>
      </c>
      <c r="AI46" s="341">
        <v>8.8430999999999997</v>
      </c>
      <c r="AJ46" s="341">
        <v>9.0998470000000005</v>
      </c>
      <c r="AK46" s="341">
        <v>8.9098400000000009</v>
      </c>
      <c r="AL46" s="341">
        <v>8.7958689999999997</v>
      </c>
      <c r="AM46" s="341">
        <v>8.2903669999999998</v>
      </c>
      <c r="AN46" s="341">
        <v>8.6591609999999992</v>
      </c>
      <c r="AO46" s="341">
        <v>8.9370569999999994</v>
      </c>
      <c r="AP46" s="341">
        <v>8.8692729999999997</v>
      </c>
      <c r="AQ46" s="341">
        <v>9.3909450000000003</v>
      </c>
      <c r="AR46" s="341">
        <v>9.1993849999999995</v>
      </c>
      <c r="AS46" s="341">
        <v>9.317653</v>
      </c>
      <c r="AT46" s="341">
        <v>9.2571440000000003</v>
      </c>
      <c r="AU46" s="341">
        <v>8.9833510000000008</v>
      </c>
      <c r="AV46" s="341">
        <v>9.0698410000000003</v>
      </c>
      <c r="AW46" s="341">
        <v>8.8323300000000007</v>
      </c>
      <c r="AX46" s="341">
        <v>8.7726059999999997</v>
      </c>
      <c r="AY46" s="874">
        <v>8.4827619999999992</v>
      </c>
      <c r="AZ46" s="874">
        <v>8.681438</v>
      </c>
      <c r="BA46" s="874">
        <v>8.7645619999999997</v>
      </c>
      <c r="BB46" s="874">
        <v>8.9098159999999993</v>
      </c>
      <c r="BC46" s="874">
        <v>9.0566639999999996</v>
      </c>
      <c r="BD46" s="874">
        <v>9.2615870000000005</v>
      </c>
      <c r="BE46" s="874">
        <v>9.0359032258000003</v>
      </c>
      <c r="BF46" s="874">
        <v>9.1700235161000005</v>
      </c>
      <c r="BG46" s="352">
        <v>8.9051360000000006</v>
      </c>
      <c r="BH46" s="352">
        <v>8.9145260000000004</v>
      </c>
      <c r="BI46" s="352">
        <v>8.8070400000000006</v>
      </c>
      <c r="BJ46" s="352">
        <v>8.7538870000000006</v>
      </c>
      <c r="BK46" s="352">
        <v>8.3638969999999997</v>
      </c>
      <c r="BL46" s="352">
        <v>8.666722</v>
      </c>
      <c r="BM46" s="352">
        <v>8.8677869999999999</v>
      </c>
      <c r="BN46" s="352">
        <v>9.0208100000000009</v>
      </c>
      <c r="BO46" s="352">
        <v>9.1761929999999996</v>
      </c>
      <c r="BP46" s="352">
        <v>9.2928899999999999</v>
      </c>
      <c r="BQ46" s="352">
        <v>9.1722950000000001</v>
      </c>
      <c r="BR46" s="352">
        <v>9.1989249999999991</v>
      </c>
      <c r="BS46" s="352">
        <v>8.8686199999999999</v>
      </c>
      <c r="BT46" s="352">
        <v>8.8907539999999994</v>
      </c>
      <c r="BU46" s="352">
        <v>8.8172879999999996</v>
      </c>
      <c r="BV46" s="352">
        <v>8.7594110000000001</v>
      </c>
    </row>
    <row r="47" spans="1:74" ht="11.05" customHeight="1" x14ac:dyDescent="0.2">
      <c r="A47" s="270" t="s">
        <v>244</v>
      </c>
      <c r="B47" s="545" t="s">
        <v>1113</v>
      </c>
      <c r="C47" s="341">
        <v>1.1310610000000001</v>
      </c>
      <c r="D47" s="341">
        <v>1.0867990000000001</v>
      </c>
      <c r="E47" s="341">
        <v>1.1500570000000001</v>
      </c>
      <c r="F47" s="341">
        <v>1.2920510000000001</v>
      </c>
      <c r="G47" s="341">
        <v>1.291709</v>
      </c>
      <c r="H47" s="341">
        <v>1.4260740000000001</v>
      </c>
      <c r="I47" s="341">
        <v>1.501371</v>
      </c>
      <c r="J47" s="341">
        <v>1.5634710000000001</v>
      </c>
      <c r="K47" s="341">
        <v>1.4848399999999999</v>
      </c>
      <c r="L47" s="341">
        <v>1.466753</v>
      </c>
      <c r="M47" s="341">
        <v>1.5070250000000001</v>
      </c>
      <c r="N47" s="341">
        <v>1.5174319999999999</v>
      </c>
      <c r="O47" s="341">
        <v>1.4183330000000001</v>
      </c>
      <c r="P47" s="341">
        <v>1.4180699999999999</v>
      </c>
      <c r="Q47" s="341">
        <v>1.520051</v>
      </c>
      <c r="R47" s="341">
        <v>1.547018</v>
      </c>
      <c r="S47" s="341">
        <v>1.5911839999999999</v>
      </c>
      <c r="T47" s="341">
        <v>1.685743</v>
      </c>
      <c r="U47" s="341">
        <v>1.6025430000000001</v>
      </c>
      <c r="V47" s="341">
        <v>1.6536759999999999</v>
      </c>
      <c r="W47" s="341">
        <v>1.5342340000000001</v>
      </c>
      <c r="X47" s="341">
        <v>1.558341</v>
      </c>
      <c r="Y47" s="341">
        <v>1.5844929999999999</v>
      </c>
      <c r="Z47" s="341">
        <v>1.5927659999999999</v>
      </c>
      <c r="AA47" s="341">
        <v>1.5276590000000001</v>
      </c>
      <c r="AB47" s="341">
        <v>1.5157719999999999</v>
      </c>
      <c r="AC47" s="341">
        <v>1.6129869999999999</v>
      </c>
      <c r="AD47" s="341">
        <v>1.6057699999999999</v>
      </c>
      <c r="AE47" s="341">
        <v>1.669672</v>
      </c>
      <c r="AF47" s="341">
        <v>1.7554289999999999</v>
      </c>
      <c r="AG47" s="341">
        <v>1.7529840000000001</v>
      </c>
      <c r="AH47" s="341">
        <v>1.7075039999999999</v>
      </c>
      <c r="AI47" s="341">
        <v>1.6913800000000001</v>
      </c>
      <c r="AJ47" s="341">
        <v>1.6971130000000001</v>
      </c>
      <c r="AK47" s="341">
        <v>1.623478</v>
      </c>
      <c r="AL47" s="341">
        <v>1.6681969999999999</v>
      </c>
      <c r="AM47" s="341">
        <v>1.532138</v>
      </c>
      <c r="AN47" s="341">
        <v>1.5519259999999999</v>
      </c>
      <c r="AO47" s="341">
        <v>1.6509990000000001</v>
      </c>
      <c r="AP47" s="341">
        <v>1.6781109999999999</v>
      </c>
      <c r="AQ47" s="341">
        <v>1.7416210000000001</v>
      </c>
      <c r="AR47" s="341">
        <v>1.772489</v>
      </c>
      <c r="AS47" s="341">
        <v>1.8023439999999999</v>
      </c>
      <c r="AT47" s="341">
        <v>1.783857</v>
      </c>
      <c r="AU47" s="341">
        <v>1.676355</v>
      </c>
      <c r="AV47" s="341">
        <v>1.711578</v>
      </c>
      <c r="AW47" s="341">
        <v>1.668849</v>
      </c>
      <c r="AX47" s="341">
        <v>1.7039010000000001</v>
      </c>
      <c r="AY47" s="874">
        <v>1.620217</v>
      </c>
      <c r="AZ47" s="874">
        <v>1.538648</v>
      </c>
      <c r="BA47" s="874">
        <v>1.6365510000000001</v>
      </c>
      <c r="BB47" s="874">
        <v>1.764119</v>
      </c>
      <c r="BC47" s="874">
        <v>1.763469</v>
      </c>
      <c r="BD47" s="874">
        <v>1.846859</v>
      </c>
      <c r="BE47" s="874">
        <v>1.8010967741999999</v>
      </c>
      <c r="BF47" s="874">
        <v>1.7902509677</v>
      </c>
      <c r="BG47" s="352">
        <v>1.6664749999999999</v>
      </c>
      <c r="BH47" s="352">
        <v>1.72326</v>
      </c>
      <c r="BI47" s="352">
        <v>1.6631130000000001</v>
      </c>
      <c r="BJ47" s="352">
        <v>1.696156</v>
      </c>
      <c r="BK47" s="352">
        <v>1.6199950000000001</v>
      </c>
      <c r="BL47" s="352">
        <v>1.570632</v>
      </c>
      <c r="BM47" s="352">
        <v>1.6691260000000001</v>
      </c>
      <c r="BN47" s="352">
        <v>1.7988660000000001</v>
      </c>
      <c r="BO47" s="352">
        <v>1.7990440000000001</v>
      </c>
      <c r="BP47" s="352">
        <v>1.8193889999999999</v>
      </c>
      <c r="BQ47" s="352">
        <v>1.869057</v>
      </c>
      <c r="BR47" s="352">
        <v>1.8177909999999999</v>
      </c>
      <c r="BS47" s="352">
        <v>1.69848</v>
      </c>
      <c r="BT47" s="352">
        <v>1.757334</v>
      </c>
      <c r="BU47" s="352">
        <v>1.6979029999999999</v>
      </c>
      <c r="BV47" s="352">
        <v>1.7310080000000001</v>
      </c>
    </row>
    <row r="48" spans="1:74" ht="11.05" customHeight="1" x14ac:dyDescent="0.2">
      <c r="A48" s="270" t="s">
        <v>245</v>
      </c>
      <c r="B48" s="545" t="s">
        <v>1114</v>
      </c>
      <c r="C48" s="341">
        <v>3.9364659999999998</v>
      </c>
      <c r="D48" s="341">
        <v>3.9684219999999999</v>
      </c>
      <c r="E48" s="341">
        <v>4.0771480000000002</v>
      </c>
      <c r="F48" s="341">
        <v>4.0483609999999999</v>
      </c>
      <c r="G48" s="341">
        <v>3.90015</v>
      </c>
      <c r="H48" s="341">
        <v>3.9457260000000001</v>
      </c>
      <c r="I48" s="341">
        <v>3.674569</v>
      </c>
      <c r="J48" s="341">
        <v>3.9843839999999999</v>
      </c>
      <c r="K48" s="341">
        <v>4.0319989999999999</v>
      </c>
      <c r="L48" s="341">
        <v>3.9673919999999998</v>
      </c>
      <c r="M48" s="341">
        <v>4.1903800000000002</v>
      </c>
      <c r="N48" s="341">
        <v>3.9501110000000001</v>
      </c>
      <c r="O48" s="341">
        <v>4.1287419999999999</v>
      </c>
      <c r="P48" s="341">
        <v>4.3648769999999999</v>
      </c>
      <c r="Q48" s="341">
        <v>4.1832260000000003</v>
      </c>
      <c r="R48" s="341">
        <v>3.9756010000000002</v>
      </c>
      <c r="S48" s="341">
        <v>3.8757510000000002</v>
      </c>
      <c r="T48" s="341">
        <v>4.0492489999999997</v>
      </c>
      <c r="U48" s="341">
        <v>3.72153</v>
      </c>
      <c r="V48" s="341">
        <v>3.9404870000000001</v>
      </c>
      <c r="W48" s="341">
        <v>4.0874629999999996</v>
      </c>
      <c r="X48" s="341">
        <v>4.1628230000000004</v>
      </c>
      <c r="Y48" s="341">
        <v>4.0594900000000003</v>
      </c>
      <c r="Z48" s="341">
        <v>3.7927200000000001</v>
      </c>
      <c r="AA48" s="341">
        <v>3.9668009999999998</v>
      </c>
      <c r="AB48" s="341">
        <v>3.9985900000000001</v>
      </c>
      <c r="AC48" s="341">
        <v>4.11348</v>
      </c>
      <c r="AD48" s="341">
        <v>3.878568</v>
      </c>
      <c r="AE48" s="341">
        <v>3.9190770000000001</v>
      </c>
      <c r="AF48" s="341">
        <v>3.9775459999999998</v>
      </c>
      <c r="AG48" s="341">
        <v>3.5832959999999998</v>
      </c>
      <c r="AH48" s="341">
        <v>4.0520769999999997</v>
      </c>
      <c r="AI48" s="341">
        <v>3.8577789999999998</v>
      </c>
      <c r="AJ48" s="341">
        <v>4.0606920000000004</v>
      </c>
      <c r="AK48" s="341">
        <v>3.9502809999999999</v>
      </c>
      <c r="AL48" s="341">
        <v>3.6433080000000002</v>
      </c>
      <c r="AM48" s="341">
        <v>3.8555299999999999</v>
      </c>
      <c r="AN48" s="341">
        <v>3.899823</v>
      </c>
      <c r="AO48" s="341">
        <v>3.6926580000000002</v>
      </c>
      <c r="AP48" s="341">
        <v>3.792583</v>
      </c>
      <c r="AQ48" s="341">
        <v>3.7688809999999999</v>
      </c>
      <c r="AR48" s="341">
        <v>3.6625909999999999</v>
      </c>
      <c r="AS48" s="341">
        <v>3.699125</v>
      </c>
      <c r="AT48" s="341">
        <v>3.8887130000000001</v>
      </c>
      <c r="AU48" s="341">
        <v>3.6871510000000001</v>
      </c>
      <c r="AV48" s="341">
        <v>4.1307429999999998</v>
      </c>
      <c r="AW48" s="341">
        <v>3.6799059999999999</v>
      </c>
      <c r="AX48" s="341">
        <v>3.7427899999999998</v>
      </c>
      <c r="AY48" s="874">
        <v>4.0643890000000003</v>
      </c>
      <c r="AZ48" s="874">
        <v>3.9966400000000002</v>
      </c>
      <c r="BA48" s="874">
        <v>3.8940049999999999</v>
      </c>
      <c r="BB48" s="874">
        <v>3.8829660000000001</v>
      </c>
      <c r="BC48" s="874">
        <v>3.7890160000000002</v>
      </c>
      <c r="BD48" s="874">
        <v>3.96461</v>
      </c>
      <c r="BE48" s="874">
        <v>3.6868064515999999</v>
      </c>
      <c r="BF48" s="874">
        <v>3.9889028387000001</v>
      </c>
      <c r="BG48" s="352">
        <v>3.9536820000000001</v>
      </c>
      <c r="BH48" s="352">
        <v>4.0911460000000002</v>
      </c>
      <c r="BI48" s="352">
        <v>3.8020399999999999</v>
      </c>
      <c r="BJ48" s="352">
        <v>3.7490600000000001</v>
      </c>
      <c r="BK48" s="352">
        <v>3.9120309999999998</v>
      </c>
      <c r="BL48" s="352">
        <v>3.9628000000000001</v>
      </c>
      <c r="BM48" s="352">
        <v>3.9093589999999998</v>
      </c>
      <c r="BN48" s="352">
        <v>3.8802279999999998</v>
      </c>
      <c r="BO48" s="352">
        <v>3.7785310000000001</v>
      </c>
      <c r="BP48" s="352">
        <v>3.8944040000000002</v>
      </c>
      <c r="BQ48" s="352">
        <v>3.7987120000000001</v>
      </c>
      <c r="BR48" s="352">
        <v>3.894587</v>
      </c>
      <c r="BS48" s="352">
        <v>3.9458299999999999</v>
      </c>
      <c r="BT48" s="352">
        <v>4.1108659999999997</v>
      </c>
      <c r="BU48" s="352">
        <v>3.8375029999999999</v>
      </c>
      <c r="BV48" s="352">
        <v>3.7678189999999998</v>
      </c>
    </row>
    <row r="49" spans="1:74" ht="11.05" customHeight="1" x14ac:dyDescent="0.2">
      <c r="A49" s="270" t="s">
        <v>246</v>
      </c>
      <c r="B49" s="545" t="s">
        <v>1115</v>
      </c>
      <c r="C49" s="341">
        <v>0.24721699999999999</v>
      </c>
      <c r="D49" s="341">
        <v>0.25467400000000001</v>
      </c>
      <c r="E49" s="341">
        <v>0.28020800000000001</v>
      </c>
      <c r="F49" s="341">
        <v>0.138266</v>
      </c>
      <c r="G49" s="341">
        <v>0.26317600000000002</v>
      </c>
      <c r="H49" s="341">
        <v>0.34643299999999999</v>
      </c>
      <c r="I49" s="341">
        <v>0.35082400000000002</v>
      </c>
      <c r="J49" s="341">
        <v>0.34384300000000001</v>
      </c>
      <c r="K49" s="341">
        <v>0.341256</v>
      </c>
      <c r="L49" s="341">
        <v>0.35684300000000002</v>
      </c>
      <c r="M49" s="341">
        <v>0.409916</v>
      </c>
      <c r="N49" s="341">
        <v>0.43209399999999998</v>
      </c>
      <c r="O49" s="341">
        <v>0.30448599999999998</v>
      </c>
      <c r="P49" s="341">
        <v>0.32711499999999999</v>
      </c>
      <c r="Q49" s="341">
        <v>0.36624200000000001</v>
      </c>
      <c r="R49" s="341">
        <v>0.25531399999999999</v>
      </c>
      <c r="S49" s="341">
        <v>0.32062200000000002</v>
      </c>
      <c r="T49" s="341">
        <v>0.31841399999999997</v>
      </c>
      <c r="U49" s="341">
        <v>0.31223400000000001</v>
      </c>
      <c r="V49" s="341">
        <v>0.37602600000000003</v>
      </c>
      <c r="W49" s="341">
        <v>0.46470299999999998</v>
      </c>
      <c r="X49" s="341">
        <v>0.27733400000000002</v>
      </c>
      <c r="Y49" s="341">
        <v>0.359348</v>
      </c>
      <c r="Z49" s="341">
        <v>0.27338499999999999</v>
      </c>
      <c r="AA49" s="341">
        <v>0.276308</v>
      </c>
      <c r="AB49" s="341">
        <v>0.38368099999999999</v>
      </c>
      <c r="AC49" s="341">
        <v>0.22673399999999999</v>
      </c>
      <c r="AD49" s="341">
        <v>0.17765400000000001</v>
      </c>
      <c r="AE49" s="341">
        <v>0.21356800000000001</v>
      </c>
      <c r="AF49" s="341">
        <v>0.27285799999999999</v>
      </c>
      <c r="AG49" s="341">
        <v>0.25130400000000003</v>
      </c>
      <c r="AH49" s="341">
        <v>0.32096799999999998</v>
      </c>
      <c r="AI49" s="341">
        <v>0.22011800000000001</v>
      </c>
      <c r="AJ49" s="341">
        <v>0.269399</v>
      </c>
      <c r="AK49" s="341">
        <v>0.35794399999999998</v>
      </c>
      <c r="AL49" s="341">
        <v>0.32625799999999999</v>
      </c>
      <c r="AM49" s="341">
        <v>0.278808</v>
      </c>
      <c r="AN49" s="341">
        <v>0.29376999999999998</v>
      </c>
      <c r="AO49" s="341">
        <v>0.29977900000000002</v>
      </c>
      <c r="AP49" s="341">
        <v>0.32258700000000001</v>
      </c>
      <c r="AQ49" s="341">
        <v>0.29302499999999998</v>
      </c>
      <c r="AR49" s="341">
        <v>0.29483399999999998</v>
      </c>
      <c r="AS49" s="341">
        <v>0.29348999999999997</v>
      </c>
      <c r="AT49" s="341">
        <v>0.285356</v>
      </c>
      <c r="AU49" s="341">
        <v>0.22136700000000001</v>
      </c>
      <c r="AV49" s="341">
        <v>0.31566699999999998</v>
      </c>
      <c r="AW49" s="341">
        <v>0.30704399999999998</v>
      </c>
      <c r="AX49" s="341">
        <v>0.30642000000000003</v>
      </c>
      <c r="AY49" s="874">
        <v>0.35706700000000002</v>
      </c>
      <c r="AZ49" s="874">
        <v>0.31647399999999998</v>
      </c>
      <c r="BA49" s="874">
        <v>0.29544900000000002</v>
      </c>
      <c r="BB49" s="874">
        <v>0.29317599999999999</v>
      </c>
      <c r="BC49" s="874">
        <v>0.20153399999999999</v>
      </c>
      <c r="BD49" s="874">
        <v>0.29595700000000003</v>
      </c>
      <c r="BE49" s="874">
        <v>0.28322580645000001</v>
      </c>
      <c r="BF49" s="874">
        <v>0.29476255806000001</v>
      </c>
      <c r="BG49" s="352">
        <v>0.30142180000000002</v>
      </c>
      <c r="BH49" s="352">
        <v>0.29634169999999999</v>
      </c>
      <c r="BI49" s="352">
        <v>0.30048599999999998</v>
      </c>
      <c r="BJ49" s="352">
        <v>0.30271229999999999</v>
      </c>
      <c r="BK49" s="352">
        <v>0.27231</v>
      </c>
      <c r="BL49" s="352">
        <v>0.29077960000000003</v>
      </c>
      <c r="BM49" s="352">
        <v>0.28958889999999998</v>
      </c>
      <c r="BN49" s="352">
        <v>0.29229769999999999</v>
      </c>
      <c r="BO49" s="352">
        <v>0.2847904</v>
      </c>
      <c r="BP49" s="352">
        <v>0.28847250000000002</v>
      </c>
      <c r="BQ49" s="352">
        <v>0.28097759999999999</v>
      </c>
      <c r="BR49" s="352">
        <v>0.27607120000000002</v>
      </c>
      <c r="BS49" s="352">
        <v>0.29364659999999998</v>
      </c>
      <c r="BT49" s="352">
        <v>0.29180929999999999</v>
      </c>
      <c r="BU49" s="352">
        <v>0.29640490000000003</v>
      </c>
      <c r="BV49" s="352">
        <v>0.29199750000000002</v>
      </c>
    </row>
    <row r="50" spans="1:74" ht="11.05" customHeight="1" x14ac:dyDescent="0.2">
      <c r="A50" s="270" t="s">
        <v>435</v>
      </c>
      <c r="B50" s="545" t="s">
        <v>1116</v>
      </c>
      <c r="C50" s="341">
        <v>1.635591</v>
      </c>
      <c r="D50" s="341">
        <v>1.3658110000000001</v>
      </c>
      <c r="E50" s="341">
        <v>1.5959179999999999</v>
      </c>
      <c r="F50" s="341">
        <v>1.754845</v>
      </c>
      <c r="G50" s="341">
        <v>2.0039020000000001</v>
      </c>
      <c r="H50" s="341">
        <v>2.092457</v>
      </c>
      <c r="I50" s="341">
        <v>1.9539310000000001</v>
      </c>
      <c r="J50" s="341">
        <v>2.064746</v>
      </c>
      <c r="K50" s="341">
        <v>1.9205220000000001</v>
      </c>
      <c r="L50" s="341">
        <v>1.8423210000000001</v>
      </c>
      <c r="M50" s="341">
        <v>1.8090520000000001</v>
      </c>
      <c r="N50" s="341">
        <v>1.788286</v>
      </c>
      <c r="O50" s="341">
        <v>1.595785</v>
      </c>
      <c r="P50" s="341">
        <v>1.5594710000000001</v>
      </c>
      <c r="Q50" s="341">
        <v>1.6634720000000001</v>
      </c>
      <c r="R50" s="341">
        <v>1.7239660000000001</v>
      </c>
      <c r="S50" s="341">
        <v>1.746604</v>
      </c>
      <c r="T50" s="341">
        <v>1.8615999999999999</v>
      </c>
      <c r="U50" s="341">
        <v>1.9601109999999999</v>
      </c>
      <c r="V50" s="341">
        <v>2.0003820000000001</v>
      </c>
      <c r="W50" s="341">
        <v>1.865915</v>
      </c>
      <c r="X50" s="341">
        <v>1.7779419999999999</v>
      </c>
      <c r="Y50" s="341">
        <v>1.770556</v>
      </c>
      <c r="Z50" s="341">
        <v>1.5669420000000001</v>
      </c>
      <c r="AA50" s="341">
        <v>1.4412160000000001</v>
      </c>
      <c r="AB50" s="341">
        <v>1.5280769999999999</v>
      </c>
      <c r="AC50" s="341">
        <v>1.598042</v>
      </c>
      <c r="AD50" s="341">
        <v>1.776921</v>
      </c>
      <c r="AE50" s="341">
        <v>1.804754</v>
      </c>
      <c r="AF50" s="341">
        <v>1.801275</v>
      </c>
      <c r="AG50" s="341">
        <v>1.7665459999999999</v>
      </c>
      <c r="AH50" s="341">
        <v>1.924814</v>
      </c>
      <c r="AI50" s="341">
        <v>1.960833</v>
      </c>
      <c r="AJ50" s="341">
        <v>1.7194339999999999</v>
      </c>
      <c r="AK50" s="341">
        <v>1.7903990000000001</v>
      </c>
      <c r="AL50" s="341">
        <v>1.4589240000000001</v>
      </c>
      <c r="AM50" s="341">
        <v>1.5286120000000001</v>
      </c>
      <c r="AN50" s="341">
        <v>1.402512</v>
      </c>
      <c r="AO50" s="341">
        <v>1.460523</v>
      </c>
      <c r="AP50" s="341">
        <v>1.7021269999999999</v>
      </c>
      <c r="AQ50" s="341">
        <v>1.8178669999999999</v>
      </c>
      <c r="AR50" s="341">
        <v>1.810775</v>
      </c>
      <c r="AS50" s="341">
        <v>1.8932709999999999</v>
      </c>
      <c r="AT50" s="341">
        <v>1.8601529999999999</v>
      </c>
      <c r="AU50" s="341">
        <v>1.696672</v>
      </c>
      <c r="AV50" s="341">
        <v>1.68828</v>
      </c>
      <c r="AW50" s="341">
        <v>1.595953</v>
      </c>
      <c r="AX50" s="341">
        <v>1.387081</v>
      </c>
      <c r="AY50" s="874">
        <v>1.5899730000000001</v>
      </c>
      <c r="AZ50" s="874">
        <v>1.3664270000000001</v>
      </c>
      <c r="BA50" s="874">
        <v>1.460334</v>
      </c>
      <c r="BB50" s="874">
        <v>1.647335</v>
      </c>
      <c r="BC50" s="874">
        <v>1.819374</v>
      </c>
      <c r="BD50" s="874">
        <v>1.841215</v>
      </c>
      <c r="BE50" s="874">
        <v>1.8614379999999999</v>
      </c>
      <c r="BF50" s="874">
        <v>1.8646929000000001</v>
      </c>
      <c r="BG50" s="352">
        <v>1.7529380000000001</v>
      </c>
      <c r="BH50" s="352">
        <v>1.6374340000000001</v>
      </c>
      <c r="BI50" s="352">
        <v>1.634714</v>
      </c>
      <c r="BJ50" s="352">
        <v>1.5175940000000001</v>
      </c>
      <c r="BK50" s="352">
        <v>1.474961</v>
      </c>
      <c r="BL50" s="352">
        <v>1.392207</v>
      </c>
      <c r="BM50" s="352">
        <v>1.511698</v>
      </c>
      <c r="BN50" s="352">
        <v>1.5843419999999999</v>
      </c>
      <c r="BO50" s="352">
        <v>1.701228</v>
      </c>
      <c r="BP50" s="352">
        <v>1.7965</v>
      </c>
      <c r="BQ50" s="352">
        <v>1.8612770000000001</v>
      </c>
      <c r="BR50" s="352">
        <v>1.9124890000000001</v>
      </c>
      <c r="BS50" s="352">
        <v>1.750705</v>
      </c>
      <c r="BT50" s="352">
        <v>1.6329579999999999</v>
      </c>
      <c r="BU50" s="352">
        <v>1.620163</v>
      </c>
      <c r="BV50" s="352">
        <v>1.4990159999999999</v>
      </c>
    </row>
    <row r="51" spans="1:74" ht="11.05" customHeight="1" x14ac:dyDescent="0.2">
      <c r="A51" s="270"/>
      <c r="B51" s="551"/>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c r="AA51" s="343"/>
      <c r="AB51" s="343"/>
      <c r="AC51" s="343"/>
      <c r="AD51" s="343"/>
      <c r="AE51" s="343"/>
      <c r="AF51" s="343"/>
      <c r="AG51" s="343"/>
      <c r="AH51" s="343"/>
      <c r="AI51" s="343"/>
      <c r="AJ51" s="343"/>
      <c r="AK51" s="343"/>
      <c r="AL51" s="343"/>
      <c r="AM51" s="343"/>
      <c r="AN51" s="343"/>
      <c r="AO51" s="343"/>
      <c r="AP51" s="343"/>
      <c r="AQ51" s="343"/>
      <c r="AR51" s="343"/>
      <c r="AS51" s="343"/>
      <c r="AT51" s="343"/>
      <c r="AU51" s="343"/>
      <c r="AV51" s="343"/>
      <c r="AW51" s="343"/>
      <c r="AX51" s="343"/>
      <c r="AY51" s="876"/>
      <c r="AZ51" s="876"/>
      <c r="BA51" s="876"/>
      <c r="BB51" s="876"/>
      <c r="BC51" s="876"/>
      <c r="BD51" s="876"/>
      <c r="BE51" s="876"/>
      <c r="BF51" s="876"/>
      <c r="BG51" s="354"/>
      <c r="BH51" s="354"/>
      <c r="BI51" s="354"/>
      <c r="BJ51" s="354"/>
      <c r="BK51" s="354"/>
      <c r="BL51" s="354"/>
      <c r="BM51" s="354"/>
      <c r="BN51" s="354"/>
      <c r="BO51" s="354"/>
      <c r="BP51" s="354"/>
      <c r="BQ51" s="354"/>
      <c r="BR51" s="354"/>
      <c r="BS51" s="354"/>
      <c r="BT51" s="354"/>
      <c r="BU51" s="354"/>
      <c r="BV51" s="354"/>
    </row>
    <row r="52" spans="1:74" s="273" customFormat="1" ht="11.05" customHeight="1" x14ac:dyDescent="0.2">
      <c r="A52" s="548" t="s">
        <v>436</v>
      </c>
      <c r="B52" s="94" t="s">
        <v>1121</v>
      </c>
      <c r="C52" s="102">
        <v>-0.50065700000000002</v>
      </c>
      <c r="D52" s="102">
        <v>0.35670400000000002</v>
      </c>
      <c r="E52" s="102">
        <v>0.43112299999999998</v>
      </c>
      <c r="F52" s="102">
        <v>-0.44062099999999998</v>
      </c>
      <c r="G52" s="102">
        <v>9.8158999999999996E-2</v>
      </c>
      <c r="H52" s="102">
        <v>-5.6323999999999999E-2</v>
      </c>
      <c r="I52" s="102">
        <v>0.367807</v>
      </c>
      <c r="J52" s="102">
        <v>-0.15270700000000001</v>
      </c>
      <c r="K52" s="102">
        <v>1.1621520000000001</v>
      </c>
      <c r="L52" s="102">
        <v>-9.0038000000000007E-2</v>
      </c>
      <c r="M52" s="102">
        <v>-0.71033999999999997</v>
      </c>
      <c r="N52" s="102">
        <v>-1.160752</v>
      </c>
      <c r="O52" s="102">
        <v>-0.51304499999999997</v>
      </c>
      <c r="P52" s="102">
        <v>-0.278256</v>
      </c>
      <c r="Q52" s="102">
        <v>-0.62126099999999995</v>
      </c>
      <c r="R52" s="102">
        <v>-1.4176089999999999</v>
      </c>
      <c r="S52" s="102">
        <v>-1.0306329999999999</v>
      </c>
      <c r="T52" s="102">
        <v>-1.1730879999999999</v>
      </c>
      <c r="U52" s="102">
        <v>-0.93116699999999997</v>
      </c>
      <c r="V52" s="102">
        <v>-1.3800319999999999</v>
      </c>
      <c r="W52" s="102">
        <v>-1.825135</v>
      </c>
      <c r="X52" s="102">
        <v>-1.4297340000000001</v>
      </c>
      <c r="Y52" s="102">
        <v>-1.6367750000000001</v>
      </c>
      <c r="Z52" s="102">
        <v>-2.0086240000000002</v>
      </c>
      <c r="AA52" s="102">
        <v>-0.81931299999999996</v>
      </c>
      <c r="AB52" s="102">
        <v>-0.84835099999999997</v>
      </c>
      <c r="AC52" s="102">
        <v>-2.642423</v>
      </c>
      <c r="AD52" s="102">
        <v>-1.450105</v>
      </c>
      <c r="AE52" s="102">
        <v>-1.3764179999999999</v>
      </c>
      <c r="AF52" s="102">
        <v>-1.223641</v>
      </c>
      <c r="AG52" s="102">
        <v>-2.0291670000000002</v>
      </c>
      <c r="AH52" s="102">
        <v>-1.5329919999999999</v>
      </c>
      <c r="AI52" s="102">
        <v>-1.4885459999999999</v>
      </c>
      <c r="AJ52" s="102">
        <v>-2.2928649999999999</v>
      </c>
      <c r="AK52" s="102">
        <v>-1.578578</v>
      </c>
      <c r="AL52" s="102">
        <v>-3.101664</v>
      </c>
      <c r="AM52" s="102">
        <v>-1.6655800000000001</v>
      </c>
      <c r="AN52" s="102">
        <v>-2.5719620000000001</v>
      </c>
      <c r="AO52" s="102">
        <v>-2.6514440000000001</v>
      </c>
      <c r="AP52" s="102">
        <v>-1.736896</v>
      </c>
      <c r="AQ52" s="102">
        <v>-1.2267619999999999</v>
      </c>
      <c r="AR52" s="102">
        <v>-2.2044790000000001</v>
      </c>
      <c r="AS52" s="102">
        <v>-1.531298</v>
      </c>
      <c r="AT52" s="102">
        <v>-2.6754180000000001</v>
      </c>
      <c r="AU52" s="102">
        <v>-2.5174219999999998</v>
      </c>
      <c r="AV52" s="102">
        <v>-2.587094</v>
      </c>
      <c r="AW52" s="102">
        <v>-3.2939419999999999</v>
      </c>
      <c r="AX52" s="102">
        <v>-2.6304940000000001</v>
      </c>
      <c r="AY52" s="892">
        <v>-1.9497390000000001</v>
      </c>
      <c r="AZ52" s="892">
        <v>-2.8323399999999999</v>
      </c>
      <c r="BA52" s="892">
        <v>-3.1429719999999999</v>
      </c>
      <c r="BB52" s="892">
        <v>-2.6385999999999998</v>
      </c>
      <c r="BC52" s="892">
        <v>-2.2153119999999999</v>
      </c>
      <c r="BD52" s="892">
        <v>-2.7637670000000001</v>
      </c>
      <c r="BE52" s="892">
        <v>-2.6650650155000002</v>
      </c>
      <c r="BF52" s="892">
        <v>-2.7143058550000001</v>
      </c>
      <c r="BG52" s="559">
        <v>-2.700256</v>
      </c>
      <c r="BH52" s="559">
        <v>-2.555523</v>
      </c>
      <c r="BI52" s="559">
        <v>-3.180777</v>
      </c>
      <c r="BJ52" s="559">
        <v>-3.3012000000000001</v>
      </c>
      <c r="BK52" s="559">
        <v>-2.6374590000000002</v>
      </c>
      <c r="BL52" s="559">
        <v>-3.1779099999999998</v>
      </c>
      <c r="BM52" s="559">
        <v>-2.9051650000000002</v>
      </c>
      <c r="BN52" s="559">
        <v>-2.4803250000000001</v>
      </c>
      <c r="BO52" s="559">
        <v>-2.3039740000000002</v>
      </c>
      <c r="BP52" s="559">
        <v>-2.5804870000000002</v>
      </c>
      <c r="BQ52" s="559">
        <v>-2.4340820000000001</v>
      </c>
      <c r="BR52" s="559">
        <v>-2.5071970000000001</v>
      </c>
      <c r="BS52" s="559">
        <v>-2.7772160000000001</v>
      </c>
      <c r="BT52" s="559">
        <v>-2.7236479999999998</v>
      </c>
      <c r="BU52" s="559">
        <v>-2.988718</v>
      </c>
      <c r="BV52" s="559">
        <v>-3.188936</v>
      </c>
    </row>
    <row r="53" spans="1:74" ht="11.05" customHeight="1" x14ac:dyDescent="0.2">
      <c r="A53" s="270"/>
      <c r="B53" s="552"/>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c r="AM53" s="343"/>
      <c r="AN53" s="343"/>
      <c r="AO53" s="343"/>
      <c r="AP53" s="343"/>
      <c r="AQ53" s="343"/>
      <c r="AR53" s="343"/>
      <c r="AS53" s="343"/>
      <c r="AT53" s="343"/>
      <c r="AU53" s="343"/>
      <c r="AV53" s="343"/>
      <c r="AW53" s="343"/>
      <c r="AX53" s="343"/>
      <c r="AY53" s="876"/>
      <c r="AZ53" s="876"/>
      <c r="BA53" s="876"/>
      <c r="BB53" s="876"/>
      <c r="BC53" s="876"/>
      <c r="BD53" s="876"/>
      <c r="BE53" s="876"/>
      <c r="BF53" s="876"/>
      <c r="BG53" s="354"/>
      <c r="BH53" s="354"/>
      <c r="BI53" s="354"/>
      <c r="BJ53" s="354"/>
      <c r="BK53" s="354"/>
      <c r="BL53" s="354"/>
      <c r="BM53" s="354"/>
      <c r="BN53" s="354"/>
      <c r="BO53" s="354"/>
      <c r="BP53" s="354"/>
      <c r="BQ53" s="354"/>
      <c r="BR53" s="354"/>
      <c r="BS53" s="354"/>
      <c r="BT53" s="354"/>
      <c r="BU53" s="354"/>
      <c r="BV53" s="354"/>
    </row>
    <row r="54" spans="1:74" ht="11.05" customHeight="1" x14ac:dyDescent="0.2">
      <c r="A54" s="269"/>
      <c r="B54" s="553" t="s">
        <v>1122</v>
      </c>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c r="AA54" s="343"/>
      <c r="AB54" s="343"/>
      <c r="AC54" s="343"/>
      <c r="AD54" s="343"/>
      <c r="AE54" s="343"/>
      <c r="AF54" s="343"/>
      <c r="AG54" s="343"/>
      <c r="AH54" s="343"/>
      <c r="AI54" s="343"/>
      <c r="AJ54" s="343"/>
      <c r="AK54" s="343"/>
      <c r="AL54" s="343"/>
      <c r="AM54" s="343"/>
      <c r="AN54" s="343"/>
      <c r="AO54" s="343"/>
      <c r="AP54" s="343"/>
      <c r="AQ54" s="343"/>
      <c r="AR54" s="343"/>
      <c r="AS54" s="343"/>
      <c r="AT54" s="343"/>
      <c r="AU54" s="343"/>
      <c r="AV54" s="343"/>
      <c r="AW54" s="343"/>
      <c r="AX54" s="343"/>
      <c r="AY54" s="876"/>
      <c r="AZ54" s="876"/>
      <c r="BA54" s="876"/>
      <c r="BB54" s="876"/>
      <c r="BC54" s="876"/>
      <c r="BD54" s="876"/>
      <c r="BE54" s="876"/>
      <c r="BF54" s="876"/>
      <c r="BG54" s="354"/>
      <c r="BH54" s="354"/>
      <c r="BI54" s="354"/>
      <c r="BJ54" s="354"/>
      <c r="BK54" s="354"/>
      <c r="BL54" s="354"/>
      <c r="BM54" s="354"/>
      <c r="BN54" s="354"/>
      <c r="BO54" s="354"/>
      <c r="BP54" s="354"/>
      <c r="BQ54" s="354"/>
      <c r="BR54" s="354"/>
      <c r="BS54" s="354"/>
      <c r="BT54" s="354"/>
      <c r="BU54" s="354"/>
      <c r="BV54" s="354"/>
    </row>
    <row r="55" spans="1:74" s="273" customFormat="1" ht="11.05" customHeight="1" x14ac:dyDescent="0.2">
      <c r="A55" s="548" t="s">
        <v>251</v>
      </c>
      <c r="B55" s="544" t="s">
        <v>1123</v>
      </c>
      <c r="C55" s="34">
        <v>1337.1033399999999</v>
      </c>
      <c r="D55" s="34">
        <v>1303.06792</v>
      </c>
      <c r="E55" s="34">
        <v>1310.94721</v>
      </c>
      <c r="F55" s="34">
        <v>1298.811995</v>
      </c>
      <c r="G55" s="34">
        <v>1303.867405</v>
      </c>
      <c r="H55" s="34">
        <v>1281.363983</v>
      </c>
      <c r="I55" s="34">
        <v>1278.1167359999999</v>
      </c>
      <c r="J55" s="34">
        <v>1250.2037230000001</v>
      </c>
      <c r="K55" s="34">
        <v>1250.9396790000001</v>
      </c>
      <c r="L55" s="34">
        <v>1252.9669180000001</v>
      </c>
      <c r="M55" s="34">
        <v>1233.747879</v>
      </c>
      <c r="N55" s="34">
        <v>1198.6124299999999</v>
      </c>
      <c r="O55" s="34">
        <v>1190.10285</v>
      </c>
      <c r="P55" s="34">
        <v>1165.6142279999999</v>
      </c>
      <c r="Q55" s="34">
        <v>1154.2380989999999</v>
      </c>
      <c r="R55" s="34">
        <v>1153.830189</v>
      </c>
      <c r="S55" s="34">
        <v>1172.1564060000001</v>
      </c>
      <c r="T55" s="34">
        <v>1180.4096030000001</v>
      </c>
      <c r="U55" s="34">
        <v>1215.318088</v>
      </c>
      <c r="V55" s="34">
        <v>1212.6715799999999</v>
      </c>
      <c r="W55" s="34">
        <v>1215.5591079999999</v>
      </c>
      <c r="X55" s="34">
        <v>1230.5137460000001</v>
      </c>
      <c r="Y55" s="34">
        <v>1226.776977</v>
      </c>
      <c r="Z55" s="34">
        <v>1222.5920630000001</v>
      </c>
      <c r="AA55" s="34">
        <v>1253.7938650000001</v>
      </c>
      <c r="AB55" s="34">
        <v>1266.7063900000001</v>
      </c>
      <c r="AC55" s="34">
        <v>1229.9735470000001</v>
      </c>
      <c r="AD55" s="34">
        <v>1245.5824849999999</v>
      </c>
      <c r="AE55" s="34">
        <v>1260.0435170000001</v>
      </c>
      <c r="AF55" s="34">
        <v>1263.076135</v>
      </c>
      <c r="AG55" s="34">
        <v>1269.9315710000001</v>
      </c>
      <c r="AH55" s="34">
        <v>1258.5578250000001</v>
      </c>
      <c r="AI55" s="34">
        <v>1282.4267110000001</v>
      </c>
      <c r="AJ55" s="34">
        <v>1263.6332420000001</v>
      </c>
      <c r="AK55" s="34">
        <v>1263.984361</v>
      </c>
      <c r="AL55" s="34">
        <v>1251.418467</v>
      </c>
      <c r="AM55" s="34">
        <v>1232.1417409999999</v>
      </c>
      <c r="AN55" s="34">
        <v>1222.3224299999999</v>
      </c>
      <c r="AO55" s="34">
        <v>1231.5178619999999</v>
      </c>
      <c r="AP55" s="34">
        <v>1259.188543</v>
      </c>
      <c r="AQ55" s="34">
        <v>1276.4546640000001</v>
      </c>
      <c r="AR55" s="34">
        <v>1279.3418590000001</v>
      </c>
      <c r="AS55" s="34">
        <v>1287.0604470000001</v>
      </c>
      <c r="AT55" s="34">
        <v>1276.634636</v>
      </c>
      <c r="AU55" s="34">
        <v>1267.355728</v>
      </c>
      <c r="AV55" s="34">
        <v>1248.833022</v>
      </c>
      <c r="AW55" s="34">
        <v>1246.8605689999999</v>
      </c>
      <c r="AX55" s="34">
        <v>1236.1411069999999</v>
      </c>
      <c r="AY55" s="893">
        <v>1210.7930019999999</v>
      </c>
      <c r="AZ55" s="893">
        <v>1201.320007</v>
      </c>
      <c r="BA55" s="893">
        <v>1204.6684029999999</v>
      </c>
      <c r="BB55" s="893">
        <v>1215.308587</v>
      </c>
      <c r="BC55" s="893">
        <v>1242.3251339999999</v>
      </c>
      <c r="BD55" s="893">
        <v>1244.585413</v>
      </c>
      <c r="BE55" s="893">
        <v>1267.1840442</v>
      </c>
      <c r="BF55" s="893">
        <v>1274.7004666</v>
      </c>
      <c r="BG55" s="437">
        <v>1278.4639999999999</v>
      </c>
      <c r="BH55" s="437">
        <v>1280.3710000000001</v>
      </c>
      <c r="BI55" s="437">
        <v>1276.49</v>
      </c>
      <c r="BJ55" s="437">
        <v>1265.4390000000001</v>
      </c>
      <c r="BK55" s="437">
        <v>1278.404</v>
      </c>
      <c r="BL55" s="437">
        <v>1264.6780000000001</v>
      </c>
      <c r="BM55" s="437">
        <v>1265.19</v>
      </c>
      <c r="BN55" s="437">
        <v>1277.037</v>
      </c>
      <c r="BO55" s="437">
        <v>1294.049</v>
      </c>
      <c r="BP55" s="437">
        <v>1294.944</v>
      </c>
      <c r="BQ55" s="437">
        <v>1299.316</v>
      </c>
      <c r="BR55" s="437">
        <v>1297.579</v>
      </c>
      <c r="BS55" s="437">
        <v>1295.4770000000001</v>
      </c>
      <c r="BT55" s="437">
        <v>1287.556</v>
      </c>
      <c r="BU55" s="437">
        <v>1286.03</v>
      </c>
      <c r="BV55" s="437">
        <v>1274.1969999999999</v>
      </c>
    </row>
    <row r="56" spans="1:74" ht="11.05" customHeight="1" x14ac:dyDescent="0.2">
      <c r="A56" s="270" t="s">
        <v>248</v>
      </c>
      <c r="B56" s="545" t="s">
        <v>1124</v>
      </c>
      <c r="C56" s="343">
        <v>476.26900000000001</v>
      </c>
      <c r="D56" s="343">
        <v>493.87599999999998</v>
      </c>
      <c r="E56" s="343">
        <v>502.464</v>
      </c>
      <c r="F56" s="343">
        <v>489.15800000000002</v>
      </c>
      <c r="G56" s="343">
        <v>476.98</v>
      </c>
      <c r="H56" s="343">
        <v>448.108</v>
      </c>
      <c r="I56" s="343">
        <v>438.745</v>
      </c>
      <c r="J56" s="343">
        <v>421.52499999999998</v>
      </c>
      <c r="K56" s="343">
        <v>420.34300000000002</v>
      </c>
      <c r="L56" s="343">
        <v>436.58</v>
      </c>
      <c r="M56" s="343">
        <v>433.387</v>
      </c>
      <c r="N56" s="343">
        <v>421.18400000000003</v>
      </c>
      <c r="O56" s="343">
        <v>413.714</v>
      </c>
      <c r="P56" s="343">
        <v>408.52600000000001</v>
      </c>
      <c r="Q56" s="343">
        <v>414.20699999999999</v>
      </c>
      <c r="R56" s="343">
        <v>417.38200000000001</v>
      </c>
      <c r="S56" s="343">
        <v>415.065</v>
      </c>
      <c r="T56" s="343">
        <v>417.79899999999998</v>
      </c>
      <c r="U56" s="343">
        <v>424.07499999999999</v>
      </c>
      <c r="V56" s="343">
        <v>419.78500000000003</v>
      </c>
      <c r="W56" s="343">
        <v>429</v>
      </c>
      <c r="X56" s="343">
        <v>439.678</v>
      </c>
      <c r="Y56" s="343">
        <v>416.62099999999998</v>
      </c>
      <c r="Z56" s="343">
        <v>430.10199999999998</v>
      </c>
      <c r="AA56" s="343">
        <v>459.15899999999999</v>
      </c>
      <c r="AB56" s="343">
        <v>472.36900000000003</v>
      </c>
      <c r="AC56" s="343">
        <v>465.21899999999999</v>
      </c>
      <c r="AD56" s="343">
        <v>459.62700000000001</v>
      </c>
      <c r="AE56" s="343">
        <v>460.64299999999997</v>
      </c>
      <c r="AF56" s="343">
        <v>454.71499999999997</v>
      </c>
      <c r="AG56" s="343">
        <v>439.947</v>
      </c>
      <c r="AH56" s="343">
        <v>417.30099999999999</v>
      </c>
      <c r="AI56" s="343">
        <v>417.86500000000001</v>
      </c>
      <c r="AJ56" s="343">
        <v>425.99299999999999</v>
      </c>
      <c r="AK56" s="343">
        <v>441.83800000000002</v>
      </c>
      <c r="AL56" s="343">
        <v>426.49099999999999</v>
      </c>
      <c r="AM56" s="343">
        <v>428.15499999999997</v>
      </c>
      <c r="AN56" s="343">
        <v>448.33699999999999</v>
      </c>
      <c r="AO56" s="343">
        <v>447.75400000000002</v>
      </c>
      <c r="AP56" s="343">
        <v>464.6</v>
      </c>
      <c r="AQ56" s="343">
        <v>455.02600000000001</v>
      </c>
      <c r="AR56" s="343">
        <v>440.48200000000003</v>
      </c>
      <c r="AS56" s="343">
        <v>427.67200000000003</v>
      </c>
      <c r="AT56" s="343">
        <v>417.661</v>
      </c>
      <c r="AU56" s="343">
        <v>415.15100000000001</v>
      </c>
      <c r="AV56" s="343">
        <v>423.76499999999999</v>
      </c>
      <c r="AW56" s="343">
        <v>421.22500000000002</v>
      </c>
      <c r="AX56" s="343">
        <v>413.38</v>
      </c>
      <c r="AY56" s="876">
        <v>418.78199999999998</v>
      </c>
      <c r="AZ56" s="876">
        <v>429.786</v>
      </c>
      <c r="BA56" s="876">
        <v>431.68799999999999</v>
      </c>
      <c r="BB56" s="876">
        <v>435.065</v>
      </c>
      <c r="BC56" s="876">
        <v>430.52699999999999</v>
      </c>
      <c r="BD56" s="876">
        <v>413.90600000000001</v>
      </c>
      <c r="BE56" s="876">
        <v>423.66199999999998</v>
      </c>
      <c r="BF56" s="876">
        <v>420.2</v>
      </c>
      <c r="BG56" s="354">
        <v>426.48320000000001</v>
      </c>
      <c r="BH56" s="354">
        <v>441.38240000000002</v>
      </c>
      <c r="BI56" s="354">
        <v>442.47930000000002</v>
      </c>
      <c r="BJ56" s="354">
        <v>439.54770000000002</v>
      </c>
      <c r="BK56" s="354">
        <v>450.88040000000001</v>
      </c>
      <c r="BL56" s="354">
        <v>459.84039999999999</v>
      </c>
      <c r="BM56" s="354">
        <v>468.15609999999998</v>
      </c>
      <c r="BN56" s="354">
        <v>476.45150000000001</v>
      </c>
      <c r="BO56" s="354">
        <v>474.28320000000002</v>
      </c>
      <c r="BP56" s="354">
        <v>466.75069999999999</v>
      </c>
      <c r="BQ56" s="354">
        <v>455.52109999999999</v>
      </c>
      <c r="BR56" s="354">
        <v>447.83010000000002</v>
      </c>
      <c r="BS56" s="354">
        <v>446.54259999999999</v>
      </c>
      <c r="BT56" s="354">
        <v>459.23579999999998</v>
      </c>
      <c r="BU56" s="354">
        <v>458.78859999999997</v>
      </c>
      <c r="BV56" s="354">
        <v>452.39449999999999</v>
      </c>
    </row>
    <row r="57" spans="1:74" ht="11.05" customHeight="1" x14ac:dyDescent="0.2">
      <c r="A57" s="270" t="s">
        <v>533</v>
      </c>
      <c r="B57" s="545" t="s">
        <v>1108</v>
      </c>
      <c r="C57" s="343">
        <v>197.22988000000001</v>
      </c>
      <c r="D57" s="343">
        <v>178.06336899999999</v>
      </c>
      <c r="E57" s="343">
        <v>176.882181</v>
      </c>
      <c r="F57" s="343">
        <v>185.83204900000001</v>
      </c>
      <c r="G57" s="343">
        <v>196.36487199999999</v>
      </c>
      <c r="H57" s="343">
        <v>205.29779600000001</v>
      </c>
      <c r="I57" s="343">
        <v>221.754276</v>
      </c>
      <c r="J57" s="343">
        <v>229.26124799999999</v>
      </c>
      <c r="K57" s="343">
        <v>235.50357700000001</v>
      </c>
      <c r="L57" s="343">
        <v>235.73503299999999</v>
      </c>
      <c r="M57" s="343">
        <v>220.683379</v>
      </c>
      <c r="N57" s="343">
        <v>193.052471</v>
      </c>
      <c r="O57" s="343">
        <v>160.87744900000001</v>
      </c>
      <c r="P57" s="343">
        <v>141.07776200000001</v>
      </c>
      <c r="Q57" s="343">
        <v>142.11115699999999</v>
      </c>
      <c r="R57" s="343">
        <v>154.29309699999999</v>
      </c>
      <c r="S57" s="343">
        <v>177.48304099999999</v>
      </c>
      <c r="T57" s="343">
        <v>186.72917699999999</v>
      </c>
      <c r="U57" s="343">
        <v>208.541369</v>
      </c>
      <c r="V57" s="343">
        <v>230.774023</v>
      </c>
      <c r="W57" s="343">
        <v>243.70535000000001</v>
      </c>
      <c r="X57" s="343">
        <v>243.01998399999999</v>
      </c>
      <c r="Y57" s="343">
        <v>236.15490500000001</v>
      </c>
      <c r="Z57" s="343">
        <v>211.14952099999999</v>
      </c>
      <c r="AA57" s="343">
        <v>187.896445</v>
      </c>
      <c r="AB57" s="343">
        <v>174.685643</v>
      </c>
      <c r="AC57" s="343">
        <v>173.949138</v>
      </c>
      <c r="AD57" s="343">
        <v>187.93352400000001</v>
      </c>
      <c r="AE57" s="343">
        <v>207.05935700000001</v>
      </c>
      <c r="AF57" s="343">
        <v>225.71730600000001</v>
      </c>
      <c r="AG57" s="343">
        <v>242.93247600000001</v>
      </c>
      <c r="AH57" s="343">
        <v>266.99305399999997</v>
      </c>
      <c r="AI57" s="343">
        <v>277.21147300000001</v>
      </c>
      <c r="AJ57" s="343">
        <v>274.01406400000002</v>
      </c>
      <c r="AK57" s="343">
        <v>254.801704</v>
      </c>
      <c r="AL57" s="343">
        <v>223.298676</v>
      </c>
      <c r="AM57" s="343">
        <v>184.50430299999999</v>
      </c>
      <c r="AN57" s="343">
        <v>163.40231499999999</v>
      </c>
      <c r="AO57" s="343">
        <v>170.228511</v>
      </c>
      <c r="AP57" s="343">
        <v>188.35041899999999</v>
      </c>
      <c r="AQ57" s="343">
        <v>214.47302400000001</v>
      </c>
      <c r="AR57" s="343">
        <v>234.75323700000001</v>
      </c>
      <c r="AS57" s="343">
        <v>264.55737699999997</v>
      </c>
      <c r="AT57" s="343">
        <v>277.91525100000001</v>
      </c>
      <c r="AU57" s="343">
        <v>276.85161099999999</v>
      </c>
      <c r="AV57" s="343">
        <v>269.48558000000003</v>
      </c>
      <c r="AW57" s="343">
        <v>253.66751099999999</v>
      </c>
      <c r="AX57" s="343">
        <v>225.71036000000001</v>
      </c>
      <c r="AY57" s="876">
        <v>184.688322</v>
      </c>
      <c r="AZ57" s="876">
        <v>163.02121600000001</v>
      </c>
      <c r="BA57" s="876">
        <v>173.54224300000001</v>
      </c>
      <c r="BB57" s="876">
        <v>194.55259599999999</v>
      </c>
      <c r="BC57" s="876">
        <v>225.49050600000001</v>
      </c>
      <c r="BD57" s="876">
        <v>252.639779</v>
      </c>
      <c r="BE57" s="876">
        <v>275</v>
      </c>
      <c r="BF57" s="876">
        <v>298.85542751000003</v>
      </c>
      <c r="BG57" s="354">
        <v>304.3143</v>
      </c>
      <c r="BH57" s="354">
        <v>298.14920000000001</v>
      </c>
      <c r="BI57" s="354">
        <v>282.43849999999998</v>
      </c>
      <c r="BJ57" s="354">
        <v>256.0127</v>
      </c>
      <c r="BK57" s="354">
        <v>227.32390000000001</v>
      </c>
      <c r="BL57" s="354">
        <v>207.70519999999999</v>
      </c>
      <c r="BM57" s="354">
        <v>208.6328</v>
      </c>
      <c r="BN57" s="354">
        <v>221.05799999999999</v>
      </c>
      <c r="BO57" s="354">
        <v>240.1645</v>
      </c>
      <c r="BP57" s="354">
        <v>256.56549999999999</v>
      </c>
      <c r="BQ57" s="354">
        <v>273.96460000000002</v>
      </c>
      <c r="BR57" s="354">
        <v>291.81389999999999</v>
      </c>
      <c r="BS57" s="354">
        <v>298.39929999999998</v>
      </c>
      <c r="BT57" s="354">
        <v>291.21600000000001</v>
      </c>
      <c r="BU57" s="354">
        <v>275.37009999999998</v>
      </c>
      <c r="BV57" s="354">
        <v>248.7919</v>
      </c>
    </row>
    <row r="58" spans="1:74" ht="11.05" customHeight="1" x14ac:dyDescent="0.2">
      <c r="A58" s="270" t="s">
        <v>438</v>
      </c>
      <c r="B58" s="545" t="s">
        <v>1109</v>
      </c>
      <c r="C58" s="343">
        <v>84.307000000000002</v>
      </c>
      <c r="D58" s="343">
        <v>88.64</v>
      </c>
      <c r="E58" s="343">
        <v>92.546999999999997</v>
      </c>
      <c r="F58" s="343">
        <v>91.009</v>
      </c>
      <c r="G58" s="343">
        <v>90.15</v>
      </c>
      <c r="H58" s="343">
        <v>92.25</v>
      </c>
      <c r="I58" s="343">
        <v>90.656999999999996</v>
      </c>
      <c r="J58" s="343">
        <v>85.084999999999994</v>
      </c>
      <c r="K58" s="343">
        <v>89.522999999999996</v>
      </c>
      <c r="L58" s="343">
        <v>90.191000000000003</v>
      </c>
      <c r="M58" s="343">
        <v>87.673000000000002</v>
      </c>
      <c r="N58" s="343">
        <v>79.7</v>
      </c>
      <c r="O58" s="343">
        <v>82.852000000000004</v>
      </c>
      <c r="P58" s="343">
        <v>85.337999999999994</v>
      </c>
      <c r="Q58" s="343">
        <v>88.066999999999993</v>
      </c>
      <c r="R58" s="343">
        <v>88.513000000000005</v>
      </c>
      <c r="S58" s="343">
        <v>89.183999999999997</v>
      </c>
      <c r="T58" s="343">
        <v>88.864000000000004</v>
      </c>
      <c r="U58" s="343">
        <v>87.632000000000005</v>
      </c>
      <c r="V58" s="343">
        <v>86.415999999999997</v>
      </c>
      <c r="W58" s="343">
        <v>82.31</v>
      </c>
      <c r="X58" s="343">
        <v>85.152000000000001</v>
      </c>
      <c r="Y58" s="343">
        <v>84.174000000000007</v>
      </c>
      <c r="Z58" s="343">
        <v>86.382000000000005</v>
      </c>
      <c r="AA58" s="343">
        <v>85.494</v>
      </c>
      <c r="AB58" s="343">
        <v>87.653999999999996</v>
      </c>
      <c r="AC58" s="343">
        <v>88.863</v>
      </c>
      <c r="AD58" s="343">
        <v>91.912999999999997</v>
      </c>
      <c r="AE58" s="343">
        <v>88.903000000000006</v>
      </c>
      <c r="AF58" s="343">
        <v>87.274000000000001</v>
      </c>
      <c r="AG58" s="343">
        <v>87.143000000000001</v>
      </c>
      <c r="AH58" s="343">
        <v>86.353999999999999</v>
      </c>
      <c r="AI58" s="343">
        <v>88.43</v>
      </c>
      <c r="AJ58" s="343">
        <v>91.561000000000007</v>
      </c>
      <c r="AK58" s="343">
        <v>89.683999999999997</v>
      </c>
      <c r="AL58" s="343">
        <v>84.177999999999997</v>
      </c>
      <c r="AM58" s="343">
        <v>81.593000000000004</v>
      </c>
      <c r="AN58" s="343">
        <v>91.123999999999995</v>
      </c>
      <c r="AO58" s="343">
        <v>91.197000000000003</v>
      </c>
      <c r="AP58" s="343">
        <v>90.691999999999993</v>
      </c>
      <c r="AQ58" s="343">
        <v>90.694999999999993</v>
      </c>
      <c r="AR58" s="343">
        <v>87.381</v>
      </c>
      <c r="AS58" s="343">
        <v>82.977999999999994</v>
      </c>
      <c r="AT58" s="343">
        <v>79.902000000000001</v>
      </c>
      <c r="AU58" s="343">
        <v>79.796999999999997</v>
      </c>
      <c r="AV58" s="343">
        <v>82.641999999999996</v>
      </c>
      <c r="AW58" s="343">
        <v>81.861000000000004</v>
      </c>
      <c r="AX58" s="343">
        <v>76.522000000000006</v>
      </c>
      <c r="AY58" s="876">
        <v>78.774000000000001</v>
      </c>
      <c r="AZ58" s="876">
        <v>83.484999999999999</v>
      </c>
      <c r="BA58" s="876">
        <v>87.486999999999995</v>
      </c>
      <c r="BB58" s="876">
        <v>90.465000000000003</v>
      </c>
      <c r="BC58" s="876">
        <v>87.314999999999998</v>
      </c>
      <c r="BD58" s="876">
        <v>83.195999999999998</v>
      </c>
      <c r="BE58" s="876">
        <v>80.802999999999997</v>
      </c>
      <c r="BF58" s="876">
        <v>80.850473547999997</v>
      </c>
      <c r="BG58" s="354">
        <v>82.132509999999996</v>
      </c>
      <c r="BH58" s="354">
        <v>84.753770000000003</v>
      </c>
      <c r="BI58" s="354">
        <v>83.052610000000001</v>
      </c>
      <c r="BJ58" s="354">
        <v>78.557130000000001</v>
      </c>
      <c r="BK58" s="354">
        <v>83.757279999999994</v>
      </c>
      <c r="BL58" s="354">
        <v>86.226489999999998</v>
      </c>
      <c r="BM58" s="354">
        <v>88.669409999999999</v>
      </c>
      <c r="BN58" s="354">
        <v>89.558070000000001</v>
      </c>
      <c r="BO58" s="354">
        <v>88.803989999999999</v>
      </c>
      <c r="BP58" s="354">
        <v>87.594359999999995</v>
      </c>
      <c r="BQ58" s="354">
        <v>86.535579999999996</v>
      </c>
      <c r="BR58" s="354">
        <v>84.768320000000003</v>
      </c>
      <c r="BS58" s="354">
        <v>85.433250000000001</v>
      </c>
      <c r="BT58" s="354">
        <v>87.290220000000005</v>
      </c>
      <c r="BU58" s="354">
        <v>85.263090000000005</v>
      </c>
      <c r="BV58" s="354">
        <v>80.430629999999994</v>
      </c>
    </row>
    <row r="59" spans="1:74" ht="11.05" customHeight="1" x14ac:dyDescent="0.2">
      <c r="A59" s="270" t="s">
        <v>440</v>
      </c>
      <c r="B59" s="545" t="s">
        <v>1110</v>
      </c>
      <c r="C59" s="343">
        <v>32.564942000000002</v>
      </c>
      <c r="D59" s="343">
        <v>31.051335999999999</v>
      </c>
      <c r="E59" s="343">
        <v>29.276747</v>
      </c>
      <c r="F59" s="343">
        <v>28.590413999999999</v>
      </c>
      <c r="G59" s="343">
        <v>27.747852999999999</v>
      </c>
      <c r="H59" s="343">
        <v>27.730668999999999</v>
      </c>
      <c r="I59" s="343">
        <v>28.734027000000001</v>
      </c>
      <c r="J59" s="343">
        <v>26.634188999999999</v>
      </c>
      <c r="K59" s="343">
        <v>25.720549999999999</v>
      </c>
      <c r="L59" s="343">
        <v>25.393108999999999</v>
      </c>
      <c r="M59" s="343">
        <v>26.449034000000001</v>
      </c>
      <c r="N59" s="343">
        <v>28.674790999999999</v>
      </c>
      <c r="O59" s="343">
        <v>33.352336999999999</v>
      </c>
      <c r="P59" s="343">
        <v>34.035051000000003</v>
      </c>
      <c r="Q59" s="343">
        <v>34.398493000000002</v>
      </c>
      <c r="R59" s="343">
        <v>31.637782999999999</v>
      </c>
      <c r="S59" s="343">
        <v>30.775500999999998</v>
      </c>
      <c r="T59" s="343">
        <v>29.736238</v>
      </c>
      <c r="U59" s="343">
        <v>30.787911999999999</v>
      </c>
      <c r="V59" s="343">
        <v>29.152491999999999</v>
      </c>
      <c r="W59" s="343">
        <v>27.261168000000001</v>
      </c>
      <c r="X59" s="343">
        <v>27.034628999999999</v>
      </c>
      <c r="Y59" s="343">
        <v>30.159193999999999</v>
      </c>
      <c r="Z59" s="343">
        <v>31.550449</v>
      </c>
      <c r="AA59" s="343">
        <v>33.576895</v>
      </c>
      <c r="AB59" s="343">
        <v>35.218246000000001</v>
      </c>
      <c r="AC59" s="343">
        <v>34.493988999999999</v>
      </c>
      <c r="AD59" s="343">
        <v>33.599620999999999</v>
      </c>
      <c r="AE59" s="343">
        <v>31.587306999999999</v>
      </c>
      <c r="AF59" s="343">
        <v>30.189724999999999</v>
      </c>
      <c r="AG59" s="343">
        <v>31.095637</v>
      </c>
      <c r="AH59" s="343">
        <v>29.822569999999999</v>
      </c>
      <c r="AI59" s="343">
        <v>30.321832000000001</v>
      </c>
      <c r="AJ59" s="343">
        <v>28.726247999999998</v>
      </c>
      <c r="AK59" s="343">
        <v>30.770309999999998</v>
      </c>
      <c r="AL59" s="343">
        <v>33.117010000000001</v>
      </c>
      <c r="AM59" s="343">
        <v>35.942928999999999</v>
      </c>
      <c r="AN59" s="343">
        <v>37.526290000000003</v>
      </c>
      <c r="AO59" s="343">
        <v>38.312677999999998</v>
      </c>
      <c r="AP59" s="343">
        <v>37.252282999999998</v>
      </c>
      <c r="AQ59" s="343">
        <v>33.379196999999998</v>
      </c>
      <c r="AR59" s="343">
        <v>33.644088000000004</v>
      </c>
      <c r="AS59" s="343">
        <v>33.386699</v>
      </c>
      <c r="AT59" s="343">
        <v>34.016787999999998</v>
      </c>
      <c r="AU59" s="343">
        <v>33.488401000000003</v>
      </c>
      <c r="AV59" s="343">
        <v>31.892177</v>
      </c>
      <c r="AW59" s="343">
        <v>32.432687999999999</v>
      </c>
      <c r="AX59" s="343">
        <v>35.008186000000002</v>
      </c>
      <c r="AY59" s="876">
        <v>36.474736</v>
      </c>
      <c r="AZ59" s="876">
        <v>37.371895000000002</v>
      </c>
      <c r="BA59" s="876">
        <v>37.215085000000002</v>
      </c>
      <c r="BB59" s="876">
        <v>33.782297</v>
      </c>
      <c r="BC59" s="876">
        <v>33.618547</v>
      </c>
      <c r="BD59" s="876">
        <v>33.485298999999998</v>
      </c>
      <c r="BE59" s="876">
        <v>34.042314169999997</v>
      </c>
      <c r="BF59" s="876">
        <v>32.775113214000001</v>
      </c>
      <c r="BG59" s="354">
        <v>32.521459999999998</v>
      </c>
      <c r="BH59" s="354">
        <v>31.98461</v>
      </c>
      <c r="BI59" s="354">
        <v>33.128680000000003</v>
      </c>
      <c r="BJ59" s="354">
        <v>34.445650000000001</v>
      </c>
      <c r="BK59" s="354">
        <v>36.797350000000002</v>
      </c>
      <c r="BL59" s="354">
        <v>37.286639999999998</v>
      </c>
      <c r="BM59" s="354">
        <v>37.29851</v>
      </c>
      <c r="BN59" s="354">
        <v>36.38447</v>
      </c>
      <c r="BO59" s="354">
        <v>35.069319999999998</v>
      </c>
      <c r="BP59" s="354">
        <v>34.235469999999999</v>
      </c>
      <c r="BQ59" s="354">
        <v>34.221530000000001</v>
      </c>
      <c r="BR59" s="354">
        <v>33.522939999999998</v>
      </c>
      <c r="BS59" s="354">
        <v>33.245150000000002</v>
      </c>
      <c r="BT59" s="354">
        <v>32.770910000000001</v>
      </c>
      <c r="BU59" s="354">
        <v>34.00779</v>
      </c>
      <c r="BV59" s="354">
        <v>35.40652</v>
      </c>
    </row>
    <row r="60" spans="1:74" ht="11.05" customHeight="1" x14ac:dyDescent="0.2">
      <c r="A60" s="270" t="s">
        <v>232</v>
      </c>
      <c r="B60" s="545" t="s">
        <v>1125</v>
      </c>
      <c r="C60" s="343">
        <v>255.361605</v>
      </c>
      <c r="D60" s="343">
        <v>241.27302900000001</v>
      </c>
      <c r="E60" s="343">
        <v>237.84609399999999</v>
      </c>
      <c r="F60" s="343">
        <v>238.62245100000001</v>
      </c>
      <c r="G60" s="343">
        <v>240.175715</v>
      </c>
      <c r="H60" s="343">
        <v>237.28622200000001</v>
      </c>
      <c r="I60" s="343">
        <v>230.76469800000001</v>
      </c>
      <c r="J60" s="343">
        <v>225.55103199999999</v>
      </c>
      <c r="K60" s="343">
        <v>227.04755800000001</v>
      </c>
      <c r="L60" s="343">
        <v>216.69639000000001</v>
      </c>
      <c r="M60" s="343">
        <v>220.59760700000001</v>
      </c>
      <c r="N60" s="343">
        <v>232.177537</v>
      </c>
      <c r="O60" s="343">
        <v>251.78143700000001</v>
      </c>
      <c r="P60" s="343">
        <v>250.26103599999999</v>
      </c>
      <c r="Q60" s="343">
        <v>238.50202100000001</v>
      </c>
      <c r="R60" s="343">
        <v>230.01925299999999</v>
      </c>
      <c r="S60" s="343">
        <v>220.72221500000001</v>
      </c>
      <c r="T60" s="343">
        <v>221.01629</v>
      </c>
      <c r="U60" s="343">
        <v>225.133026</v>
      </c>
      <c r="V60" s="343">
        <v>215.59122500000001</v>
      </c>
      <c r="W60" s="343">
        <v>209.51571100000001</v>
      </c>
      <c r="X60" s="343">
        <v>210.44437199999999</v>
      </c>
      <c r="Y60" s="343">
        <v>221.35419999999999</v>
      </c>
      <c r="Z60" s="343">
        <v>224.41015400000001</v>
      </c>
      <c r="AA60" s="343">
        <v>239.63172499999999</v>
      </c>
      <c r="AB60" s="343">
        <v>242.635672</v>
      </c>
      <c r="AC60" s="343">
        <v>225.20362700000001</v>
      </c>
      <c r="AD60" s="343">
        <v>223.64209</v>
      </c>
      <c r="AE60" s="343">
        <v>222.14595199999999</v>
      </c>
      <c r="AF60" s="343">
        <v>222.055801</v>
      </c>
      <c r="AG60" s="343">
        <v>220.87479500000001</v>
      </c>
      <c r="AH60" s="343">
        <v>219.15346</v>
      </c>
      <c r="AI60" s="343">
        <v>227.885199</v>
      </c>
      <c r="AJ60" s="343">
        <v>218.728658</v>
      </c>
      <c r="AK60" s="343">
        <v>221.53345100000001</v>
      </c>
      <c r="AL60" s="343">
        <v>240.716757</v>
      </c>
      <c r="AM60" s="343">
        <v>252.09595899999999</v>
      </c>
      <c r="AN60" s="343">
        <v>240.68621099999999</v>
      </c>
      <c r="AO60" s="343">
        <v>233.531848</v>
      </c>
      <c r="AP60" s="343">
        <v>233.70503299999999</v>
      </c>
      <c r="AQ60" s="343">
        <v>231.654179</v>
      </c>
      <c r="AR60" s="343">
        <v>232.51895099999999</v>
      </c>
      <c r="AS60" s="343">
        <v>224.38041699999999</v>
      </c>
      <c r="AT60" s="343">
        <v>220.700153</v>
      </c>
      <c r="AU60" s="343">
        <v>219.772919</v>
      </c>
      <c r="AV60" s="343">
        <v>212.574747</v>
      </c>
      <c r="AW60" s="343">
        <v>221.03006099999999</v>
      </c>
      <c r="AX60" s="343">
        <v>238.21676099999999</v>
      </c>
      <c r="AY60" s="876">
        <v>251.069999</v>
      </c>
      <c r="AZ60" s="876">
        <v>243.69924399999999</v>
      </c>
      <c r="BA60" s="876">
        <v>233.762238</v>
      </c>
      <c r="BB60" s="876">
        <v>228.244021</v>
      </c>
      <c r="BC60" s="876">
        <v>229.03829999999999</v>
      </c>
      <c r="BD60" s="876">
        <v>232.826528</v>
      </c>
      <c r="BE60" s="876">
        <v>227.08099999999999</v>
      </c>
      <c r="BF60" s="876">
        <v>217.24307819000001</v>
      </c>
      <c r="BG60" s="354">
        <v>214.25049999999999</v>
      </c>
      <c r="BH60" s="354">
        <v>212.40889999999999</v>
      </c>
      <c r="BI60" s="354">
        <v>219.78659999999999</v>
      </c>
      <c r="BJ60" s="354">
        <v>233.74250000000001</v>
      </c>
      <c r="BK60" s="354">
        <v>247.0172</v>
      </c>
      <c r="BL60" s="354">
        <v>242.28729999999999</v>
      </c>
      <c r="BM60" s="354">
        <v>231.90350000000001</v>
      </c>
      <c r="BN60" s="354">
        <v>227.17789999999999</v>
      </c>
      <c r="BO60" s="354">
        <v>223.649</v>
      </c>
      <c r="BP60" s="354">
        <v>222.07220000000001</v>
      </c>
      <c r="BQ60" s="354">
        <v>221.54910000000001</v>
      </c>
      <c r="BR60" s="354">
        <v>215.52930000000001</v>
      </c>
      <c r="BS60" s="354">
        <v>213.80199999999999</v>
      </c>
      <c r="BT60" s="354">
        <v>210.16929999999999</v>
      </c>
      <c r="BU60" s="354">
        <v>219.34739999999999</v>
      </c>
      <c r="BV60" s="354">
        <v>233.98660000000001</v>
      </c>
    </row>
    <row r="61" spans="1:74" ht="11.05" customHeight="1" x14ac:dyDescent="0.2">
      <c r="A61" s="270" t="s">
        <v>249</v>
      </c>
      <c r="B61" s="545" t="s">
        <v>1113</v>
      </c>
      <c r="C61" s="452">
        <v>42.591304999999998</v>
      </c>
      <c r="D61" s="452">
        <v>39.996749000000001</v>
      </c>
      <c r="E61" s="452">
        <v>39.118651999999997</v>
      </c>
      <c r="F61" s="452">
        <v>40.531784000000002</v>
      </c>
      <c r="G61" s="452">
        <v>43.443421000000001</v>
      </c>
      <c r="H61" s="452">
        <v>44.729740999999997</v>
      </c>
      <c r="I61" s="452">
        <v>43.818579</v>
      </c>
      <c r="J61" s="452">
        <v>42.476813</v>
      </c>
      <c r="K61" s="452">
        <v>41.987599000000003</v>
      </c>
      <c r="L61" s="452">
        <v>40.353942000000004</v>
      </c>
      <c r="M61" s="452">
        <v>36.776465000000002</v>
      </c>
      <c r="N61" s="452">
        <v>35.797570999999998</v>
      </c>
      <c r="O61" s="452">
        <v>38.582630000000002</v>
      </c>
      <c r="P61" s="452">
        <v>39.857602999999997</v>
      </c>
      <c r="Q61" s="452">
        <v>35.606813000000002</v>
      </c>
      <c r="R61" s="452">
        <v>37.708813999999997</v>
      </c>
      <c r="S61" s="452">
        <v>41.341512000000002</v>
      </c>
      <c r="T61" s="452">
        <v>39.375874000000003</v>
      </c>
      <c r="U61" s="452">
        <v>41.230307000000003</v>
      </c>
      <c r="V61" s="452">
        <v>38.408996000000002</v>
      </c>
      <c r="W61" s="452">
        <v>36.520041999999997</v>
      </c>
      <c r="X61" s="452">
        <v>36.459811999999999</v>
      </c>
      <c r="Y61" s="452">
        <v>37.811636</v>
      </c>
      <c r="Z61" s="452">
        <v>35.038728999999996</v>
      </c>
      <c r="AA61" s="452">
        <v>35.568530000000003</v>
      </c>
      <c r="AB61" s="452">
        <v>37.254086000000001</v>
      </c>
      <c r="AC61" s="452">
        <v>37.772772000000003</v>
      </c>
      <c r="AD61" s="452">
        <v>40.968086</v>
      </c>
      <c r="AE61" s="452">
        <v>42.351891999999999</v>
      </c>
      <c r="AF61" s="452">
        <v>42.415795000000003</v>
      </c>
      <c r="AG61" s="452">
        <v>42.581170999999998</v>
      </c>
      <c r="AH61" s="452">
        <v>42.612389999999998</v>
      </c>
      <c r="AI61" s="452">
        <v>43.462268999999999</v>
      </c>
      <c r="AJ61" s="452">
        <v>39.437100999999998</v>
      </c>
      <c r="AK61" s="452">
        <v>38.730170999999999</v>
      </c>
      <c r="AL61" s="452">
        <v>39.776125</v>
      </c>
      <c r="AM61" s="452">
        <v>41.317742000000003</v>
      </c>
      <c r="AN61" s="452">
        <v>39.641218000000002</v>
      </c>
      <c r="AO61" s="452">
        <v>41.871274999999997</v>
      </c>
      <c r="AP61" s="452">
        <v>41.554355999999999</v>
      </c>
      <c r="AQ61" s="452">
        <v>43.026643</v>
      </c>
      <c r="AR61" s="452">
        <v>44.541206000000003</v>
      </c>
      <c r="AS61" s="452">
        <v>45.605637999999999</v>
      </c>
      <c r="AT61" s="452">
        <v>46.089159000000002</v>
      </c>
      <c r="AU61" s="452">
        <v>45.384037999999997</v>
      </c>
      <c r="AV61" s="452">
        <v>43.642904000000001</v>
      </c>
      <c r="AW61" s="452">
        <v>43.591135999999999</v>
      </c>
      <c r="AX61" s="452">
        <v>43.710596000000002</v>
      </c>
      <c r="AY61" s="894">
        <v>43.405684999999998</v>
      </c>
      <c r="AZ61" s="894">
        <v>44.179327999999998</v>
      </c>
      <c r="BA61" s="894">
        <v>41.725836999999999</v>
      </c>
      <c r="BB61" s="894">
        <v>41.761969000000001</v>
      </c>
      <c r="BC61" s="894">
        <v>45.054830000000003</v>
      </c>
      <c r="BD61" s="894">
        <v>44.422803000000002</v>
      </c>
      <c r="BE61" s="894">
        <v>44.363999999999997</v>
      </c>
      <c r="BF61" s="894">
        <v>42.759795806</v>
      </c>
      <c r="BG61" s="456">
        <v>43.947760000000002</v>
      </c>
      <c r="BH61" s="456">
        <v>41.43027</v>
      </c>
      <c r="BI61" s="456">
        <v>40.912849999999999</v>
      </c>
      <c r="BJ61" s="456">
        <v>40.24765</v>
      </c>
      <c r="BK61" s="456">
        <v>40.693170000000002</v>
      </c>
      <c r="BL61" s="456">
        <v>41.824829999999999</v>
      </c>
      <c r="BM61" s="456">
        <v>40.640250000000002</v>
      </c>
      <c r="BN61" s="456">
        <v>40.034709999999997</v>
      </c>
      <c r="BO61" s="456">
        <v>41.164940000000001</v>
      </c>
      <c r="BP61" s="456">
        <v>41.062730000000002</v>
      </c>
      <c r="BQ61" s="456">
        <v>40.033760000000001</v>
      </c>
      <c r="BR61" s="456">
        <v>39.85286</v>
      </c>
      <c r="BS61" s="456">
        <v>41.228319999999997</v>
      </c>
      <c r="BT61" s="456">
        <v>39.024500000000003</v>
      </c>
      <c r="BU61" s="456">
        <v>38.883899999999997</v>
      </c>
      <c r="BV61" s="456">
        <v>38.4253</v>
      </c>
    </row>
    <row r="62" spans="1:74" ht="11.05" customHeight="1" x14ac:dyDescent="0.2">
      <c r="A62" s="270" t="s">
        <v>214</v>
      </c>
      <c r="B62" s="545" t="s">
        <v>1114</v>
      </c>
      <c r="C62" s="452">
        <v>164.05760799999999</v>
      </c>
      <c r="D62" s="452">
        <v>144.01243700000001</v>
      </c>
      <c r="E62" s="452">
        <v>146.07853600000001</v>
      </c>
      <c r="F62" s="452">
        <v>137.21829700000001</v>
      </c>
      <c r="G62" s="452">
        <v>139.59954400000001</v>
      </c>
      <c r="H62" s="452">
        <v>140.132555</v>
      </c>
      <c r="I62" s="452">
        <v>142.13915600000001</v>
      </c>
      <c r="J62" s="452">
        <v>137.625441</v>
      </c>
      <c r="K62" s="452">
        <v>132.095395</v>
      </c>
      <c r="L62" s="452">
        <v>132.81144399999999</v>
      </c>
      <c r="M62" s="452">
        <v>131.69239400000001</v>
      </c>
      <c r="N62" s="452">
        <v>130.03906000000001</v>
      </c>
      <c r="O62" s="452">
        <v>125.281997</v>
      </c>
      <c r="P62" s="452">
        <v>120.609776</v>
      </c>
      <c r="Q62" s="452">
        <v>114.65761500000001</v>
      </c>
      <c r="R62" s="452">
        <v>106.291242</v>
      </c>
      <c r="S62" s="452">
        <v>109.712137</v>
      </c>
      <c r="T62" s="452">
        <v>111.329024</v>
      </c>
      <c r="U62" s="452">
        <v>112.59147400000001</v>
      </c>
      <c r="V62" s="452">
        <v>113.121844</v>
      </c>
      <c r="W62" s="452">
        <v>110.53083700000001</v>
      </c>
      <c r="X62" s="452">
        <v>110.49194900000001</v>
      </c>
      <c r="Y62" s="452">
        <v>120.60104200000001</v>
      </c>
      <c r="Z62" s="452">
        <v>118.89921</v>
      </c>
      <c r="AA62" s="452">
        <v>122.69627</v>
      </c>
      <c r="AB62" s="452">
        <v>124.661743</v>
      </c>
      <c r="AC62" s="452">
        <v>111.693021</v>
      </c>
      <c r="AD62" s="452">
        <v>111.71016400000001</v>
      </c>
      <c r="AE62" s="452">
        <v>112.76200900000001</v>
      </c>
      <c r="AF62" s="452">
        <v>111.99350800000001</v>
      </c>
      <c r="AG62" s="452">
        <v>119.786492</v>
      </c>
      <c r="AH62" s="452">
        <v>116.450351</v>
      </c>
      <c r="AI62" s="452">
        <v>118.841938</v>
      </c>
      <c r="AJ62" s="452">
        <v>109.617171</v>
      </c>
      <c r="AK62" s="452">
        <v>113.160725</v>
      </c>
      <c r="AL62" s="452">
        <v>130.48589899999999</v>
      </c>
      <c r="AM62" s="452">
        <v>128.940808</v>
      </c>
      <c r="AN62" s="452">
        <v>117.92239600000001</v>
      </c>
      <c r="AO62" s="452">
        <v>121.54455</v>
      </c>
      <c r="AP62" s="452">
        <v>118.118452</v>
      </c>
      <c r="AQ62" s="452">
        <v>121.933621</v>
      </c>
      <c r="AR62" s="452">
        <v>123.628377</v>
      </c>
      <c r="AS62" s="452">
        <v>129.87731600000001</v>
      </c>
      <c r="AT62" s="452">
        <v>126.210285</v>
      </c>
      <c r="AU62" s="452">
        <v>124.645759</v>
      </c>
      <c r="AV62" s="452">
        <v>117.206614</v>
      </c>
      <c r="AW62" s="452">
        <v>125.21517299999999</v>
      </c>
      <c r="AX62" s="452">
        <v>130.42120399999999</v>
      </c>
      <c r="AY62" s="894">
        <v>119.93326</v>
      </c>
      <c r="AZ62" s="894">
        <v>119.388324</v>
      </c>
      <c r="BA62" s="894">
        <v>116.82599999999999</v>
      </c>
      <c r="BB62" s="894">
        <v>110.512704</v>
      </c>
      <c r="BC62" s="894">
        <v>112.303951</v>
      </c>
      <c r="BD62" s="894">
        <v>108.42900400000001</v>
      </c>
      <c r="BE62" s="894">
        <v>112.97</v>
      </c>
      <c r="BF62" s="894">
        <v>115.7127141</v>
      </c>
      <c r="BG62" s="456">
        <v>109.6533</v>
      </c>
      <c r="BH62" s="456">
        <v>105.82989999999999</v>
      </c>
      <c r="BI62" s="456">
        <v>108.8789</v>
      </c>
      <c r="BJ62" s="456">
        <v>114.02379999999999</v>
      </c>
      <c r="BK62" s="456">
        <v>116.76049999999999</v>
      </c>
      <c r="BL62" s="456">
        <v>111.11360000000001</v>
      </c>
      <c r="BM62" s="456">
        <v>108.81359999999999</v>
      </c>
      <c r="BN62" s="456">
        <v>104.1177</v>
      </c>
      <c r="BO62" s="456">
        <v>107.6289</v>
      </c>
      <c r="BP62" s="456">
        <v>106.2317</v>
      </c>
      <c r="BQ62" s="456">
        <v>110.4615</v>
      </c>
      <c r="BR62" s="456">
        <v>111.21769999999999</v>
      </c>
      <c r="BS62" s="456">
        <v>106.483</v>
      </c>
      <c r="BT62" s="456">
        <v>99.702060000000003</v>
      </c>
      <c r="BU62" s="456">
        <v>104.084</v>
      </c>
      <c r="BV62" s="456">
        <v>111.8223</v>
      </c>
    </row>
    <row r="63" spans="1:74" ht="11.05" customHeight="1" x14ac:dyDescent="0.2">
      <c r="A63" s="270" t="s">
        <v>250</v>
      </c>
      <c r="B63" s="545" t="s">
        <v>1115</v>
      </c>
      <c r="C63" s="452">
        <v>32.183999999999997</v>
      </c>
      <c r="D63" s="452">
        <v>31.425000000000001</v>
      </c>
      <c r="E63" s="452">
        <v>30.927</v>
      </c>
      <c r="F63" s="452">
        <v>31.853999999999999</v>
      </c>
      <c r="G63" s="452">
        <v>32.03</v>
      </c>
      <c r="H63" s="452">
        <v>31.524000000000001</v>
      </c>
      <c r="I63" s="452">
        <v>29.382000000000001</v>
      </c>
      <c r="J63" s="452">
        <v>29.818999999999999</v>
      </c>
      <c r="K63" s="452">
        <v>27.76</v>
      </c>
      <c r="L63" s="452">
        <v>28.733000000000001</v>
      </c>
      <c r="M63" s="452">
        <v>27.9</v>
      </c>
      <c r="N63" s="452">
        <v>25.77</v>
      </c>
      <c r="O63" s="452">
        <v>27.07</v>
      </c>
      <c r="P63" s="452">
        <v>28.038</v>
      </c>
      <c r="Q63" s="452">
        <v>28.094999999999999</v>
      </c>
      <c r="R63" s="452">
        <v>29.492999999999999</v>
      </c>
      <c r="S63" s="452">
        <v>29.484999999999999</v>
      </c>
      <c r="T63" s="452">
        <v>29.251000000000001</v>
      </c>
      <c r="U63" s="452">
        <v>29.196000000000002</v>
      </c>
      <c r="V63" s="452">
        <v>28.606999999999999</v>
      </c>
      <c r="W63" s="452">
        <v>27.390999999999998</v>
      </c>
      <c r="X63" s="452">
        <v>30.023</v>
      </c>
      <c r="Y63" s="452">
        <v>29.364999999999998</v>
      </c>
      <c r="Z63" s="452">
        <v>30.739000000000001</v>
      </c>
      <c r="AA63" s="452">
        <v>32.103999999999999</v>
      </c>
      <c r="AB63" s="452">
        <v>31.321000000000002</v>
      </c>
      <c r="AC63" s="452">
        <v>29.559000000000001</v>
      </c>
      <c r="AD63" s="452">
        <v>32.341999999999999</v>
      </c>
      <c r="AE63" s="452">
        <v>33.143999999999998</v>
      </c>
      <c r="AF63" s="452">
        <v>30.472999999999999</v>
      </c>
      <c r="AG63" s="452">
        <v>28.509</v>
      </c>
      <c r="AH63" s="452">
        <v>25.972000000000001</v>
      </c>
      <c r="AI63" s="452">
        <v>27.774999999999999</v>
      </c>
      <c r="AJ63" s="452">
        <v>27.588000000000001</v>
      </c>
      <c r="AK63" s="452">
        <v>25.844000000000001</v>
      </c>
      <c r="AL63" s="452">
        <v>24.094000000000001</v>
      </c>
      <c r="AM63" s="452">
        <v>26.939</v>
      </c>
      <c r="AN63" s="452">
        <v>28.901</v>
      </c>
      <c r="AO63" s="452">
        <v>29.875</v>
      </c>
      <c r="AP63" s="452">
        <v>27.853000000000002</v>
      </c>
      <c r="AQ63" s="452">
        <v>29.042999999999999</v>
      </c>
      <c r="AR63" s="452">
        <v>27.314</v>
      </c>
      <c r="AS63" s="452">
        <v>25.893999999999998</v>
      </c>
      <c r="AT63" s="452">
        <v>25.021000000000001</v>
      </c>
      <c r="AU63" s="452">
        <v>23.95</v>
      </c>
      <c r="AV63" s="452">
        <v>23.771000000000001</v>
      </c>
      <c r="AW63" s="452">
        <v>22.359000000000002</v>
      </c>
      <c r="AX63" s="452">
        <v>22.741</v>
      </c>
      <c r="AY63" s="894">
        <v>23.739000000000001</v>
      </c>
      <c r="AZ63" s="894">
        <v>24.625</v>
      </c>
      <c r="BA63" s="894">
        <v>24.803000000000001</v>
      </c>
      <c r="BB63" s="894">
        <v>24.550999999999998</v>
      </c>
      <c r="BC63" s="894">
        <v>23.998000000000001</v>
      </c>
      <c r="BD63" s="894">
        <v>22.661999999999999</v>
      </c>
      <c r="BE63" s="894">
        <v>19.797999999999998</v>
      </c>
      <c r="BF63" s="894">
        <v>19.885184194000001</v>
      </c>
      <c r="BG63" s="456">
        <v>19.75938</v>
      </c>
      <c r="BH63" s="456">
        <v>20.42886</v>
      </c>
      <c r="BI63" s="456">
        <v>20.872330000000002</v>
      </c>
      <c r="BJ63" s="456">
        <v>20.193449999999999</v>
      </c>
      <c r="BK63" s="456">
        <v>21.59497</v>
      </c>
      <c r="BL63" s="456">
        <v>21.878270000000001</v>
      </c>
      <c r="BM63" s="456">
        <v>22.392050000000001</v>
      </c>
      <c r="BN63" s="456">
        <v>22.286860000000001</v>
      </c>
      <c r="BO63" s="456">
        <v>23.28143</v>
      </c>
      <c r="BP63" s="456">
        <v>22.79496</v>
      </c>
      <c r="BQ63" s="456">
        <v>21.740390000000001</v>
      </c>
      <c r="BR63" s="456">
        <v>21.346129999999999</v>
      </c>
      <c r="BS63" s="456">
        <v>21.122540000000001</v>
      </c>
      <c r="BT63" s="456">
        <v>21.689499999999999</v>
      </c>
      <c r="BU63" s="456">
        <v>22.03632</v>
      </c>
      <c r="BV63" s="456">
        <v>21.417349999999999</v>
      </c>
    </row>
    <row r="64" spans="1:74" ht="11.05" customHeight="1" x14ac:dyDescent="0.2">
      <c r="A64" s="270" t="s">
        <v>441</v>
      </c>
      <c r="B64" s="545" t="s">
        <v>1116</v>
      </c>
      <c r="C64" s="452">
        <v>52.537999999999997</v>
      </c>
      <c r="D64" s="452">
        <v>54.73</v>
      </c>
      <c r="E64" s="452">
        <v>55.807000000000002</v>
      </c>
      <c r="F64" s="452">
        <v>55.996000000000002</v>
      </c>
      <c r="G64" s="452">
        <v>57.375999999999998</v>
      </c>
      <c r="H64" s="452">
        <v>54.305</v>
      </c>
      <c r="I64" s="452">
        <v>52.122</v>
      </c>
      <c r="J64" s="452">
        <v>52.225999999999999</v>
      </c>
      <c r="K64" s="452">
        <v>50.959000000000003</v>
      </c>
      <c r="L64" s="452">
        <v>46.472999999999999</v>
      </c>
      <c r="M64" s="452">
        <v>48.588999999999999</v>
      </c>
      <c r="N64" s="452">
        <v>52.216999999999999</v>
      </c>
      <c r="O64" s="452">
        <v>56.591000000000001</v>
      </c>
      <c r="P64" s="452">
        <v>57.871000000000002</v>
      </c>
      <c r="Q64" s="452">
        <v>58.593000000000004</v>
      </c>
      <c r="R64" s="452">
        <v>58.491999999999997</v>
      </c>
      <c r="S64" s="452">
        <v>58.387999999999998</v>
      </c>
      <c r="T64" s="452">
        <v>56.308999999999997</v>
      </c>
      <c r="U64" s="452">
        <v>56.131</v>
      </c>
      <c r="V64" s="452">
        <v>50.814999999999998</v>
      </c>
      <c r="W64" s="452">
        <v>49.325000000000003</v>
      </c>
      <c r="X64" s="452">
        <v>48.21</v>
      </c>
      <c r="Y64" s="452">
        <v>50.536000000000001</v>
      </c>
      <c r="Z64" s="452">
        <v>54.320999999999998</v>
      </c>
      <c r="AA64" s="452">
        <v>57.667000000000002</v>
      </c>
      <c r="AB64" s="452">
        <v>60.906999999999996</v>
      </c>
      <c r="AC64" s="452">
        <v>63.22</v>
      </c>
      <c r="AD64" s="452">
        <v>63.847000000000001</v>
      </c>
      <c r="AE64" s="452">
        <v>61.447000000000003</v>
      </c>
      <c r="AF64" s="452">
        <v>58.241999999999997</v>
      </c>
      <c r="AG64" s="452">
        <v>57.061999999999998</v>
      </c>
      <c r="AH64" s="452">
        <v>53.899000000000001</v>
      </c>
      <c r="AI64" s="452">
        <v>50.634</v>
      </c>
      <c r="AJ64" s="452">
        <v>47.968000000000004</v>
      </c>
      <c r="AK64" s="452">
        <v>47.622</v>
      </c>
      <c r="AL64" s="452">
        <v>49.261000000000003</v>
      </c>
      <c r="AM64" s="452">
        <v>52.652999999999999</v>
      </c>
      <c r="AN64" s="452">
        <v>54.781999999999996</v>
      </c>
      <c r="AO64" s="452">
        <v>57.203000000000003</v>
      </c>
      <c r="AP64" s="452">
        <v>57.063000000000002</v>
      </c>
      <c r="AQ64" s="452">
        <v>57.223999999999997</v>
      </c>
      <c r="AR64" s="452">
        <v>55.079000000000001</v>
      </c>
      <c r="AS64" s="452">
        <v>52.709000000000003</v>
      </c>
      <c r="AT64" s="452">
        <v>49.119</v>
      </c>
      <c r="AU64" s="452">
        <v>48.314999999999998</v>
      </c>
      <c r="AV64" s="452">
        <v>43.853000000000002</v>
      </c>
      <c r="AW64" s="452">
        <v>45.478999999999999</v>
      </c>
      <c r="AX64" s="452">
        <v>50.430999999999997</v>
      </c>
      <c r="AY64" s="894">
        <v>53.926000000000002</v>
      </c>
      <c r="AZ64" s="894">
        <v>55.764000000000003</v>
      </c>
      <c r="BA64" s="894">
        <v>57.619</v>
      </c>
      <c r="BB64" s="894">
        <v>56.374000000000002</v>
      </c>
      <c r="BC64" s="894">
        <v>54.978999999999999</v>
      </c>
      <c r="BD64" s="894">
        <v>53.018000000000001</v>
      </c>
      <c r="BE64" s="894">
        <v>49.463729999999998</v>
      </c>
      <c r="BF64" s="894">
        <v>46.418680000000002</v>
      </c>
      <c r="BG64" s="456">
        <v>45.401730000000001</v>
      </c>
      <c r="BH64" s="456">
        <v>44.003169999999997</v>
      </c>
      <c r="BI64" s="456">
        <v>44.940440000000002</v>
      </c>
      <c r="BJ64" s="456">
        <v>48.66818</v>
      </c>
      <c r="BK64" s="456">
        <v>53.579470000000001</v>
      </c>
      <c r="BL64" s="456">
        <v>56.515050000000002</v>
      </c>
      <c r="BM64" s="456">
        <v>58.683839999999996</v>
      </c>
      <c r="BN64" s="456">
        <v>59.967329999999997</v>
      </c>
      <c r="BO64" s="456">
        <v>60.003599999999999</v>
      </c>
      <c r="BP64" s="456">
        <v>57.636090000000003</v>
      </c>
      <c r="BQ64" s="456">
        <v>55.28819</v>
      </c>
      <c r="BR64" s="456">
        <v>51.697969999999998</v>
      </c>
      <c r="BS64" s="456">
        <v>49.220669999999998</v>
      </c>
      <c r="BT64" s="456">
        <v>46.45776</v>
      </c>
      <c r="BU64" s="456">
        <v>48.249070000000003</v>
      </c>
      <c r="BV64" s="456">
        <v>51.522239999999996</v>
      </c>
    </row>
    <row r="65" spans="1:74" ht="11.05" customHeight="1" x14ac:dyDescent="0.2">
      <c r="A65" s="270"/>
      <c r="B65" s="554"/>
      <c r="C65" s="452"/>
      <c r="D65" s="452"/>
      <c r="E65" s="452"/>
      <c r="F65" s="452"/>
      <c r="G65" s="452"/>
      <c r="H65" s="452"/>
      <c r="I65" s="452"/>
      <c r="J65" s="452"/>
      <c r="K65" s="452"/>
      <c r="L65" s="452"/>
      <c r="M65" s="452"/>
      <c r="N65" s="452"/>
      <c r="O65" s="452"/>
      <c r="P65" s="452"/>
      <c r="Q65" s="452"/>
      <c r="R65" s="452"/>
      <c r="S65" s="452"/>
      <c r="T65" s="452"/>
      <c r="U65" s="452"/>
      <c r="V65" s="452"/>
      <c r="W65" s="452"/>
      <c r="X65" s="452"/>
      <c r="Y65" s="452"/>
      <c r="Z65" s="452"/>
      <c r="AA65" s="452"/>
      <c r="AB65" s="452"/>
      <c r="AC65" s="452"/>
      <c r="AD65" s="452"/>
      <c r="AE65" s="452"/>
      <c r="AF65" s="452"/>
      <c r="AG65" s="452"/>
      <c r="AH65" s="452"/>
      <c r="AI65" s="452"/>
      <c r="AJ65" s="452"/>
      <c r="AK65" s="452"/>
      <c r="AL65" s="452"/>
      <c r="AM65" s="452"/>
      <c r="AN65" s="452"/>
      <c r="AO65" s="452"/>
      <c r="AP65" s="452"/>
      <c r="AQ65" s="452"/>
      <c r="AR65" s="452"/>
      <c r="AS65" s="452"/>
      <c r="AT65" s="452"/>
      <c r="AU65" s="452"/>
      <c r="AV65" s="452"/>
      <c r="AW65" s="452"/>
      <c r="AX65" s="452"/>
      <c r="AY65" s="894"/>
      <c r="AZ65" s="894"/>
      <c r="BA65" s="894"/>
      <c r="BB65" s="894"/>
      <c r="BC65" s="894"/>
      <c r="BD65" s="894"/>
      <c r="BE65" s="894"/>
      <c r="BF65" s="894"/>
      <c r="BG65" s="456"/>
      <c r="BH65" s="456"/>
      <c r="BI65" s="456"/>
      <c r="BJ65" s="456"/>
      <c r="BK65" s="456"/>
      <c r="BL65" s="456"/>
      <c r="BM65" s="456"/>
      <c r="BN65" s="456"/>
      <c r="BO65" s="456"/>
      <c r="BP65" s="456"/>
      <c r="BQ65" s="456"/>
      <c r="BR65" s="456"/>
      <c r="BS65" s="456"/>
      <c r="BT65" s="456"/>
      <c r="BU65" s="456"/>
      <c r="BV65" s="456"/>
    </row>
    <row r="66" spans="1:74" s="273" customFormat="1" ht="11.05" customHeight="1" x14ac:dyDescent="0.2">
      <c r="A66" s="548" t="s">
        <v>252</v>
      </c>
      <c r="B66" s="555" t="s">
        <v>1126</v>
      </c>
      <c r="C66" s="300">
        <v>638.08500000000004</v>
      </c>
      <c r="D66" s="300">
        <v>637.77300000000002</v>
      </c>
      <c r="E66" s="300">
        <v>637.774</v>
      </c>
      <c r="F66" s="300">
        <v>633.428</v>
      </c>
      <c r="G66" s="300">
        <v>627.58500000000004</v>
      </c>
      <c r="H66" s="300">
        <v>621.30399999999997</v>
      </c>
      <c r="I66" s="300">
        <v>621.30200000000002</v>
      </c>
      <c r="J66" s="300">
        <v>621.30200000000002</v>
      </c>
      <c r="K66" s="300">
        <v>617.76800000000003</v>
      </c>
      <c r="L66" s="300">
        <v>610.64599999999996</v>
      </c>
      <c r="M66" s="300">
        <v>601.46699999999998</v>
      </c>
      <c r="N66" s="300">
        <v>593.68200000000002</v>
      </c>
      <c r="O66" s="300">
        <v>588.31700000000001</v>
      </c>
      <c r="P66" s="300">
        <v>578.87199999999996</v>
      </c>
      <c r="Q66" s="300">
        <v>566.06100000000004</v>
      </c>
      <c r="R66" s="300">
        <v>547.86599999999999</v>
      </c>
      <c r="S66" s="300">
        <v>523.10900000000004</v>
      </c>
      <c r="T66" s="300">
        <v>493.32400000000001</v>
      </c>
      <c r="U66" s="300">
        <v>468.00599999999997</v>
      </c>
      <c r="V66" s="300">
        <v>445.05700000000002</v>
      </c>
      <c r="W66" s="300">
        <v>416.39299999999997</v>
      </c>
      <c r="X66" s="300">
        <v>398.56900000000002</v>
      </c>
      <c r="Y66" s="300">
        <v>388.41899999999998</v>
      </c>
      <c r="Z66" s="300">
        <v>372.03</v>
      </c>
      <c r="AA66" s="300">
        <v>371.57900000000001</v>
      </c>
      <c r="AB66" s="300">
        <v>371.57900000000001</v>
      </c>
      <c r="AC66" s="300">
        <v>371.17500000000001</v>
      </c>
      <c r="AD66" s="300">
        <v>363.72300000000001</v>
      </c>
      <c r="AE66" s="300">
        <v>354.36599999999999</v>
      </c>
      <c r="AF66" s="300">
        <v>347.15800000000002</v>
      </c>
      <c r="AG66" s="300">
        <v>347.45400000000001</v>
      </c>
      <c r="AH66" s="300">
        <v>350.33</v>
      </c>
      <c r="AI66" s="300">
        <v>351.274</v>
      </c>
      <c r="AJ66" s="300">
        <v>351.274</v>
      </c>
      <c r="AK66" s="300">
        <v>351.911</v>
      </c>
      <c r="AL66" s="300">
        <v>354.68400000000003</v>
      </c>
      <c r="AM66" s="300">
        <v>358.01299999999998</v>
      </c>
      <c r="AN66" s="300">
        <v>360.95800000000003</v>
      </c>
      <c r="AO66" s="300">
        <v>363.93400000000003</v>
      </c>
      <c r="AP66" s="300">
        <v>366.91699999999997</v>
      </c>
      <c r="AQ66" s="300">
        <v>370.16699999999997</v>
      </c>
      <c r="AR66" s="300">
        <v>373.072</v>
      </c>
      <c r="AS66" s="300">
        <v>375.43299999999999</v>
      </c>
      <c r="AT66" s="300">
        <v>379.65600000000001</v>
      </c>
      <c r="AU66" s="300">
        <v>382.93</v>
      </c>
      <c r="AV66" s="300">
        <v>387.21800000000002</v>
      </c>
      <c r="AW66" s="300">
        <v>391.8</v>
      </c>
      <c r="AX66" s="300">
        <v>393.56799999999998</v>
      </c>
      <c r="AY66" s="895">
        <v>395.06400000000002</v>
      </c>
      <c r="AZ66" s="895">
        <v>395.31299999999999</v>
      </c>
      <c r="BA66" s="895">
        <v>396.71</v>
      </c>
      <c r="BB66" s="895">
        <v>399.12099999999998</v>
      </c>
      <c r="BC66" s="895">
        <v>402.05900000000003</v>
      </c>
      <c r="BD66" s="895">
        <v>403.00299999999999</v>
      </c>
      <c r="BE66" s="895">
        <v>402.976</v>
      </c>
      <c r="BF66" s="895">
        <v>405.03322580999998</v>
      </c>
      <c r="BG66" s="461">
        <v>408.11320000000001</v>
      </c>
      <c r="BH66" s="461">
        <v>411.19319999999999</v>
      </c>
      <c r="BI66" s="461">
        <v>414.27319999999997</v>
      </c>
      <c r="BJ66" s="461">
        <v>417.35320000000002</v>
      </c>
      <c r="BK66" s="461">
        <v>420.4332</v>
      </c>
      <c r="BL66" s="461">
        <v>423.51319999999998</v>
      </c>
      <c r="BM66" s="461">
        <v>426.59320000000002</v>
      </c>
      <c r="BN66" s="461">
        <v>429.67320000000001</v>
      </c>
      <c r="BO66" s="461">
        <v>429.67320000000001</v>
      </c>
      <c r="BP66" s="461">
        <v>429.67320000000001</v>
      </c>
      <c r="BQ66" s="461">
        <v>429.67320000000001</v>
      </c>
      <c r="BR66" s="461">
        <v>429.67320000000001</v>
      </c>
      <c r="BS66" s="461">
        <v>429.67320000000001</v>
      </c>
      <c r="BT66" s="461">
        <v>429.67320000000001</v>
      </c>
      <c r="BU66" s="461">
        <v>429.67320000000001</v>
      </c>
      <c r="BV66" s="461">
        <v>429.67320000000001</v>
      </c>
    </row>
    <row r="67" spans="1:74" s="164" customFormat="1" ht="11.95" customHeight="1" x14ac:dyDescent="0.2">
      <c r="A67" s="163"/>
      <c r="B67" s="788" t="s">
        <v>1072</v>
      </c>
      <c r="C67" s="786"/>
      <c r="D67" s="786"/>
      <c r="E67" s="786"/>
      <c r="F67" s="786"/>
      <c r="G67" s="786"/>
      <c r="H67" s="786"/>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1044" t="s">
        <v>1571</v>
      </c>
      <c r="C68" s="1044"/>
      <c r="D68" s="1044"/>
      <c r="E68" s="1044"/>
      <c r="F68" s="1044"/>
      <c r="G68" s="1044"/>
      <c r="H68" s="1044"/>
      <c r="I68" s="1044"/>
      <c r="J68" s="1044"/>
      <c r="K68" s="1044"/>
      <c r="L68" s="1044"/>
      <c r="M68" s="1044"/>
      <c r="N68" s="1044"/>
      <c r="O68" s="1044"/>
      <c r="P68" s="1044"/>
      <c r="Q68" s="1044"/>
      <c r="R68" s="303"/>
      <c r="AY68" s="646"/>
      <c r="AZ68" s="646"/>
      <c r="BA68" s="646"/>
      <c r="BB68" s="646"/>
      <c r="BC68" s="646"/>
      <c r="BD68" s="646"/>
      <c r="BE68" s="646"/>
      <c r="BF68" s="646"/>
      <c r="BG68" s="646"/>
      <c r="BH68" s="646"/>
      <c r="BI68" s="646"/>
      <c r="BJ68" s="218"/>
    </row>
    <row r="69" spans="1:74" s="164" customFormat="1" ht="11.95" customHeight="1" x14ac:dyDescent="0.2">
      <c r="A69" s="163"/>
      <c r="B69" s="1046" t="s">
        <v>1073</v>
      </c>
      <c r="C69" s="1046"/>
      <c r="D69" s="1046"/>
      <c r="E69" s="1046"/>
      <c r="F69" s="1046"/>
      <c r="G69" s="1046"/>
      <c r="H69" s="1046"/>
      <c r="I69" s="1046"/>
      <c r="J69" s="1046"/>
      <c r="K69" s="1046"/>
      <c r="L69" s="1046"/>
      <c r="M69" s="1046"/>
      <c r="N69" s="1046"/>
      <c r="O69" s="1046"/>
      <c r="P69" s="1046"/>
      <c r="Q69" s="1046"/>
      <c r="R69" s="303"/>
      <c r="AY69" s="646"/>
      <c r="AZ69" s="646"/>
      <c r="BA69" s="646"/>
      <c r="BB69" s="646"/>
      <c r="BC69" s="646"/>
      <c r="BD69" s="646"/>
      <c r="BE69" s="646"/>
      <c r="BF69" s="646"/>
      <c r="BG69" s="646"/>
      <c r="BH69" s="646"/>
      <c r="BI69" s="646"/>
      <c r="BJ69" s="218"/>
    </row>
    <row r="70" spans="1:74" s="164" customFormat="1" ht="11.95" customHeight="1" x14ac:dyDescent="0.2">
      <c r="A70" s="163"/>
      <c r="B70" s="788" t="s">
        <v>1074</v>
      </c>
      <c r="C70" s="786"/>
      <c r="D70" s="786"/>
      <c r="E70" s="786"/>
      <c r="F70" s="786"/>
      <c r="G70" s="786"/>
      <c r="H70" s="786"/>
      <c r="I70" s="786"/>
      <c r="J70" s="786"/>
      <c r="K70" s="786"/>
      <c r="L70" s="786"/>
      <c r="M70" s="786"/>
      <c r="N70" s="786"/>
      <c r="O70" s="786"/>
      <c r="P70" s="786"/>
      <c r="Q70" s="764"/>
      <c r="R70" s="303"/>
      <c r="AY70" s="646"/>
      <c r="AZ70" s="646"/>
      <c r="BA70" s="646"/>
      <c r="BB70" s="646"/>
      <c r="BC70" s="646"/>
      <c r="BD70" s="646"/>
      <c r="BE70" s="646"/>
      <c r="BF70" s="646"/>
      <c r="BG70" s="646"/>
      <c r="BH70" s="646"/>
      <c r="BI70" s="646"/>
      <c r="BJ70" s="218"/>
    </row>
    <row r="71" spans="1:74" s="164" customFormat="1" x14ac:dyDescent="0.2">
      <c r="A71" s="163"/>
      <c r="B71" s="790" t="s">
        <v>1075</v>
      </c>
      <c r="C71" s="790"/>
      <c r="D71" s="790"/>
      <c r="E71" s="790"/>
      <c r="F71" s="790"/>
      <c r="G71" s="790"/>
      <c r="H71" s="790"/>
      <c r="I71" s="790"/>
      <c r="J71" s="790"/>
      <c r="K71" s="790"/>
      <c r="L71" s="790"/>
      <c r="M71" s="790"/>
      <c r="N71" s="790"/>
      <c r="O71" s="790"/>
      <c r="P71" s="790"/>
      <c r="Q71" s="790"/>
      <c r="R71" s="303"/>
      <c r="AY71" s="646"/>
      <c r="AZ71" s="646"/>
      <c r="BA71" s="646"/>
      <c r="BB71" s="646"/>
      <c r="BC71" s="646"/>
      <c r="BD71" s="646"/>
      <c r="BE71" s="646"/>
      <c r="BF71" s="646"/>
      <c r="BG71" s="646"/>
      <c r="BH71" s="646"/>
      <c r="BI71" s="646"/>
      <c r="BJ71" s="218"/>
    </row>
    <row r="72" spans="1:74" s="164" customFormat="1" ht="11.95" customHeight="1" x14ac:dyDescent="0.2">
      <c r="A72" s="163"/>
      <c r="B72" s="1046" t="s">
        <v>1076</v>
      </c>
      <c r="C72" s="1046"/>
      <c r="D72" s="1046"/>
      <c r="E72" s="1046"/>
      <c r="F72" s="1046"/>
      <c r="G72" s="1046"/>
      <c r="H72" s="1046"/>
      <c r="I72" s="1046"/>
      <c r="J72" s="1046"/>
      <c r="K72" s="1046"/>
      <c r="L72" s="1046"/>
      <c r="M72" s="1046"/>
      <c r="N72" s="1046"/>
      <c r="O72" s="1046"/>
      <c r="P72" s="1046"/>
      <c r="Q72" s="1046"/>
      <c r="R72" s="303"/>
      <c r="AY72" s="646"/>
      <c r="AZ72" s="646"/>
      <c r="BA72" s="646"/>
      <c r="BB72" s="646"/>
      <c r="BC72" s="646"/>
      <c r="BD72" s="646"/>
      <c r="BE72" s="646"/>
      <c r="BF72" s="646"/>
      <c r="BG72" s="646"/>
      <c r="BH72" s="646"/>
      <c r="BI72" s="646"/>
      <c r="BJ72" s="218"/>
    </row>
    <row r="73" spans="1:74" s="164" customFormat="1" ht="23.2" customHeight="1" x14ac:dyDescent="0.2">
      <c r="A73" s="163"/>
      <c r="B73" s="1044" t="s">
        <v>1077</v>
      </c>
      <c r="C73" s="1044"/>
      <c r="D73" s="1044"/>
      <c r="E73" s="1044"/>
      <c r="F73" s="1044"/>
      <c r="G73" s="1044"/>
      <c r="H73" s="1044"/>
      <c r="I73" s="1044"/>
      <c r="J73" s="1044"/>
      <c r="K73" s="1044"/>
      <c r="L73" s="1044"/>
      <c r="M73" s="1044"/>
      <c r="N73" s="1044"/>
      <c r="O73" s="1044"/>
      <c r="P73" s="1044"/>
      <c r="Q73" s="1044"/>
      <c r="R73" s="303"/>
      <c r="AY73" s="646"/>
      <c r="AZ73" s="646"/>
      <c r="BA73" s="646"/>
      <c r="BB73" s="646"/>
      <c r="BC73" s="646"/>
      <c r="BD73" s="646"/>
      <c r="BE73" s="646"/>
      <c r="BF73" s="646"/>
      <c r="BG73" s="646"/>
      <c r="BH73" s="646"/>
      <c r="BI73" s="646"/>
      <c r="BJ73" s="218"/>
    </row>
    <row r="74" spans="1:74" s="164" customFormat="1" x14ac:dyDescent="0.2">
      <c r="A74" s="163"/>
      <c r="B74" s="1044" t="s">
        <v>1078</v>
      </c>
      <c r="C74" s="1044"/>
      <c r="D74" s="1044"/>
      <c r="E74" s="1044"/>
      <c r="F74" s="1044"/>
      <c r="G74" s="1044"/>
      <c r="H74" s="1044"/>
      <c r="I74" s="1044"/>
      <c r="J74" s="1044"/>
      <c r="K74" s="1044"/>
      <c r="L74" s="1044"/>
      <c r="M74" s="1044"/>
      <c r="N74" s="1044"/>
      <c r="O74" s="1044"/>
      <c r="P74" s="1044"/>
      <c r="Q74" s="1044"/>
      <c r="R74" s="1044"/>
      <c r="AY74" s="646"/>
      <c r="AZ74" s="646"/>
      <c r="BA74" s="646"/>
      <c r="BB74" s="646"/>
      <c r="BC74" s="646"/>
      <c r="BD74" s="646"/>
      <c r="BE74" s="646"/>
      <c r="BF74" s="646"/>
      <c r="BG74" s="646"/>
      <c r="BH74" s="646"/>
      <c r="BI74" s="646"/>
      <c r="BJ74" s="218"/>
    </row>
    <row r="75" spans="1:74" s="164" customFormat="1" x14ac:dyDescent="0.2">
      <c r="A75" s="163"/>
      <c r="B75" s="1044" t="s">
        <v>1079</v>
      </c>
      <c r="C75" s="1044"/>
      <c r="D75" s="1044"/>
      <c r="E75" s="1044"/>
      <c r="F75" s="1044"/>
      <c r="G75" s="1044"/>
      <c r="H75" s="1044"/>
      <c r="I75" s="1044"/>
      <c r="J75" s="1044"/>
      <c r="K75" s="1044"/>
      <c r="L75" s="1044"/>
      <c r="M75" s="1044"/>
      <c r="N75" s="1044"/>
      <c r="O75" s="1044"/>
      <c r="P75" s="1044"/>
      <c r="Q75" s="1044"/>
      <c r="R75" s="303"/>
      <c r="AY75" s="646"/>
      <c r="AZ75" s="646"/>
      <c r="BA75" s="646"/>
      <c r="BB75" s="646"/>
      <c r="BC75" s="646"/>
      <c r="BD75" s="646"/>
      <c r="BE75" s="646"/>
      <c r="BF75" s="646"/>
      <c r="BG75" s="646"/>
      <c r="BH75" s="646"/>
      <c r="BI75" s="646"/>
      <c r="BJ75" s="218"/>
    </row>
    <row r="76" spans="1:74" s="164" customFormat="1" ht="11.95" customHeight="1" x14ac:dyDescent="0.2">
      <c r="A76" s="163"/>
      <c r="B76" s="776" t="s">
        <v>813</v>
      </c>
      <c r="C76"/>
      <c r="D76"/>
      <c r="E76"/>
      <c r="F76"/>
      <c r="G76"/>
      <c r="H76"/>
      <c r="I76"/>
      <c r="J76"/>
      <c r="K76"/>
      <c r="L76"/>
      <c r="M76"/>
      <c r="N76"/>
      <c r="O76"/>
      <c r="P76"/>
      <c r="Q76"/>
      <c r="R76" s="303"/>
      <c r="AY76" s="646"/>
      <c r="AZ76" s="646"/>
      <c r="BA76" s="646"/>
      <c r="BB76" s="646"/>
      <c r="BC76" s="646"/>
      <c r="BD76" s="646"/>
      <c r="BE76" s="646"/>
      <c r="BF76" s="646"/>
      <c r="BG76" s="646"/>
      <c r="BH76" s="646"/>
      <c r="BI76" s="646"/>
      <c r="BJ76" s="218"/>
    </row>
    <row r="77" spans="1:74" s="336" customFormat="1" ht="11.95" customHeight="1" x14ac:dyDescent="0.2">
      <c r="A77" s="335"/>
      <c r="B77" s="995" t="str">
        <f>Dates!$G$2</f>
        <v>EIA completed modeling and analysis for this report on Thursday, September 4, 2025.</v>
      </c>
      <c r="C77" s="982"/>
      <c r="D77" s="982"/>
      <c r="E77" s="982"/>
      <c r="F77" s="982"/>
      <c r="G77" s="982"/>
      <c r="H77" s="982"/>
      <c r="I77" s="982"/>
      <c r="J77" s="982"/>
      <c r="K77" s="982"/>
      <c r="L77" s="982"/>
      <c r="M77" s="982"/>
      <c r="N77" s="982"/>
      <c r="O77" s="982"/>
      <c r="P77" s="982"/>
      <c r="Q77" s="982"/>
      <c r="R77" s="303"/>
      <c r="AY77" s="339"/>
      <c r="AZ77" s="339"/>
      <c r="BA77" s="339"/>
      <c r="BB77" s="339"/>
      <c r="BC77" s="339"/>
      <c r="BD77" s="339"/>
      <c r="BE77" s="339"/>
      <c r="BF77" s="339"/>
      <c r="BG77" s="339"/>
      <c r="BH77" s="339"/>
      <c r="BI77" s="339"/>
    </row>
    <row r="78" spans="1:74" s="164" customFormat="1" ht="11.95" customHeight="1" x14ac:dyDescent="0.2">
      <c r="A78" s="163"/>
      <c r="B78" s="990" t="s">
        <v>483</v>
      </c>
      <c r="C78" s="982"/>
      <c r="D78" s="982"/>
      <c r="E78" s="982"/>
      <c r="F78" s="982"/>
      <c r="G78" s="982"/>
      <c r="H78" s="982"/>
      <c r="I78" s="982"/>
      <c r="J78" s="982"/>
      <c r="K78" s="982"/>
      <c r="L78" s="982"/>
      <c r="M78" s="982"/>
      <c r="N78" s="982"/>
      <c r="O78" s="982"/>
      <c r="P78" s="982"/>
      <c r="Q78" s="982"/>
      <c r="R78" s="239"/>
      <c r="AY78" s="646"/>
      <c r="AZ78" s="646"/>
      <c r="BA78" s="646"/>
      <c r="BB78" s="646"/>
      <c r="BC78" s="646"/>
      <c r="BD78" s="646"/>
      <c r="BE78" s="646"/>
      <c r="BF78" s="646"/>
      <c r="BG78" s="646"/>
      <c r="BH78" s="646"/>
      <c r="BI78" s="646"/>
      <c r="BJ78" s="218"/>
    </row>
    <row r="79" spans="1:74" s="164" customFormat="1" ht="11.95" customHeight="1" x14ac:dyDescent="0.2">
      <c r="A79" s="163"/>
      <c r="B79" s="1004" t="s">
        <v>1418</v>
      </c>
      <c r="C79" s="991"/>
      <c r="D79" s="991"/>
      <c r="E79" s="991"/>
      <c r="F79" s="991"/>
      <c r="G79" s="991"/>
      <c r="H79" s="991"/>
      <c r="I79" s="991"/>
      <c r="J79" s="991"/>
      <c r="K79" s="991"/>
      <c r="L79" s="991"/>
      <c r="M79" s="991"/>
      <c r="N79" s="991"/>
      <c r="O79" s="991"/>
      <c r="P79" s="991"/>
      <c r="Q79" s="991"/>
      <c r="R79" s="239"/>
      <c r="AY79" s="646"/>
      <c r="AZ79" s="646"/>
      <c r="BA79" s="646"/>
      <c r="BB79" s="646"/>
      <c r="BC79" s="646"/>
      <c r="BD79" s="646"/>
      <c r="BE79" s="646"/>
      <c r="BF79" s="646"/>
      <c r="BG79" s="646"/>
      <c r="BH79" s="646"/>
      <c r="BI79" s="646"/>
      <c r="BJ79" s="218"/>
    </row>
    <row r="80" spans="1:74" s="164" customFormat="1" ht="11.95" customHeight="1" x14ac:dyDescent="0.2">
      <c r="A80" s="163"/>
      <c r="B80" s="999" t="s">
        <v>492</v>
      </c>
      <c r="C80" s="1001"/>
      <c r="D80" s="1001"/>
      <c r="E80" s="1001"/>
      <c r="F80" s="1001"/>
      <c r="G80" s="1001"/>
      <c r="H80" s="1001"/>
      <c r="I80" s="1001"/>
      <c r="J80" s="1001"/>
      <c r="K80" s="1001"/>
      <c r="L80" s="1001"/>
      <c r="M80" s="1001"/>
      <c r="N80" s="1001"/>
      <c r="O80" s="1001"/>
      <c r="P80" s="1001"/>
      <c r="Q80" s="1045"/>
      <c r="R80" s="239"/>
      <c r="AY80" s="646"/>
      <c r="AZ80" s="646"/>
      <c r="BA80" s="646"/>
      <c r="BB80" s="646"/>
      <c r="BC80" s="646"/>
      <c r="BD80" s="646"/>
      <c r="BE80" s="646"/>
      <c r="BF80" s="646"/>
      <c r="BG80" s="646"/>
      <c r="BH80" s="646"/>
      <c r="BI80" s="646"/>
      <c r="BJ80" s="218"/>
    </row>
    <row r="81" spans="1:74" s="164" customFormat="1" ht="11.95" customHeight="1" x14ac:dyDescent="0.2">
      <c r="A81" s="163"/>
      <c r="B81" s="776" t="s">
        <v>827</v>
      </c>
      <c r="C81" s="786"/>
      <c r="D81" s="786"/>
      <c r="E81" s="786"/>
      <c r="F81" s="786"/>
      <c r="G81" s="786"/>
      <c r="H81" s="786"/>
      <c r="I81" s="786"/>
      <c r="J81" s="786"/>
      <c r="K81" s="786"/>
      <c r="L81" s="786"/>
      <c r="M81" s="786"/>
      <c r="N81" s="786"/>
      <c r="O81" s="786"/>
      <c r="P81" s="786"/>
      <c r="Q81" s="764"/>
      <c r="R81" s="239"/>
      <c r="AY81" s="646"/>
      <c r="AZ81" s="646"/>
      <c r="BA81" s="646"/>
      <c r="BB81" s="646"/>
      <c r="BC81" s="646"/>
      <c r="BD81" s="646"/>
      <c r="BE81" s="646"/>
      <c r="BF81" s="646"/>
      <c r="BG81" s="646"/>
      <c r="BH81" s="646"/>
      <c r="BI81" s="646"/>
      <c r="BJ81" s="218"/>
    </row>
    <row r="82" spans="1:74" s="164" customFormat="1" ht="11.4" customHeight="1" x14ac:dyDescent="0.2">
      <c r="A82" s="163"/>
      <c r="B82" s="1043" t="s">
        <v>1557</v>
      </c>
      <c r="C82" s="1043"/>
      <c r="D82" s="1043"/>
      <c r="E82" s="1043"/>
      <c r="F82" s="1043"/>
      <c r="G82" s="1043"/>
      <c r="H82" s="1043"/>
      <c r="I82" s="1043"/>
      <c r="J82" s="1043"/>
      <c r="K82" s="1043"/>
      <c r="L82" s="1043"/>
      <c r="M82" s="1043"/>
      <c r="N82" s="1043"/>
      <c r="O82" s="1043"/>
      <c r="P82" s="1043"/>
      <c r="Q82" s="1043"/>
      <c r="R82" s="239"/>
      <c r="AY82" s="646"/>
      <c r="AZ82" s="646"/>
      <c r="BA82" s="646"/>
      <c r="BB82" s="646"/>
      <c r="BC82" s="646"/>
      <c r="BD82" s="646"/>
      <c r="BE82" s="646"/>
      <c r="BF82" s="646"/>
      <c r="BG82" s="646"/>
      <c r="BH82" s="646"/>
      <c r="BI82" s="646"/>
      <c r="BJ82" s="218"/>
    </row>
    <row r="83" spans="1:74" s="165" customFormat="1" ht="11.95" customHeight="1" x14ac:dyDescent="0.2">
      <c r="A83" s="158"/>
      <c r="B83" s="787" t="s">
        <v>1080</v>
      </c>
      <c r="C83" s="239"/>
      <c r="D83" s="239"/>
      <c r="E83" s="239"/>
      <c r="F83" s="239"/>
      <c r="G83" s="273"/>
      <c r="H83" s="239"/>
      <c r="I83" s="239"/>
      <c r="J83" s="239"/>
      <c r="K83" s="239"/>
      <c r="L83" s="239"/>
      <c r="M83" s="239"/>
      <c r="N83" s="239"/>
      <c r="O83" s="239"/>
      <c r="P83" s="239"/>
      <c r="Q83" s="239"/>
      <c r="R83" s="239"/>
      <c r="AY83" s="646"/>
      <c r="AZ83" s="646"/>
      <c r="BA83" s="646"/>
      <c r="BB83" s="646"/>
      <c r="BC83" s="646"/>
      <c r="BD83" s="646"/>
      <c r="BE83" s="646"/>
      <c r="BF83" s="646"/>
      <c r="BG83" s="646"/>
      <c r="BH83" s="646"/>
      <c r="BI83" s="646"/>
      <c r="BJ83" s="219"/>
    </row>
    <row r="84" spans="1:74" x14ac:dyDescent="0.2">
      <c r="BD84" s="647"/>
      <c r="BE84" s="647"/>
      <c r="BF84" s="647"/>
      <c r="BK84" s="149"/>
      <c r="BL84" s="149"/>
      <c r="BM84" s="149"/>
      <c r="BN84" s="149"/>
      <c r="BO84" s="149"/>
      <c r="BP84" s="149"/>
      <c r="BQ84" s="149"/>
      <c r="BR84" s="149"/>
      <c r="BS84" s="149"/>
      <c r="BT84" s="149"/>
      <c r="BU84" s="149"/>
      <c r="BV84" s="149"/>
    </row>
    <row r="85" spans="1:74" x14ac:dyDescent="0.2">
      <c r="BD85" s="647"/>
      <c r="BE85" s="647"/>
      <c r="BF85" s="647"/>
      <c r="BK85" s="149"/>
      <c r="BL85" s="149"/>
      <c r="BM85" s="149"/>
      <c r="BN85" s="149"/>
      <c r="BO85" s="149"/>
      <c r="BP85" s="149"/>
      <c r="BQ85" s="149"/>
      <c r="BR85" s="149"/>
      <c r="BS85" s="149"/>
      <c r="BT85" s="149"/>
      <c r="BU85" s="149"/>
      <c r="BV85" s="149"/>
    </row>
    <row r="86" spans="1:74" x14ac:dyDescent="0.2">
      <c r="BD86" s="647"/>
      <c r="BE86" s="647"/>
      <c r="BF86" s="647"/>
      <c r="BK86" s="149"/>
      <c r="BL86" s="149"/>
      <c r="BM86" s="149"/>
      <c r="BN86" s="149"/>
      <c r="BO86" s="149"/>
      <c r="BP86" s="149"/>
      <c r="BQ86" s="149"/>
      <c r="BR86" s="149"/>
      <c r="BS86" s="149"/>
      <c r="BT86" s="149"/>
      <c r="BU86" s="149"/>
      <c r="BV86" s="149"/>
    </row>
    <row r="87" spans="1:74" x14ac:dyDescent="0.2">
      <c r="BD87" s="647"/>
      <c r="BE87" s="647"/>
      <c r="BF87" s="647"/>
      <c r="BK87" s="149"/>
      <c r="BL87" s="149"/>
      <c r="BM87" s="149"/>
      <c r="BN87" s="149"/>
      <c r="BO87" s="149"/>
      <c r="BP87" s="149"/>
      <c r="BQ87" s="149"/>
      <c r="BR87" s="149"/>
      <c r="BS87" s="149"/>
      <c r="BT87" s="149"/>
      <c r="BU87" s="149"/>
      <c r="BV87" s="149"/>
    </row>
    <row r="88" spans="1:74" x14ac:dyDescent="0.2">
      <c r="BD88" s="647"/>
      <c r="BE88" s="647"/>
      <c r="BF88" s="647"/>
      <c r="BK88" s="149"/>
      <c r="BL88" s="149"/>
      <c r="BM88" s="149"/>
      <c r="BN88" s="149"/>
      <c r="BO88" s="149"/>
      <c r="BP88" s="149"/>
      <c r="BQ88" s="149"/>
      <c r="BR88" s="149"/>
      <c r="BS88" s="149"/>
      <c r="BT88" s="149"/>
      <c r="BU88" s="149"/>
      <c r="BV88" s="149"/>
    </row>
    <row r="89" spans="1:74" x14ac:dyDescent="0.2">
      <c r="BD89" s="647"/>
      <c r="BE89" s="647"/>
      <c r="BF89" s="647"/>
      <c r="BK89" s="149"/>
      <c r="BL89" s="149"/>
      <c r="BM89" s="149"/>
      <c r="BN89" s="149"/>
      <c r="BO89" s="149"/>
      <c r="BP89" s="149"/>
      <c r="BQ89" s="149"/>
      <c r="BR89" s="149"/>
      <c r="BS89" s="149"/>
      <c r="BT89" s="149"/>
      <c r="BU89" s="149"/>
      <c r="BV89" s="149"/>
    </row>
    <row r="90" spans="1:74" x14ac:dyDescent="0.2">
      <c r="BD90" s="647"/>
      <c r="BE90" s="647"/>
      <c r="BF90" s="647"/>
      <c r="BK90" s="149"/>
      <c r="BL90" s="149"/>
      <c r="BM90" s="149"/>
      <c r="BN90" s="149"/>
      <c r="BO90" s="149"/>
      <c r="BP90" s="149"/>
      <c r="BQ90" s="149"/>
      <c r="BR90" s="149"/>
      <c r="BS90" s="149"/>
      <c r="BT90" s="149"/>
      <c r="BU90" s="149"/>
      <c r="BV90" s="149"/>
    </row>
    <row r="91" spans="1:74" x14ac:dyDescent="0.2">
      <c r="BD91" s="647"/>
      <c r="BE91" s="647"/>
      <c r="BF91" s="647"/>
      <c r="BK91" s="149"/>
      <c r="BL91" s="149"/>
      <c r="BM91" s="149"/>
      <c r="BN91" s="149"/>
      <c r="BO91" s="149"/>
      <c r="BP91" s="149"/>
      <c r="BQ91" s="149"/>
      <c r="BR91" s="149"/>
      <c r="BS91" s="149"/>
      <c r="BT91" s="149"/>
      <c r="BU91" s="149"/>
      <c r="BV91" s="149"/>
    </row>
    <row r="92" spans="1:74" x14ac:dyDescent="0.2">
      <c r="BD92" s="647"/>
      <c r="BE92" s="647"/>
      <c r="BF92" s="647"/>
      <c r="BK92" s="149"/>
      <c r="BL92" s="149"/>
      <c r="BM92" s="149"/>
      <c r="BN92" s="149"/>
      <c r="BO92" s="149"/>
      <c r="BP92" s="149"/>
      <c r="BQ92" s="149"/>
      <c r="BR92" s="149"/>
      <c r="BS92" s="149"/>
      <c r="BT92" s="149"/>
      <c r="BU92" s="149"/>
      <c r="BV92" s="149"/>
    </row>
    <row r="93" spans="1:74" x14ac:dyDescent="0.2">
      <c r="BD93" s="647"/>
      <c r="BE93" s="647"/>
      <c r="BF93" s="647"/>
      <c r="BK93" s="149"/>
      <c r="BL93" s="149"/>
      <c r="BM93" s="149"/>
      <c r="BN93" s="149"/>
      <c r="BO93" s="149"/>
      <c r="BP93" s="149"/>
      <c r="BQ93" s="149"/>
      <c r="BR93" s="149"/>
      <c r="BS93" s="149"/>
      <c r="BT93" s="149"/>
      <c r="BU93" s="149"/>
      <c r="BV93" s="149"/>
    </row>
    <row r="94" spans="1:74" x14ac:dyDescent="0.2">
      <c r="BD94" s="647"/>
      <c r="BE94" s="647"/>
      <c r="BF94" s="647"/>
      <c r="BK94" s="149"/>
      <c r="BL94" s="149"/>
      <c r="BM94" s="149"/>
      <c r="BN94" s="149"/>
      <c r="BO94" s="149"/>
      <c r="BP94" s="149"/>
      <c r="BQ94" s="149"/>
      <c r="BR94" s="149"/>
      <c r="BS94" s="149"/>
      <c r="BT94" s="149"/>
      <c r="BU94" s="149"/>
      <c r="BV94" s="149"/>
    </row>
    <row r="95" spans="1:74" x14ac:dyDescent="0.2">
      <c r="BD95" s="647"/>
      <c r="BE95" s="647"/>
      <c r="BF95" s="647"/>
      <c r="BK95" s="149"/>
      <c r="BL95" s="149"/>
      <c r="BM95" s="149"/>
      <c r="BN95" s="149"/>
      <c r="BO95" s="149"/>
      <c r="BP95" s="149"/>
      <c r="BQ95" s="149"/>
      <c r="BR95" s="149"/>
      <c r="BS95" s="149"/>
      <c r="BT95" s="149"/>
      <c r="BU95" s="149"/>
      <c r="BV95" s="149"/>
    </row>
    <row r="96" spans="1: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D101" s="647"/>
      <c r="BE101" s="647"/>
      <c r="BF101" s="647"/>
      <c r="BK101" s="149"/>
      <c r="BL101" s="149"/>
      <c r="BM101" s="149"/>
      <c r="BN101" s="149"/>
      <c r="BO101" s="149"/>
      <c r="BP101" s="149"/>
      <c r="BQ101" s="149"/>
      <c r="BR101" s="149"/>
      <c r="BS101" s="149"/>
      <c r="BT101" s="149"/>
      <c r="BU101" s="149"/>
      <c r="BV101" s="149"/>
    </row>
    <row r="102" spans="56:74" x14ac:dyDescent="0.2">
      <c r="BD102" s="647"/>
      <c r="BE102" s="647"/>
      <c r="BF102" s="647"/>
      <c r="BK102" s="149"/>
      <c r="BL102" s="149"/>
      <c r="BM102" s="149"/>
      <c r="BN102" s="149"/>
      <c r="BO102" s="149"/>
      <c r="BP102" s="149"/>
      <c r="BQ102" s="149"/>
      <c r="BR102" s="149"/>
      <c r="BS102" s="149"/>
      <c r="BT102" s="149"/>
      <c r="BU102" s="149"/>
      <c r="BV102" s="149"/>
    </row>
    <row r="103" spans="56:74" x14ac:dyDescent="0.2">
      <c r="BD103" s="647"/>
      <c r="BE103" s="647"/>
      <c r="BF103" s="647"/>
      <c r="BK103" s="149"/>
      <c r="BL103" s="149"/>
      <c r="BM103" s="149"/>
      <c r="BN103" s="149"/>
      <c r="BO103" s="149"/>
      <c r="BP103" s="149"/>
      <c r="BQ103" s="149"/>
      <c r="BR103" s="149"/>
      <c r="BS103" s="149"/>
      <c r="BT103" s="149"/>
      <c r="BU103" s="149"/>
      <c r="BV103" s="149"/>
    </row>
    <row r="104" spans="56:74" x14ac:dyDescent="0.2">
      <c r="BD104" s="647"/>
      <c r="BE104" s="647"/>
      <c r="BF104" s="647"/>
      <c r="BK104" s="149"/>
      <c r="BL104" s="149"/>
      <c r="BM104" s="149"/>
      <c r="BN104" s="149"/>
      <c r="BO104" s="149"/>
      <c r="BP104" s="149"/>
      <c r="BQ104" s="149"/>
      <c r="BR104" s="149"/>
      <c r="BS104" s="149"/>
      <c r="BT104" s="149"/>
      <c r="BU104" s="149"/>
      <c r="BV104" s="149"/>
    </row>
    <row r="105" spans="56:74" x14ac:dyDescent="0.2">
      <c r="BD105" s="647"/>
      <c r="BE105" s="647"/>
      <c r="BF105" s="647"/>
      <c r="BK105" s="149"/>
      <c r="BL105" s="149"/>
      <c r="BM105" s="149"/>
      <c r="BN105" s="149"/>
      <c r="BO105" s="149"/>
      <c r="BP105" s="149"/>
      <c r="BQ105" s="149"/>
      <c r="BR105" s="149"/>
      <c r="BS105" s="149"/>
      <c r="BT105" s="149"/>
      <c r="BU105" s="149"/>
      <c r="BV105" s="149"/>
    </row>
    <row r="106" spans="56:74" x14ac:dyDescent="0.2">
      <c r="BD106" s="647"/>
      <c r="BE106" s="647"/>
      <c r="BF106" s="647"/>
      <c r="BK106" s="149"/>
      <c r="BL106" s="149"/>
      <c r="BM106" s="149"/>
      <c r="BN106" s="149"/>
      <c r="BO106" s="149"/>
      <c r="BP106" s="149"/>
      <c r="BQ106" s="149"/>
      <c r="BR106" s="149"/>
      <c r="BS106" s="149"/>
      <c r="BT106" s="149"/>
      <c r="BU106" s="149"/>
      <c r="BV106" s="149"/>
    </row>
    <row r="107" spans="56:74" x14ac:dyDescent="0.2">
      <c r="BD107" s="647"/>
      <c r="BE107" s="647"/>
      <c r="BF107" s="647"/>
      <c r="BK107" s="149"/>
      <c r="BL107" s="149"/>
      <c r="BM107" s="149"/>
      <c r="BN107" s="149"/>
      <c r="BO107" s="149"/>
      <c r="BP107" s="149"/>
      <c r="BQ107" s="149"/>
      <c r="BR107" s="149"/>
      <c r="BS107" s="149"/>
      <c r="BT107" s="149"/>
      <c r="BU107" s="149"/>
      <c r="BV107" s="149"/>
    </row>
    <row r="108" spans="56:74" x14ac:dyDescent="0.2">
      <c r="BD108" s="647"/>
      <c r="BE108" s="647"/>
      <c r="BF108" s="647"/>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row r="138" spans="63:74" x14ac:dyDescent="0.2">
      <c r="BK138" s="149"/>
      <c r="BL138" s="149"/>
      <c r="BM138" s="149"/>
      <c r="BN138" s="149"/>
      <c r="BO138" s="149"/>
      <c r="BP138" s="149"/>
      <c r="BQ138" s="149"/>
      <c r="BR138" s="149"/>
      <c r="BS138" s="149"/>
      <c r="BT138" s="149"/>
      <c r="BU138" s="149"/>
      <c r="BV138" s="149"/>
    </row>
    <row r="139" spans="63:74" x14ac:dyDescent="0.2">
      <c r="BK139" s="149"/>
      <c r="BL139" s="149"/>
      <c r="BM139" s="149"/>
      <c r="BN139" s="149"/>
      <c r="BO139" s="149"/>
      <c r="BP139" s="149"/>
      <c r="BQ139" s="149"/>
      <c r="BR139" s="149"/>
      <c r="BS139" s="149"/>
      <c r="BT139" s="149"/>
      <c r="BU139" s="149"/>
      <c r="BV139" s="149"/>
    </row>
    <row r="140" spans="63:74" x14ac:dyDescent="0.2">
      <c r="BK140" s="149"/>
      <c r="BL140" s="149"/>
      <c r="BM140" s="149"/>
      <c r="BN140" s="149"/>
      <c r="BO140" s="149"/>
      <c r="BP140" s="149"/>
      <c r="BQ140" s="149"/>
      <c r="BR140" s="149"/>
      <c r="BS140" s="149"/>
      <c r="BT140" s="149"/>
      <c r="BU140" s="149"/>
      <c r="BV140" s="149"/>
    </row>
    <row r="141" spans="63:74" x14ac:dyDescent="0.2">
      <c r="BK141" s="149"/>
      <c r="BL141" s="149"/>
      <c r="BM141" s="149"/>
      <c r="BN141" s="149"/>
      <c r="BO141" s="149"/>
      <c r="BP141" s="149"/>
      <c r="BQ141" s="149"/>
      <c r="BR141" s="149"/>
      <c r="BS141" s="149"/>
      <c r="BT141" s="149"/>
      <c r="BU141" s="149"/>
      <c r="BV141" s="149"/>
    </row>
    <row r="142" spans="63:74" x14ac:dyDescent="0.2">
      <c r="BK142" s="149"/>
      <c r="BL142" s="149"/>
      <c r="BM142" s="149"/>
      <c r="BN142" s="149"/>
      <c r="BO142" s="149"/>
      <c r="BP142" s="149"/>
      <c r="BQ142" s="149"/>
      <c r="BR142" s="149"/>
      <c r="BS142" s="149"/>
      <c r="BT142" s="149"/>
      <c r="BU142" s="149"/>
      <c r="BV142" s="149"/>
    </row>
    <row r="143" spans="63:74" x14ac:dyDescent="0.2">
      <c r="BK143" s="149"/>
      <c r="BL143" s="149"/>
      <c r="BM143" s="149"/>
      <c r="BN143" s="149"/>
      <c r="BO143" s="149"/>
      <c r="BP143" s="149"/>
      <c r="BQ143" s="149"/>
      <c r="BR143" s="149"/>
      <c r="BS143" s="149"/>
      <c r="BT143" s="149"/>
      <c r="BU143" s="149"/>
      <c r="BV143" s="149"/>
    </row>
    <row r="144" spans="63:74" x14ac:dyDescent="0.2">
      <c r="BK144" s="149"/>
      <c r="BL144" s="149"/>
      <c r="BM144" s="149"/>
      <c r="BN144" s="149"/>
      <c r="BO144" s="149"/>
      <c r="BP144" s="149"/>
      <c r="BQ144" s="149"/>
      <c r="BR144" s="149"/>
      <c r="BS144" s="149"/>
      <c r="BT144" s="149"/>
      <c r="BU144" s="149"/>
      <c r="BV144" s="149"/>
    </row>
    <row r="145" spans="63:74" x14ac:dyDescent="0.2">
      <c r="BK145" s="149"/>
      <c r="BL145" s="149"/>
      <c r="BM145" s="149"/>
      <c r="BN145" s="149"/>
      <c r="BO145" s="149"/>
      <c r="BP145" s="149"/>
      <c r="BQ145" s="149"/>
      <c r="BR145" s="149"/>
      <c r="BS145" s="149"/>
      <c r="BT145" s="149"/>
      <c r="BU145" s="149"/>
      <c r="BV145" s="149"/>
    </row>
  </sheetData>
  <mergeCells count="19">
    <mergeCell ref="B74:R74"/>
    <mergeCell ref="BK3:BV3"/>
    <mergeCell ref="AY3:BJ3"/>
    <mergeCell ref="AM3:AX3"/>
    <mergeCell ref="B73:Q73"/>
    <mergeCell ref="B72:Q72"/>
    <mergeCell ref="A1:A2"/>
    <mergeCell ref="B68:Q68"/>
    <mergeCell ref="B69:Q69"/>
    <mergeCell ref="B1:AL1"/>
    <mergeCell ref="C3:N3"/>
    <mergeCell ref="O3:Z3"/>
    <mergeCell ref="AA3:AL3"/>
    <mergeCell ref="B82:Q82"/>
    <mergeCell ref="B75:Q75"/>
    <mergeCell ref="B80:Q80"/>
    <mergeCell ref="B78:Q78"/>
    <mergeCell ref="B79:Q79"/>
    <mergeCell ref="B77:Q77"/>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625" defaultRowHeight="10.7" x14ac:dyDescent="0.2"/>
  <cols>
    <col min="1" max="1" width="12" style="84" customWidth="1"/>
    <col min="2" max="2" width="50" style="84" customWidth="1"/>
    <col min="3" max="3" width="7.625" style="84" customWidth="1"/>
    <col min="4" max="50" width="6.625" style="84" customWidth="1"/>
    <col min="51" max="55" width="6.625" style="647" customWidth="1"/>
    <col min="56" max="58" width="6.625" style="645" customWidth="1"/>
    <col min="59" max="59" width="6.625" style="647" customWidth="1"/>
    <col min="60" max="60" width="6.625" style="849" customWidth="1"/>
    <col min="61" max="61" width="6.625" style="647" customWidth="1"/>
    <col min="62" max="62" width="6.625" style="148" customWidth="1"/>
    <col min="63" max="74" width="6.625" style="84" customWidth="1"/>
    <col min="75" max="75" width="9.625" style="84"/>
    <col min="76" max="77" width="11.625" style="84" bestFit="1" customWidth="1"/>
    <col min="78" max="16384" width="9.625" style="84"/>
  </cols>
  <sheetData>
    <row r="1" spans="1:166" ht="13.4" customHeight="1" x14ac:dyDescent="0.2">
      <c r="A1" s="979" t="s">
        <v>479</v>
      </c>
      <c r="B1" s="1055" t="s">
        <v>538</v>
      </c>
      <c r="C1" s="1056"/>
      <c r="D1" s="1056"/>
      <c r="E1" s="1056"/>
      <c r="F1" s="1056"/>
      <c r="G1" s="1056"/>
      <c r="H1" s="1056"/>
      <c r="I1" s="1056"/>
      <c r="J1" s="1056"/>
      <c r="K1" s="1056"/>
      <c r="L1" s="1056"/>
      <c r="M1" s="1056"/>
      <c r="N1" s="1056"/>
      <c r="O1" s="1056"/>
      <c r="P1" s="1056"/>
      <c r="Q1" s="1056"/>
      <c r="R1" s="1056"/>
      <c r="S1" s="1056"/>
      <c r="T1" s="1056"/>
      <c r="U1" s="1056"/>
      <c r="V1" s="1056"/>
      <c r="W1" s="1056"/>
      <c r="X1" s="1056"/>
      <c r="Y1" s="1056"/>
      <c r="Z1" s="1056"/>
      <c r="AA1" s="1056"/>
      <c r="AB1" s="1056"/>
      <c r="AC1" s="1056"/>
      <c r="AD1" s="1056"/>
      <c r="AE1" s="1056"/>
      <c r="AF1" s="1056"/>
      <c r="AG1" s="1056"/>
      <c r="AH1" s="1056"/>
      <c r="AI1" s="1056"/>
      <c r="AJ1" s="1056"/>
      <c r="AK1" s="1056"/>
      <c r="AL1" s="1056"/>
    </row>
    <row r="2" spans="1:166" ht="12.85" x14ac:dyDescent="0.2">
      <c r="A2" s="980"/>
      <c r="B2" s="222" t="str">
        <f>"U.S. Energy Information Administration  |  Short-Term Energy Outlook  - "&amp;Dates!D1</f>
        <v>U.S. Energy Information Administration  |  Short-Term Energy Outlook  - September 2025</v>
      </c>
      <c r="C2" s="223"/>
      <c r="D2" s="223"/>
      <c r="E2" s="223"/>
      <c r="F2" s="223"/>
      <c r="G2" s="223"/>
      <c r="H2" s="223"/>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307"/>
      <c r="AN2" s="307"/>
      <c r="AO2" s="307"/>
      <c r="AP2" s="307"/>
      <c r="AQ2" s="307"/>
      <c r="AR2" s="307"/>
      <c r="AS2" s="307"/>
      <c r="AT2" s="307"/>
      <c r="BW2" s="7"/>
    </row>
    <row r="3" spans="1:166"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row>
    <row r="4" spans="1:166"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row>
    <row r="5" spans="1:166" x14ac:dyDescent="0.2">
      <c r="A5" s="269"/>
      <c r="B5" s="85" t="s">
        <v>1127</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648"/>
      <c r="AZ5" s="648"/>
      <c r="BA5" s="648"/>
      <c r="BB5" s="648"/>
      <c r="BC5" s="648"/>
      <c r="BD5" s="960"/>
      <c r="BE5" s="960"/>
      <c r="BF5" s="960"/>
      <c r="BG5" s="855"/>
      <c r="BH5" s="855"/>
      <c r="BI5" s="855"/>
      <c r="BJ5" s="575"/>
      <c r="BK5" s="575"/>
      <c r="BL5" s="575"/>
      <c r="BM5" s="575"/>
      <c r="BN5" s="575"/>
      <c r="BO5" s="575"/>
      <c r="BP5" s="575"/>
      <c r="BQ5" s="575"/>
      <c r="BR5" s="575"/>
      <c r="BS5" s="575"/>
      <c r="BT5" s="575"/>
      <c r="BU5" s="575"/>
      <c r="BV5" s="575"/>
    </row>
    <row r="6" spans="1:166" s="274" customFormat="1" x14ac:dyDescent="0.2">
      <c r="A6" s="548" t="s">
        <v>1128</v>
      </c>
      <c r="B6" s="560" t="s">
        <v>1129</v>
      </c>
      <c r="C6" s="100">
        <v>5.565213</v>
      </c>
      <c r="D6" s="100">
        <v>4.5714579999999998</v>
      </c>
      <c r="E6" s="100">
        <v>5.7216449999999996</v>
      </c>
      <c r="F6" s="100">
        <v>6.2352920000000003</v>
      </c>
      <c r="G6" s="100">
        <v>6.3737250000000003</v>
      </c>
      <c r="H6" s="100">
        <v>6.3723619999999999</v>
      </c>
      <c r="I6" s="100">
        <v>6.3282369999999997</v>
      </c>
      <c r="J6" s="100">
        <v>6.3798849999999998</v>
      </c>
      <c r="K6" s="100">
        <v>6.156301</v>
      </c>
      <c r="L6" s="100">
        <v>6.1853109999999996</v>
      </c>
      <c r="M6" s="100">
        <v>6.1326109999999998</v>
      </c>
      <c r="N6" s="100">
        <v>6.1056350000000004</v>
      </c>
      <c r="O6" s="100">
        <v>5.867877</v>
      </c>
      <c r="P6" s="100">
        <v>5.9469430000000001</v>
      </c>
      <c r="Q6" s="100">
        <v>6.5612909999999998</v>
      </c>
      <c r="R6" s="100">
        <v>6.7072250000000002</v>
      </c>
      <c r="S6" s="100">
        <v>6.7886579999999999</v>
      </c>
      <c r="T6" s="100">
        <v>6.8460890000000001</v>
      </c>
      <c r="U6" s="100">
        <v>7.0129770000000002</v>
      </c>
      <c r="V6" s="100">
        <v>6.8380910000000004</v>
      </c>
      <c r="W6" s="100">
        <v>6.7443049999999998</v>
      </c>
      <c r="X6" s="100">
        <v>6.5489170000000003</v>
      </c>
      <c r="Y6" s="100">
        <v>6.4530580000000004</v>
      </c>
      <c r="Z6" s="100">
        <v>5.9152459999999998</v>
      </c>
      <c r="AA6" s="100">
        <v>6.3693999999999997</v>
      </c>
      <c r="AB6" s="100">
        <v>6.5037830000000003</v>
      </c>
      <c r="AC6" s="100">
        <v>6.9613259999999997</v>
      </c>
      <c r="AD6" s="100">
        <v>7.2295350000000003</v>
      </c>
      <c r="AE6" s="100">
        <v>7.2482350000000002</v>
      </c>
      <c r="AF6" s="100">
        <v>7.2311019999999999</v>
      </c>
      <c r="AG6" s="100">
        <v>7.2910519999999996</v>
      </c>
      <c r="AH6" s="100">
        <v>7.4324139999999996</v>
      </c>
      <c r="AI6" s="100">
        <v>7.3852010000000003</v>
      </c>
      <c r="AJ6" s="100">
        <v>7.195379</v>
      </c>
      <c r="AK6" s="100">
        <v>7.0917289999999999</v>
      </c>
      <c r="AL6" s="100">
        <v>6.9698250000000002</v>
      </c>
      <c r="AM6" s="100">
        <v>6.4543429999999997</v>
      </c>
      <c r="AN6" s="100">
        <v>7.0298429999999996</v>
      </c>
      <c r="AO6" s="100">
        <v>7.5672959999999998</v>
      </c>
      <c r="AP6" s="100">
        <v>7.854095</v>
      </c>
      <c r="AQ6" s="100">
        <v>7.9508400000000004</v>
      </c>
      <c r="AR6" s="100">
        <v>7.9186379999999996</v>
      </c>
      <c r="AS6" s="100">
        <v>7.7625830000000002</v>
      </c>
      <c r="AT6" s="100">
        <v>7.9082730000000003</v>
      </c>
      <c r="AU6" s="100">
        <v>7.8156270000000001</v>
      </c>
      <c r="AV6" s="100">
        <v>7.7467379999999997</v>
      </c>
      <c r="AW6" s="100">
        <v>7.6679040000000001</v>
      </c>
      <c r="AX6" s="100">
        <v>7.4912929999999998</v>
      </c>
      <c r="AY6" s="892">
        <v>6.9759060000000002</v>
      </c>
      <c r="AZ6" s="892">
        <v>7.3167460000000002</v>
      </c>
      <c r="BA6" s="892">
        <v>7.9289069999999997</v>
      </c>
      <c r="BB6" s="892">
        <v>8.089499</v>
      </c>
      <c r="BC6" s="892">
        <v>8.2530570000000001</v>
      </c>
      <c r="BD6" s="892">
        <v>8.2843009999999992</v>
      </c>
      <c r="BE6" s="892">
        <v>8.0679517871000002</v>
      </c>
      <c r="BF6" s="892">
        <v>8.2211882583999998</v>
      </c>
      <c r="BG6" s="559">
        <v>8.0408469999999994</v>
      </c>
      <c r="BH6" s="559">
        <v>7.8616229999999998</v>
      </c>
      <c r="BI6" s="559">
        <v>7.6847700000000003</v>
      </c>
      <c r="BJ6" s="559">
        <v>7.5260790000000002</v>
      </c>
      <c r="BK6" s="559">
        <v>7.5702350000000003</v>
      </c>
      <c r="BL6" s="559">
        <v>7.6018569999999999</v>
      </c>
      <c r="BM6" s="559">
        <v>7.9737559999999998</v>
      </c>
      <c r="BN6" s="559">
        <v>8.2151350000000001</v>
      </c>
      <c r="BO6" s="559">
        <v>8.2956149999999997</v>
      </c>
      <c r="BP6" s="559">
        <v>8.3272820000000003</v>
      </c>
      <c r="BQ6" s="559">
        <v>8.3102070000000001</v>
      </c>
      <c r="BR6" s="559">
        <v>8.3556810000000006</v>
      </c>
      <c r="BS6" s="559">
        <v>8.1771259999999995</v>
      </c>
      <c r="BT6" s="559">
        <v>8.0317240000000005</v>
      </c>
      <c r="BU6" s="559">
        <v>7.9084950000000003</v>
      </c>
      <c r="BV6" s="559">
        <v>7.7618039999999997</v>
      </c>
    </row>
    <row r="7" spans="1:166" s="274" customFormat="1" x14ac:dyDescent="0.2">
      <c r="A7" s="548" t="s">
        <v>240</v>
      </c>
      <c r="B7" s="561" t="s">
        <v>1130</v>
      </c>
      <c r="C7" s="100">
        <v>5.2172580000000002</v>
      </c>
      <c r="D7" s="100">
        <v>4.2468570000000003</v>
      </c>
      <c r="E7" s="100">
        <v>5.1479679999999997</v>
      </c>
      <c r="F7" s="100">
        <v>5.4774669999999999</v>
      </c>
      <c r="G7" s="100">
        <v>5.496645</v>
      </c>
      <c r="H7" s="100">
        <v>5.5151669999999999</v>
      </c>
      <c r="I7" s="100">
        <v>5.5017420000000001</v>
      </c>
      <c r="J7" s="100">
        <v>5.5961290000000004</v>
      </c>
      <c r="K7" s="100">
        <v>5.5712330000000003</v>
      </c>
      <c r="L7" s="100">
        <v>5.7210000000000001</v>
      </c>
      <c r="M7" s="100">
        <v>5.7728330000000003</v>
      </c>
      <c r="N7" s="100">
        <v>5.7409359999999996</v>
      </c>
      <c r="O7" s="100">
        <v>5.5083549999999999</v>
      </c>
      <c r="P7" s="100">
        <v>5.5139639999999996</v>
      </c>
      <c r="Q7" s="100">
        <v>5.9523549999999998</v>
      </c>
      <c r="R7" s="100">
        <v>5.9173</v>
      </c>
      <c r="S7" s="100">
        <v>5.9610000000000003</v>
      </c>
      <c r="T7" s="100">
        <v>6.008267</v>
      </c>
      <c r="U7" s="100">
        <v>6.1885159999999999</v>
      </c>
      <c r="V7" s="100">
        <v>6.0605479999999998</v>
      </c>
      <c r="W7" s="100">
        <v>6.1540670000000004</v>
      </c>
      <c r="X7" s="100">
        <v>6.1677419999999996</v>
      </c>
      <c r="Y7" s="100">
        <v>6.1393000000000004</v>
      </c>
      <c r="Z7" s="100">
        <v>5.6004519999999998</v>
      </c>
      <c r="AA7" s="100">
        <v>6.0409680000000003</v>
      </c>
      <c r="AB7" s="100">
        <v>6.1175360000000003</v>
      </c>
      <c r="AC7" s="100">
        <v>6.3514189999999999</v>
      </c>
      <c r="AD7" s="100">
        <v>6.4454330000000004</v>
      </c>
      <c r="AE7" s="100">
        <v>6.428839</v>
      </c>
      <c r="AF7" s="100">
        <v>6.4082999999999997</v>
      </c>
      <c r="AG7" s="100">
        <v>6.5056770000000004</v>
      </c>
      <c r="AH7" s="100">
        <v>6.6308389999999999</v>
      </c>
      <c r="AI7" s="100">
        <v>6.7954330000000001</v>
      </c>
      <c r="AJ7" s="100">
        <v>6.8048390000000003</v>
      </c>
      <c r="AK7" s="100">
        <v>6.7828330000000001</v>
      </c>
      <c r="AL7" s="100">
        <v>6.6485479999999999</v>
      </c>
      <c r="AM7" s="100">
        <v>6.1396769999999998</v>
      </c>
      <c r="AN7" s="100">
        <v>6.7073450000000001</v>
      </c>
      <c r="AO7" s="100">
        <v>6.9603229999999998</v>
      </c>
      <c r="AP7" s="100">
        <v>7.0796000000000001</v>
      </c>
      <c r="AQ7" s="100">
        <v>7.1399679999999996</v>
      </c>
      <c r="AR7" s="100">
        <v>7.1203000000000003</v>
      </c>
      <c r="AS7" s="100">
        <v>7.0094839999999996</v>
      </c>
      <c r="AT7" s="100">
        <v>7.1390969999999996</v>
      </c>
      <c r="AU7" s="100">
        <v>7.2344999999999997</v>
      </c>
      <c r="AV7" s="100">
        <v>7.3744189999999996</v>
      </c>
      <c r="AW7" s="100">
        <v>7.3837330000000003</v>
      </c>
      <c r="AX7" s="100">
        <v>7.204161</v>
      </c>
      <c r="AY7" s="892">
        <v>6.7095159999999998</v>
      </c>
      <c r="AZ7" s="892">
        <v>6.9413210000000003</v>
      </c>
      <c r="BA7" s="892">
        <v>7.3242580000000004</v>
      </c>
      <c r="BB7" s="892">
        <v>7.3574330000000003</v>
      </c>
      <c r="BC7" s="892">
        <v>7.4719360000000004</v>
      </c>
      <c r="BD7" s="892">
        <v>7.4839330000000004</v>
      </c>
      <c r="BE7" s="892">
        <v>7.2669512871000004</v>
      </c>
      <c r="BF7" s="892">
        <v>7.4544861584</v>
      </c>
      <c r="BG7" s="559">
        <v>7.4973260000000002</v>
      </c>
      <c r="BH7" s="559">
        <v>7.4922529999999998</v>
      </c>
      <c r="BI7" s="559">
        <v>7.4194440000000004</v>
      </c>
      <c r="BJ7" s="559">
        <v>7.2457549999999999</v>
      </c>
      <c r="BK7" s="559">
        <v>7.2632750000000001</v>
      </c>
      <c r="BL7" s="559">
        <v>7.2360100000000003</v>
      </c>
      <c r="BM7" s="559">
        <v>7.3882440000000003</v>
      </c>
      <c r="BN7" s="559">
        <v>7.4888810000000001</v>
      </c>
      <c r="BO7" s="559">
        <v>7.485754</v>
      </c>
      <c r="BP7" s="559">
        <v>7.5240549999999997</v>
      </c>
      <c r="BQ7" s="559">
        <v>7.5237400000000001</v>
      </c>
      <c r="BR7" s="559">
        <v>7.6017989999999998</v>
      </c>
      <c r="BS7" s="559">
        <v>7.6285819999999998</v>
      </c>
      <c r="BT7" s="559">
        <v>7.6584440000000003</v>
      </c>
      <c r="BU7" s="559">
        <v>7.6357689999999998</v>
      </c>
      <c r="BV7" s="559">
        <v>7.4718119999999999</v>
      </c>
    </row>
    <row r="8" spans="1:166" x14ac:dyDescent="0.2">
      <c r="A8" s="270" t="s">
        <v>516</v>
      </c>
      <c r="B8" s="562" t="s">
        <v>1131</v>
      </c>
      <c r="C8" s="429">
        <v>2.0436450000000002</v>
      </c>
      <c r="D8" s="429">
        <v>1.5646789999999999</v>
      </c>
      <c r="E8" s="429">
        <v>1.990194</v>
      </c>
      <c r="F8" s="429">
        <v>2.2159330000000002</v>
      </c>
      <c r="G8" s="429">
        <v>2.1895479999999998</v>
      </c>
      <c r="H8" s="429">
        <v>2.1941670000000002</v>
      </c>
      <c r="I8" s="429">
        <v>2.1732260000000001</v>
      </c>
      <c r="J8" s="429">
        <v>2.2170969999999999</v>
      </c>
      <c r="K8" s="429">
        <v>2.1905999999999999</v>
      </c>
      <c r="L8" s="429">
        <v>2.2895159999999999</v>
      </c>
      <c r="M8" s="429">
        <v>2.3473329999999999</v>
      </c>
      <c r="N8" s="429">
        <v>2.3301289999999999</v>
      </c>
      <c r="O8" s="429">
        <v>2.256097</v>
      </c>
      <c r="P8" s="429">
        <v>2.2515710000000002</v>
      </c>
      <c r="Q8" s="429">
        <v>2.5298069999999999</v>
      </c>
      <c r="R8" s="429">
        <v>2.4696669999999998</v>
      </c>
      <c r="S8" s="429">
        <v>2.4485809999999999</v>
      </c>
      <c r="T8" s="429">
        <v>2.441033</v>
      </c>
      <c r="U8" s="429">
        <v>2.5109360000000001</v>
      </c>
      <c r="V8" s="429">
        <v>2.3745479999999999</v>
      </c>
      <c r="W8" s="429">
        <v>2.387</v>
      </c>
      <c r="X8" s="429">
        <v>2.4591940000000001</v>
      </c>
      <c r="Y8" s="429">
        <v>2.5308329999999999</v>
      </c>
      <c r="Z8" s="429">
        <v>2.198645</v>
      </c>
      <c r="AA8" s="429">
        <v>2.4480970000000002</v>
      </c>
      <c r="AB8" s="429">
        <v>2.5409290000000002</v>
      </c>
      <c r="AC8" s="429">
        <v>2.6789679999999998</v>
      </c>
      <c r="AD8" s="429">
        <v>2.6986669999999999</v>
      </c>
      <c r="AE8" s="429">
        <v>2.6495479999999998</v>
      </c>
      <c r="AF8" s="429">
        <v>2.5817999999999999</v>
      </c>
      <c r="AG8" s="429">
        <v>2.5965479999999999</v>
      </c>
      <c r="AH8" s="429">
        <v>2.6425480000000001</v>
      </c>
      <c r="AI8" s="429">
        <v>2.7669329999999999</v>
      </c>
      <c r="AJ8" s="429">
        <v>2.8027739999999999</v>
      </c>
      <c r="AK8" s="429">
        <v>2.7574000000000001</v>
      </c>
      <c r="AL8" s="429">
        <v>2.6545160000000001</v>
      </c>
      <c r="AM8" s="429">
        <v>2.3898069999999998</v>
      </c>
      <c r="AN8" s="429">
        <v>2.6868620000000001</v>
      </c>
      <c r="AO8" s="429">
        <v>2.8931610000000001</v>
      </c>
      <c r="AP8" s="429">
        <v>2.9713669999999999</v>
      </c>
      <c r="AQ8" s="429">
        <v>2.9750649999999998</v>
      </c>
      <c r="AR8" s="429">
        <v>2.900833</v>
      </c>
      <c r="AS8" s="429">
        <v>2.7694839999999998</v>
      </c>
      <c r="AT8" s="429">
        <v>2.7995480000000001</v>
      </c>
      <c r="AU8" s="429">
        <v>2.9447000000000001</v>
      </c>
      <c r="AV8" s="429">
        <v>3.032581</v>
      </c>
      <c r="AW8" s="429">
        <v>3.09</v>
      </c>
      <c r="AX8" s="429">
        <v>2.9617420000000001</v>
      </c>
      <c r="AY8" s="874">
        <v>2.6888709999999998</v>
      </c>
      <c r="AZ8" s="874">
        <v>2.817536</v>
      </c>
      <c r="BA8" s="874">
        <v>3.0921609999999999</v>
      </c>
      <c r="BB8" s="874">
        <v>3.0697000000000001</v>
      </c>
      <c r="BC8" s="874">
        <v>3.127065</v>
      </c>
      <c r="BD8" s="874">
        <v>3.076333</v>
      </c>
      <c r="BE8" s="874">
        <v>2.8585283228999998</v>
      </c>
      <c r="BF8" s="874">
        <v>3.0040249083999999</v>
      </c>
      <c r="BG8" s="352">
        <v>3.0513330000000001</v>
      </c>
      <c r="BH8" s="352">
        <v>3.0632630000000001</v>
      </c>
      <c r="BI8" s="352">
        <v>3.0679310000000002</v>
      </c>
      <c r="BJ8" s="352">
        <v>2.9012660000000001</v>
      </c>
      <c r="BK8" s="352">
        <v>2.907006</v>
      </c>
      <c r="BL8" s="352">
        <v>2.953281</v>
      </c>
      <c r="BM8" s="352">
        <v>3.0440879999999999</v>
      </c>
      <c r="BN8" s="352">
        <v>3.1138029999999999</v>
      </c>
      <c r="BO8" s="352">
        <v>3.1165099999999999</v>
      </c>
      <c r="BP8" s="352">
        <v>3.141502</v>
      </c>
      <c r="BQ8" s="352">
        <v>3.1347680000000002</v>
      </c>
      <c r="BR8" s="352">
        <v>3.1945790000000001</v>
      </c>
      <c r="BS8" s="352">
        <v>3.2412999999999998</v>
      </c>
      <c r="BT8" s="352">
        <v>3.2802380000000002</v>
      </c>
      <c r="BU8" s="352">
        <v>3.283671</v>
      </c>
      <c r="BV8" s="352">
        <v>3.1323810000000001</v>
      </c>
    </row>
    <row r="9" spans="1:166" x14ac:dyDescent="0.2">
      <c r="A9" s="270" t="s">
        <v>517</v>
      </c>
      <c r="B9" s="562" t="s">
        <v>929</v>
      </c>
      <c r="C9" s="429">
        <v>1.7184839999999999</v>
      </c>
      <c r="D9" s="429">
        <v>1.44425</v>
      </c>
      <c r="E9" s="429">
        <v>1.7052579999999999</v>
      </c>
      <c r="F9" s="429">
        <v>1.7537670000000001</v>
      </c>
      <c r="G9" s="429">
        <v>1.764645</v>
      </c>
      <c r="H9" s="429">
        <v>1.7539</v>
      </c>
      <c r="I9" s="429">
        <v>1.754516</v>
      </c>
      <c r="J9" s="429">
        <v>1.7724519999999999</v>
      </c>
      <c r="K9" s="429">
        <v>1.7761</v>
      </c>
      <c r="L9" s="429">
        <v>1.8143229999999999</v>
      </c>
      <c r="M9" s="429">
        <v>1.8260670000000001</v>
      </c>
      <c r="N9" s="429">
        <v>1.824516</v>
      </c>
      <c r="O9" s="429">
        <v>1.754</v>
      </c>
      <c r="P9" s="429">
        <v>1.764643</v>
      </c>
      <c r="Q9" s="429">
        <v>1.8433870000000001</v>
      </c>
      <c r="R9" s="429">
        <v>1.8437330000000001</v>
      </c>
      <c r="S9" s="429">
        <v>1.855129</v>
      </c>
      <c r="T9" s="429">
        <v>1.869167</v>
      </c>
      <c r="U9" s="429">
        <v>1.9100649999999999</v>
      </c>
      <c r="V9" s="429">
        <v>1.922839</v>
      </c>
      <c r="W9" s="429">
        <v>1.9772670000000001</v>
      </c>
      <c r="X9" s="429">
        <v>1.9576769999999999</v>
      </c>
      <c r="Y9" s="429">
        <v>1.9283999999999999</v>
      </c>
      <c r="Z9" s="429">
        <v>1.8187420000000001</v>
      </c>
      <c r="AA9" s="429">
        <v>1.9130320000000001</v>
      </c>
      <c r="AB9" s="429">
        <v>1.914679</v>
      </c>
      <c r="AC9" s="429">
        <v>1.9622900000000001</v>
      </c>
      <c r="AD9" s="429">
        <v>1.987933</v>
      </c>
      <c r="AE9" s="429">
        <v>1.98529</v>
      </c>
      <c r="AF9" s="429">
        <v>1.9970000000000001</v>
      </c>
      <c r="AG9" s="429">
        <v>2.0285160000000002</v>
      </c>
      <c r="AH9" s="429">
        <v>2.055968</v>
      </c>
      <c r="AI9" s="429">
        <v>2.0790999999999999</v>
      </c>
      <c r="AJ9" s="429">
        <v>2.0937739999999998</v>
      </c>
      <c r="AK9" s="429">
        <v>2.121267</v>
      </c>
      <c r="AL9" s="429">
        <v>2.1078389999999998</v>
      </c>
      <c r="AM9" s="429">
        <v>1.9858070000000001</v>
      </c>
      <c r="AN9" s="429">
        <v>2.123586</v>
      </c>
      <c r="AO9" s="429">
        <v>2.1480320000000002</v>
      </c>
      <c r="AP9" s="429">
        <v>2.1568329999999998</v>
      </c>
      <c r="AQ9" s="429">
        <v>2.1678389999999998</v>
      </c>
      <c r="AR9" s="429">
        <v>2.181467</v>
      </c>
      <c r="AS9" s="429">
        <v>2.183484</v>
      </c>
      <c r="AT9" s="429">
        <v>2.233419</v>
      </c>
      <c r="AU9" s="429">
        <v>2.221867</v>
      </c>
      <c r="AV9" s="429">
        <v>2.264097</v>
      </c>
      <c r="AW9" s="429">
        <v>2.2640669999999998</v>
      </c>
      <c r="AX9" s="429">
        <v>2.2452260000000002</v>
      </c>
      <c r="AY9" s="874">
        <v>2.1459999999999999</v>
      </c>
      <c r="AZ9" s="874">
        <v>2.1912859999999998</v>
      </c>
      <c r="BA9" s="874">
        <v>2.2404190000000002</v>
      </c>
      <c r="BB9" s="874">
        <v>2.2494000000000001</v>
      </c>
      <c r="BC9" s="874">
        <v>2.2748390000000001</v>
      </c>
      <c r="BD9" s="874">
        <v>2.2936000000000001</v>
      </c>
      <c r="BE9" s="874">
        <v>2.2687860226000001</v>
      </c>
      <c r="BF9" s="874">
        <v>2.28434648</v>
      </c>
      <c r="BG9" s="352">
        <v>2.271039</v>
      </c>
      <c r="BH9" s="352">
        <v>2.2831990000000002</v>
      </c>
      <c r="BI9" s="352">
        <v>2.2361589999999998</v>
      </c>
      <c r="BJ9" s="352">
        <v>2.2511019999999999</v>
      </c>
      <c r="BK9" s="352">
        <v>2.257876</v>
      </c>
      <c r="BL9" s="352">
        <v>2.2115010000000002</v>
      </c>
      <c r="BM9" s="352">
        <v>2.2592240000000001</v>
      </c>
      <c r="BN9" s="352">
        <v>2.2701020000000001</v>
      </c>
      <c r="BO9" s="352">
        <v>2.2535080000000001</v>
      </c>
      <c r="BP9" s="352">
        <v>2.2488250000000001</v>
      </c>
      <c r="BQ9" s="352">
        <v>2.2494830000000001</v>
      </c>
      <c r="BR9" s="352">
        <v>2.2592129999999999</v>
      </c>
      <c r="BS9" s="352">
        <v>2.256602</v>
      </c>
      <c r="BT9" s="352">
        <v>2.2699929999999999</v>
      </c>
      <c r="BU9" s="352">
        <v>2.2654049999999999</v>
      </c>
      <c r="BV9" s="352">
        <v>2.277266</v>
      </c>
    </row>
    <row r="10" spans="1:166" x14ac:dyDescent="0.2">
      <c r="A10" s="270" t="s">
        <v>518</v>
      </c>
      <c r="B10" s="562" t="s">
        <v>1132</v>
      </c>
      <c r="C10" s="429">
        <v>0.89838700000000005</v>
      </c>
      <c r="D10" s="429">
        <v>0.76403500000000002</v>
      </c>
      <c r="E10" s="429">
        <v>0.89412899999999995</v>
      </c>
      <c r="F10" s="429">
        <v>0.92030000000000001</v>
      </c>
      <c r="G10" s="429">
        <v>0.93145199999999995</v>
      </c>
      <c r="H10" s="429">
        <v>0.93006699999999998</v>
      </c>
      <c r="I10" s="429">
        <v>0.92961300000000002</v>
      </c>
      <c r="J10" s="429">
        <v>0.94483799999999996</v>
      </c>
      <c r="K10" s="429">
        <v>0.94526600000000005</v>
      </c>
      <c r="L10" s="429">
        <v>0.96541900000000003</v>
      </c>
      <c r="M10" s="429">
        <v>0.96460000000000001</v>
      </c>
      <c r="N10" s="429">
        <v>0.96193600000000001</v>
      </c>
      <c r="O10" s="429">
        <v>0.91725800000000002</v>
      </c>
      <c r="P10" s="429">
        <v>0.91985700000000004</v>
      </c>
      <c r="Q10" s="429">
        <v>0.96412900000000001</v>
      </c>
      <c r="R10" s="429">
        <v>0.97360000000000002</v>
      </c>
      <c r="S10" s="429">
        <v>0.98699999999999999</v>
      </c>
      <c r="T10" s="429">
        <v>0.99776699999999996</v>
      </c>
      <c r="U10" s="429">
        <v>1.026386</v>
      </c>
      <c r="V10" s="429">
        <v>1.022645</v>
      </c>
      <c r="W10" s="429">
        <v>1.0415000000000001</v>
      </c>
      <c r="X10" s="429">
        <v>1.036645</v>
      </c>
      <c r="Y10" s="429">
        <v>1.0089999999999999</v>
      </c>
      <c r="Z10" s="429">
        <v>0.95542000000000005</v>
      </c>
      <c r="AA10" s="429">
        <v>1.001323</v>
      </c>
      <c r="AB10" s="429">
        <v>0.994892</v>
      </c>
      <c r="AC10" s="429">
        <v>1.0201929999999999</v>
      </c>
      <c r="AD10" s="429">
        <v>1.0412330000000001</v>
      </c>
      <c r="AE10" s="429">
        <v>1.048065</v>
      </c>
      <c r="AF10" s="429">
        <v>1.054033</v>
      </c>
      <c r="AG10" s="429">
        <v>1.0756129999999999</v>
      </c>
      <c r="AH10" s="429">
        <v>1.092258</v>
      </c>
      <c r="AI10" s="429">
        <v>1.109567</v>
      </c>
      <c r="AJ10" s="429">
        <v>1.099807</v>
      </c>
      <c r="AK10" s="429">
        <v>1.1067659999999999</v>
      </c>
      <c r="AL10" s="429">
        <v>1.1038380000000001</v>
      </c>
      <c r="AM10" s="429">
        <v>1.0332889999999999</v>
      </c>
      <c r="AN10" s="429">
        <v>1.102587</v>
      </c>
      <c r="AO10" s="429">
        <v>1.115194</v>
      </c>
      <c r="AP10" s="429">
        <v>1.1244670000000001</v>
      </c>
      <c r="AQ10" s="429">
        <v>1.1406769999999999</v>
      </c>
      <c r="AR10" s="429">
        <v>1.1489</v>
      </c>
      <c r="AS10" s="429">
        <v>1.157613</v>
      </c>
      <c r="AT10" s="429">
        <v>1.1812910000000001</v>
      </c>
      <c r="AU10" s="429">
        <v>1.1722330000000001</v>
      </c>
      <c r="AV10" s="429">
        <v>1.1867730000000001</v>
      </c>
      <c r="AW10" s="429">
        <v>1.176166</v>
      </c>
      <c r="AX10" s="429">
        <v>1.1632899999999999</v>
      </c>
      <c r="AY10" s="874">
        <v>1.103097</v>
      </c>
      <c r="AZ10" s="874">
        <v>1.1309990000000001</v>
      </c>
      <c r="BA10" s="874">
        <v>1.1580969999999999</v>
      </c>
      <c r="BB10" s="874">
        <v>1.172666</v>
      </c>
      <c r="BC10" s="874">
        <v>1.189484</v>
      </c>
      <c r="BD10" s="874">
        <v>1.201133</v>
      </c>
      <c r="BE10" s="874">
        <v>1.1991527525000001</v>
      </c>
      <c r="BF10" s="874">
        <v>1.2335442655</v>
      </c>
      <c r="BG10" s="352">
        <v>1.2517799999999999</v>
      </c>
      <c r="BH10" s="352">
        <v>1.24501</v>
      </c>
      <c r="BI10" s="352">
        <v>1.23936</v>
      </c>
      <c r="BJ10" s="352">
        <v>1.242586</v>
      </c>
      <c r="BK10" s="352">
        <v>1.2479690000000001</v>
      </c>
      <c r="BL10" s="352">
        <v>1.235582</v>
      </c>
      <c r="BM10" s="352">
        <v>1.2379450000000001</v>
      </c>
      <c r="BN10" s="352">
        <v>1.2405600000000001</v>
      </c>
      <c r="BO10" s="352">
        <v>1.236275</v>
      </c>
      <c r="BP10" s="352">
        <v>1.237325</v>
      </c>
      <c r="BQ10" s="352">
        <v>1.235293</v>
      </c>
      <c r="BR10" s="352">
        <v>1.2379169999999999</v>
      </c>
      <c r="BS10" s="352">
        <v>1.2304839999999999</v>
      </c>
      <c r="BT10" s="352">
        <v>1.228945</v>
      </c>
      <c r="BU10" s="352">
        <v>1.2295640000000001</v>
      </c>
      <c r="BV10" s="352">
        <v>1.2291879999999999</v>
      </c>
    </row>
    <row r="11" spans="1:166" x14ac:dyDescent="0.2">
      <c r="A11" s="270" t="s">
        <v>519</v>
      </c>
      <c r="B11" s="562" t="s">
        <v>1133</v>
      </c>
      <c r="C11" s="429">
        <v>0.55674199999999996</v>
      </c>
      <c r="D11" s="429">
        <v>0.47389300000000001</v>
      </c>
      <c r="E11" s="429">
        <v>0.55838699999999997</v>
      </c>
      <c r="F11" s="429">
        <v>0.58746699999999996</v>
      </c>
      <c r="G11" s="429">
        <v>0.61099999999999999</v>
      </c>
      <c r="H11" s="429">
        <v>0.63703299999999996</v>
      </c>
      <c r="I11" s="429">
        <v>0.64438700000000004</v>
      </c>
      <c r="J11" s="429">
        <v>0.66174200000000005</v>
      </c>
      <c r="K11" s="429">
        <v>0.65926700000000005</v>
      </c>
      <c r="L11" s="429">
        <v>0.65174200000000004</v>
      </c>
      <c r="M11" s="429">
        <v>0.63483299999999998</v>
      </c>
      <c r="N11" s="429">
        <v>0.62435499999999999</v>
      </c>
      <c r="O11" s="429">
        <v>0.58099999999999996</v>
      </c>
      <c r="P11" s="429">
        <v>0.57789299999999999</v>
      </c>
      <c r="Q11" s="429">
        <v>0.61503200000000002</v>
      </c>
      <c r="R11" s="429">
        <v>0.63029999999999997</v>
      </c>
      <c r="S11" s="429">
        <v>0.67029000000000005</v>
      </c>
      <c r="T11" s="429">
        <v>0.70030000000000003</v>
      </c>
      <c r="U11" s="429">
        <v>0.74112900000000004</v>
      </c>
      <c r="V11" s="429">
        <v>0.74051599999999995</v>
      </c>
      <c r="W11" s="429">
        <v>0.74829999999999997</v>
      </c>
      <c r="X11" s="429">
        <v>0.71422600000000003</v>
      </c>
      <c r="Y11" s="429">
        <v>0.67106699999999997</v>
      </c>
      <c r="Z11" s="429">
        <v>0.62764500000000001</v>
      </c>
      <c r="AA11" s="429">
        <v>0.67851600000000001</v>
      </c>
      <c r="AB11" s="429">
        <v>0.66703599999999996</v>
      </c>
      <c r="AC11" s="429">
        <v>0.68996800000000003</v>
      </c>
      <c r="AD11" s="429">
        <v>0.71760000000000002</v>
      </c>
      <c r="AE11" s="429">
        <v>0.74593600000000004</v>
      </c>
      <c r="AF11" s="429">
        <v>0.77546700000000002</v>
      </c>
      <c r="AG11" s="429">
        <v>0.80500000000000005</v>
      </c>
      <c r="AH11" s="429">
        <v>0.84006499999999995</v>
      </c>
      <c r="AI11" s="429">
        <v>0.83983300000000005</v>
      </c>
      <c r="AJ11" s="429">
        <v>0.80848399999999998</v>
      </c>
      <c r="AK11" s="429">
        <v>0.7974</v>
      </c>
      <c r="AL11" s="429">
        <v>0.78235500000000002</v>
      </c>
      <c r="AM11" s="429">
        <v>0.73077400000000003</v>
      </c>
      <c r="AN11" s="429">
        <v>0.79430999999999996</v>
      </c>
      <c r="AO11" s="429">
        <v>0.80393599999999998</v>
      </c>
      <c r="AP11" s="429">
        <v>0.82693300000000003</v>
      </c>
      <c r="AQ11" s="429">
        <v>0.85638700000000001</v>
      </c>
      <c r="AR11" s="429">
        <v>0.8891</v>
      </c>
      <c r="AS11" s="429">
        <v>0.89890300000000001</v>
      </c>
      <c r="AT11" s="429">
        <v>0.92483899999999997</v>
      </c>
      <c r="AU11" s="429">
        <v>0.89570000000000005</v>
      </c>
      <c r="AV11" s="429">
        <v>0.89096799999999998</v>
      </c>
      <c r="AW11" s="429">
        <v>0.85350000000000004</v>
      </c>
      <c r="AX11" s="429">
        <v>0.83390299999999995</v>
      </c>
      <c r="AY11" s="874">
        <v>0.77154800000000001</v>
      </c>
      <c r="AZ11" s="874">
        <v>0.80149999999999999</v>
      </c>
      <c r="BA11" s="874">
        <v>0.83358100000000002</v>
      </c>
      <c r="BB11" s="874">
        <v>0.86566699999999996</v>
      </c>
      <c r="BC11" s="874">
        <v>0.880548</v>
      </c>
      <c r="BD11" s="874">
        <v>0.91286699999999998</v>
      </c>
      <c r="BE11" s="874">
        <v>0.94048418915999998</v>
      </c>
      <c r="BF11" s="874">
        <v>0.93257050450000001</v>
      </c>
      <c r="BG11" s="352">
        <v>0.92317439999999995</v>
      </c>
      <c r="BH11" s="352">
        <v>0.90078179999999997</v>
      </c>
      <c r="BI11" s="352">
        <v>0.87599280000000002</v>
      </c>
      <c r="BJ11" s="352">
        <v>0.85080129999999998</v>
      </c>
      <c r="BK11" s="352">
        <v>0.85042390000000001</v>
      </c>
      <c r="BL11" s="352">
        <v>0.83564590000000005</v>
      </c>
      <c r="BM11" s="352">
        <v>0.84698669999999998</v>
      </c>
      <c r="BN11" s="352">
        <v>0.86441570000000001</v>
      </c>
      <c r="BO11" s="352">
        <v>0.87946060000000004</v>
      </c>
      <c r="BP11" s="352">
        <v>0.89640399999999998</v>
      </c>
      <c r="BQ11" s="352">
        <v>0.90419570000000005</v>
      </c>
      <c r="BR11" s="352">
        <v>0.91009030000000002</v>
      </c>
      <c r="BS11" s="352">
        <v>0.90019640000000001</v>
      </c>
      <c r="BT11" s="352">
        <v>0.87926720000000003</v>
      </c>
      <c r="BU11" s="352">
        <v>0.85713010000000001</v>
      </c>
      <c r="BV11" s="352">
        <v>0.83297620000000006</v>
      </c>
    </row>
    <row r="12" spans="1:166" s="274" customFormat="1" x14ac:dyDescent="0.2">
      <c r="A12" s="548" t="s">
        <v>536</v>
      </c>
      <c r="B12" s="561" t="s">
        <v>1134</v>
      </c>
      <c r="C12" s="100">
        <v>0.36725799999999997</v>
      </c>
      <c r="D12" s="100">
        <v>0.34267900000000001</v>
      </c>
      <c r="E12" s="100">
        <v>0.59422600000000003</v>
      </c>
      <c r="F12" s="100">
        <v>0.778667</v>
      </c>
      <c r="G12" s="100">
        <v>0.89974200000000004</v>
      </c>
      <c r="H12" s="100">
        <v>0.88090000000000002</v>
      </c>
      <c r="I12" s="100">
        <v>0.84980699999999998</v>
      </c>
      <c r="J12" s="100">
        <v>0.80548399999999998</v>
      </c>
      <c r="K12" s="100">
        <v>0.60670000000000002</v>
      </c>
      <c r="L12" s="100">
        <v>0.48658099999999999</v>
      </c>
      <c r="M12" s="100">
        <v>0.38316699999999998</v>
      </c>
      <c r="N12" s="100">
        <v>0.38809700000000003</v>
      </c>
      <c r="O12" s="100">
        <v>0.38187100000000002</v>
      </c>
      <c r="P12" s="100">
        <v>0.45410699999999998</v>
      </c>
      <c r="Q12" s="100">
        <v>0.63132299999999997</v>
      </c>
      <c r="R12" s="100">
        <v>0.81006699999999998</v>
      </c>
      <c r="S12" s="100">
        <v>0.84948400000000002</v>
      </c>
      <c r="T12" s="100">
        <v>0.86146699999999998</v>
      </c>
      <c r="U12" s="100">
        <v>0.84690299999999996</v>
      </c>
      <c r="V12" s="100">
        <v>0.80006500000000003</v>
      </c>
      <c r="W12" s="100">
        <v>0.61103300000000005</v>
      </c>
      <c r="X12" s="100">
        <v>0.40428999999999998</v>
      </c>
      <c r="Y12" s="100">
        <v>0.33843299999999998</v>
      </c>
      <c r="Z12" s="100">
        <v>0.33712900000000001</v>
      </c>
      <c r="AA12" s="100">
        <v>0.35154800000000003</v>
      </c>
      <c r="AB12" s="100">
        <v>0.40953600000000001</v>
      </c>
      <c r="AC12" s="100">
        <v>0.63306499999999999</v>
      </c>
      <c r="AD12" s="100">
        <v>0.80659999999999998</v>
      </c>
      <c r="AE12" s="100">
        <v>0.843032</v>
      </c>
      <c r="AF12" s="100">
        <v>0.84703300000000004</v>
      </c>
      <c r="AG12" s="100">
        <v>0.80932300000000001</v>
      </c>
      <c r="AH12" s="100">
        <v>0.82580699999999996</v>
      </c>
      <c r="AI12" s="100">
        <v>0.61286700000000005</v>
      </c>
      <c r="AJ12" s="100">
        <v>0.414742</v>
      </c>
      <c r="AK12" s="100">
        <v>0.33316699999999999</v>
      </c>
      <c r="AL12" s="100">
        <v>0.34525800000000001</v>
      </c>
      <c r="AM12" s="100">
        <v>0.337258</v>
      </c>
      <c r="AN12" s="100">
        <v>0.34672399999999998</v>
      </c>
      <c r="AO12" s="100">
        <v>0.62938700000000003</v>
      </c>
      <c r="AP12" s="100">
        <v>0.79643299999999995</v>
      </c>
      <c r="AQ12" s="100">
        <v>0.83364499999999997</v>
      </c>
      <c r="AR12" s="100">
        <v>0.82150000000000001</v>
      </c>
      <c r="AS12" s="100">
        <v>0.77729000000000004</v>
      </c>
      <c r="AT12" s="100">
        <v>0.793323</v>
      </c>
      <c r="AU12" s="100">
        <v>0.60389999999999999</v>
      </c>
      <c r="AV12" s="100">
        <v>0.39564500000000002</v>
      </c>
      <c r="AW12" s="100">
        <v>0.30763299999999999</v>
      </c>
      <c r="AX12" s="100">
        <v>0.31032300000000002</v>
      </c>
      <c r="AY12" s="892">
        <v>0.29048400000000002</v>
      </c>
      <c r="AZ12" s="892">
        <v>0.39821400000000001</v>
      </c>
      <c r="BA12" s="892">
        <v>0.62716099999999997</v>
      </c>
      <c r="BB12" s="892">
        <v>0.755</v>
      </c>
      <c r="BC12" s="892">
        <v>0.80474199999999996</v>
      </c>
      <c r="BD12" s="892">
        <v>0.82476700000000003</v>
      </c>
      <c r="BE12" s="892">
        <v>0.8010005</v>
      </c>
      <c r="BF12" s="892">
        <v>0.76670210000000005</v>
      </c>
      <c r="BG12" s="559">
        <v>0.56380470000000005</v>
      </c>
      <c r="BH12" s="559">
        <v>0.3902177</v>
      </c>
      <c r="BI12" s="559">
        <v>0.28691280000000002</v>
      </c>
      <c r="BJ12" s="559">
        <v>0.30154320000000001</v>
      </c>
      <c r="BK12" s="559">
        <v>0.32859739999999998</v>
      </c>
      <c r="BL12" s="559">
        <v>0.38699230000000001</v>
      </c>
      <c r="BM12" s="559">
        <v>0.6067266</v>
      </c>
      <c r="BN12" s="559">
        <v>0.7470852</v>
      </c>
      <c r="BO12" s="559">
        <v>0.83098190000000005</v>
      </c>
      <c r="BP12" s="559">
        <v>0.82472730000000005</v>
      </c>
      <c r="BQ12" s="559">
        <v>0.80784250000000002</v>
      </c>
      <c r="BR12" s="559">
        <v>0.77481500000000003</v>
      </c>
      <c r="BS12" s="559">
        <v>0.5689187</v>
      </c>
      <c r="BT12" s="559">
        <v>0.39434340000000001</v>
      </c>
      <c r="BU12" s="559">
        <v>0.29481479999999999</v>
      </c>
      <c r="BV12" s="559">
        <v>0.31173000000000001</v>
      </c>
    </row>
    <row r="13" spans="1:166" x14ac:dyDescent="0.2">
      <c r="A13" s="270" t="s">
        <v>520</v>
      </c>
      <c r="B13" s="562" t="s">
        <v>1135</v>
      </c>
      <c r="C13" s="429">
        <v>5.0000000000000001E-3</v>
      </c>
      <c r="D13" s="429">
        <v>2.6080000000000001E-3</v>
      </c>
      <c r="E13" s="429">
        <v>4.0000000000000001E-3</v>
      </c>
      <c r="F13" s="429">
        <v>3.3E-3</v>
      </c>
      <c r="G13" s="429">
        <v>6.7099999999999998E-3</v>
      </c>
      <c r="H13" s="429">
        <v>4.9329999999999999E-3</v>
      </c>
      <c r="I13" s="429">
        <v>3.0330000000000001E-3</v>
      </c>
      <c r="J13" s="429">
        <v>4.6449999999999998E-3</v>
      </c>
      <c r="K13" s="429">
        <v>6.1659999999999996E-3</v>
      </c>
      <c r="L13" s="429">
        <v>2.967E-3</v>
      </c>
      <c r="M13" s="429">
        <v>8.5000000000000006E-3</v>
      </c>
      <c r="N13" s="429">
        <v>6.613E-3</v>
      </c>
      <c r="O13" s="429">
        <v>9.6450000000000008E-3</v>
      </c>
      <c r="P13" s="429">
        <v>7.1780000000000004E-3</v>
      </c>
      <c r="Q13" s="429">
        <v>5.581E-3</v>
      </c>
      <c r="R13" s="429">
        <v>6.3660000000000001E-3</v>
      </c>
      <c r="S13" s="429">
        <v>6.2249999999999996E-3</v>
      </c>
      <c r="T13" s="429">
        <v>7.9330000000000008E-3</v>
      </c>
      <c r="U13" s="429">
        <v>9.0650000000000001E-3</v>
      </c>
      <c r="V13" s="429">
        <v>7.2259999999999998E-3</v>
      </c>
      <c r="W13" s="429">
        <v>6.3E-3</v>
      </c>
      <c r="X13" s="429">
        <v>5.7419999999999997E-3</v>
      </c>
      <c r="Y13" s="429">
        <v>6.4330000000000003E-3</v>
      </c>
      <c r="Z13" s="429">
        <v>6.5160000000000001E-3</v>
      </c>
      <c r="AA13" s="429">
        <v>3.8709999999999999E-3</v>
      </c>
      <c r="AB13" s="429">
        <v>4.5360000000000001E-3</v>
      </c>
      <c r="AC13" s="429">
        <v>8.5800000000000008E-3</v>
      </c>
      <c r="AD13" s="429">
        <v>5.3330000000000001E-3</v>
      </c>
      <c r="AE13" s="429">
        <v>4.0000000000000001E-3</v>
      </c>
      <c r="AF13" s="429">
        <v>4.8999999999999998E-3</v>
      </c>
      <c r="AG13" s="429">
        <v>7.6769999999999998E-3</v>
      </c>
      <c r="AH13" s="429">
        <v>6.3229999999999996E-3</v>
      </c>
      <c r="AI13" s="429">
        <v>6.1000000000000004E-3</v>
      </c>
      <c r="AJ13" s="429">
        <v>1.9741999999999999E-2</v>
      </c>
      <c r="AK13" s="429">
        <v>1.8367000000000001E-2</v>
      </c>
      <c r="AL13" s="429">
        <v>1.6677000000000001E-2</v>
      </c>
      <c r="AM13" s="429">
        <v>1.6903999999999999E-2</v>
      </c>
      <c r="AN13" s="429">
        <v>-4.6550000000000003E-3</v>
      </c>
      <c r="AO13" s="429">
        <v>-7.6769999999999998E-3</v>
      </c>
      <c r="AP13" s="429">
        <v>-4.8329999999999996E-3</v>
      </c>
      <c r="AQ13" s="429">
        <v>-1.0966999999999999E-2</v>
      </c>
      <c r="AR13" s="429">
        <v>-1.7267000000000001E-2</v>
      </c>
      <c r="AS13" s="429">
        <v>-1.3967E-2</v>
      </c>
      <c r="AT13" s="429">
        <v>-1.3644999999999999E-2</v>
      </c>
      <c r="AU13" s="429">
        <v>-1.52E-2</v>
      </c>
      <c r="AV13" s="429">
        <v>-6.2899999999999996E-3</v>
      </c>
      <c r="AW13" s="429">
        <v>-4.4999999999999997E-3</v>
      </c>
      <c r="AX13" s="429">
        <v>-0.01</v>
      </c>
      <c r="AY13" s="874">
        <v>-2.1291000000000001E-2</v>
      </c>
      <c r="AZ13" s="874">
        <v>-2.2643E-2</v>
      </c>
      <c r="BA13" s="874">
        <v>-1.4871000000000001E-2</v>
      </c>
      <c r="BB13" s="874">
        <v>-1.7433000000000001E-2</v>
      </c>
      <c r="BC13" s="874">
        <v>-1.8870999999999999E-2</v>
      </c>
      <c r="BD13" s="874">
        <v>-1.5900000000000001E-2</v>
      </c>
      <c r="BE13" s="874">
        <v>-1.5768899999999999E-2</v>
      </c>
      <c r="BF13" s="874">
        <v>-1.52759E-2</v>
      </c>
      <c r="BG13" s="352">
        <v>-1.6143100000000001E-2</v>
      </c>
      <c r="BH13" s="352">
        <v>-1.42323E-2</v>
      </c>
      <c r="BI13" s="352">
        <v>-1.37331E-2</v>
      </c>
      <c r="BJ13" s="352">
        <v>-1.4450299999999999E-2</v>
      </c>
      <c r="BK13" s="352">
        <v>-1.3819E-2</v>
      </c>
      <c r="BL13" s="352">
        <v>-1.46582E-2</v>
      </c>
      <c r="BM13" s="352">
        <v>-1.52818E-2</v>
      </c>
      <c r="BN13" s="352">
        <v>-1.45462E-2</v>
      </c>
      <c r="BO13" s="352">
        <v>-1.49505E-2</v>
      </c>
      <c r="BP13" s="352">
        <v>-1.65959E-2</v>
      </c>
      <c r="BQ13" s="352">
        <v>-1.5735599999999999E-2</v>
      </c>
      <c r="BR13" s="352">
        <v>-1.51638E-2</v>
      </c>
      <c r="BS13" s="352">
        <v>-1.6071499999999999E-2</v>
      </c>
      <c r="BT13" s="352">
        <v>-1.4279399999999999E-2</v>
      </c>
      <c r="BU13" s="352">
        <v>-1.3743999999999999E-2</v>
      </c>
      <c r="BV13" s="352">
        <v>-1.45136E-2</v>
      </c>
    </row>
    <row r="14" spans="1:166" x14ac:dyDescent="0.2">
      <c r="A14" s="270" t="s">
        <v>570</v>
      </c>
      <c r="B14" s="562" t="s">
        <v>929</v>
      </c>
      <c r="C14" s="429">
        <v>0.259129</v>
      </c>
      <c r="D14" s="429">
        <v>0.219107</v>
      </c>
      <c r="E14" s="429">
        <v>0.27074199999999998</v>
      </c>
      <c r="F14" s="429">
        <v>0.28010000000000002</v>
      </c>
      <c r="G14" s="429">
        <v>0.30106500000000003</v>
      </c>
      <c r="H14" s="429">
        <v>0.30146699999999998</v>
      </c>
      <c r="I14" s="429">
        <v>0.28899999999999998</v>
      </c>
      <c r="J14" s="429">
        <v>0.28812900000000002</v>
      </c>
      <c r="K14" s="429">
        <v>0.25973299999999999</v>
      </c>
      <c r="L14" s="429">
        <v>0.27648400000000001</v>
      </c>
      <c r="M14" s="429">
        <v>0.28670000000000001</v>
      </c>
      <c r="N14" s="429">
        <v>0.29448400000000002</v>
      </c>
      <c r="O14" s="429">
        <v>0.27112900000000001</v>
      </c>
      <c r="P14" s="429">
        <v>0.27160699999999999</v>
      </c>
      <c r="Q14" s="429">
        <v>0.27451599999999998</v>
      </c>
      <c r="R14" s="429">
        <v>0.29836699999999999</v>
      </c>
      <c r="S14" s="429">
        <v>0.28922599999999998</v>
      </c>
      <c r="T14" s="429">
        <v>0.29609999999999997</v>
      </c>
      <c r="U14" s="429">
        <v>0.292323</v>
      </c>
      <c r="V14" s="429">
        <v>0.294097</v>
      </c>
      <c r="W14" s="429">
        <v>0.28260000000000002</v>
      </c>
      <c r="X14" s="429">
        <v>0.274065</v>
      </c>
      <c r="Y14" s="429">
        <v>0.28760000000000002</v>
      </c>
      <c r="Z14" s="429">
        <v>0.26241900000000001</v>
      </c>
      <c r="AA14" s="429">
        <v>0.26600000000000001</v>
      </c>
      <c r="AB14" s="429">
        <v>0.26910699999999999</v>
      </c>
      <c r="AC14" s="429">
        <v>0.27848400000000001</v>
      </c>
      <c r="AD14" s="429">
        <v>0.28599999999999998</v>
      </c>
      <c r="AE14" s="429">
        <v>0.28777399999999997</v>
      </c>
      <c r="AF14" s="429">
        <v>0.28349999999999997</v>
      </c>
      <c r="AG14" s="429">
        <v>0.28935499999999997</v>
      </c>
      <c r="AH14" s="429">
        <v>0.28761300000000001</v>
      </c>
      <c r="AI14" s="429">
        <v>0.27410000000000001</v>
      </c>
      <c r="AJ14" s="429">
        <v>0.26896799999999998</v>
      </c>
      <c r="AK14" s="429">
        <v>0.26200000000000001</v>
      </c>
      <c r="AL14" s="429">
        <v>0.28341899999999998</v>
      </c>
      <c r="AM14" s="429">
        <v>0.26793600000000001</v>
      </c>
      <c r="AN14" s="429">
        <v>0.25330999999999998</v>
      </c>
      <c r="AO14" s="429">
        <v>0.27393600000000001</v>
      </c>
      <c r="AP14" s="429">
        <v>0.26860000000000001</v>
      </c>
      <c r="AQ14" s="429">
        <v>0.27822599999999997</v>
      </c>
      <c r="AR14" s="429">
        <v>0.28089999999999998</v>
      </c>
      <c r="AS14" s="429">
        <v>0.27941899999999997</v>
      </c>
      <c r="AT14" s="429">
        <v>0.28735500000000003</v>
      </c>
      <c r="AU14" s="429">
        <v>0.26493299999999997</v>
      </c>
      <c r="AV14" s="429">
        <v>0.25112899999999999</v>
      </c>
      <c r="AW14" s="429">
        <v>0.27210000000000001</v>
      </c>
      <c r="AX14" s="429">
        <v>0.29290300000000002</v>
      </c>
      <c r="AY14" s="874">
        <v>0.26858100000000001</v>
      </c>
      <c r="AZ14" s="874">
        <v>0.26964300000000002</v>
      </c>
      <c r="BA14" s="874">
        <v>0.28183900000000001</v>
      </c>
      <c r="BB14" s="874">
        <v>0.28866700000000001</v>
      </c>
      <c r="BC14" s="874">
        <v>0.28967700000000002</v>
      </c>
      <c r="BD14" s="874">
        <v>0.29823300000000003</v>
      </c>
      <c r="BE14" s="874">
        <v>0.2856358</v>
      </c>
      <c r="BF14" s="874">
        <v>0.27486539999999998</v>
      </c>
      <c r="BG14" s="352">
        <v>0.2663469</v>
      </c>
      <c r="BH14" s="352">
        <v>0.2508262</v>
      </c>
      <c r="BI14" s="352">
        <v>0.27319019999999999</v>
      </c>
      <c r="BJ14" s="352">
        <v>0.28207110000000002</v>
      </c>
      <c r="BK14" s="352">
        <v>0.265432</v>
      </c>
      <c r="BL14" s="352">
        <v>0.26339360000000001</v>
      </c>
      <c r="BM14" s="352">
        <v>0.27627570000000001</v>
      </c>
      <c r="BN14" s="352">
        <v>0.26221410000000001</v>
      </c>
      <c r="BO14" s="352">
        <v>0.30498189999999997</v>
      </c>
      <c r="BP14" s="352">
        <v>0.30012729999999999</v>
      </c>
      <c r="BQ14" s="352">
        <v>0.29347630000000002</v>
      </c>
      <c r="BR14" s="352">
        <v>0.28643459999999998</v>
      </c>
      <c r="BS14" s="352">
        <v>0.27516879999999999</v>
      </c>
      <c r="BT14" s="352">
        <v>0.258488</v>
      </c>
      <c r="BU14" s="352">
        <v>0.28058660000000002</v>
      </c>
      <c r="BV14" s="352">
        <v>0.28963840000000002</v>
      </c>
    </row>
    <row r="15" spans="1:166" x14ac:dyDescent="0.2">
      <c r="A15" s="270" t="s">
        <v>571</v>
      </c>
      <c r="B15" s="562" t="s">
        <v>1136</v>
      </c>
      <c r="C15" s="429">
        <v>0.296097</v>
      </c>
      <c r="D15" s="429">
        <v>0.24482100000000001</v>
      </c>
      <c r="E15" s="429">
        <v>0.267484</v>
      </c>
      <c r="F15" s="429">
        <v>0.29909999999999998</v>
      </c>
      <c r="G15" s="429">
        <v>0.32403199999999999</v>
      </c>
      <c r="H15" s="429">
        <v>0.30640000000000001</v>
      </c>
      <c r="I15" s="429">
        <v>0.29829</v>
      </c>
      <c r="J15" s="429">
        <v>0.29590300000000003</v>
      </c>
      <c r="K15" s="429">
        <v>0.27873300000000001</v>
      </c>
      <c r="L15" s="429">
        <v>0.26900000000000002</v>
      </c>
      <c r="M15" s="429">
        <v>0.30080000000000001</v>
      </c>
      <c r="N15" s="429">
        <v>0.304645</v>
      </c>
      <c r="O15" s="429">
        <v>0.27854800000000002</v>
      </c>
      <c r="P15" s="429">
        <v>0.27560699999999999</v>
      </c>
      <c r="Q15" s="429">
        <v>0.28403200000000001</v>
      </c>
      <c r="R15" s="429">
        <v>0.28453299999999998</v>
      </c>
      <c r="S15" s="429">
        <v>0.286387</v>
      </c>
      <c r="T15" s="429">
        <v>0.27313300000000001</v>
      </c>
      <c r="U15" s="429">
        <v>0.27612900000000001</v>
      </c>
      <c r="V15" s="429">
        <v>0.26300000000000001</v>
      </c>
      <c r="W15" s="429">
        <v>0.252</v>
      </c>
      <c r="X15" s="429">
        <v>0.22364500000000001</v>
      </c>
      <c r="Y15" s="429">
        <v>0.23433300000000001</v>
      </c>
      <c r="Z15" s="429">
        <v>0.229355</v>
      </c>
      <c r="AA15" s="429">
        <v>0.23319400000000001</v>
      </c>
      <c r="AB15" s="429">
        <v>0.22614300000000001</v>
      </c>
      <c r="AC15" s="429">
        <v>0.247194</v>
      </c>
      <c r="AD15" s="429">
        <v>0.26093300000000003</v>
      </c>
      <c r="AE15" s="429">
        <v>0.25629000000000002</v>
      </c>
      <c r="AF15" s="429">
        <v>0.25190000000000001</v>
      </c>
      <c r="AG15" s="429">
        <v>0.25483899999999998</v>
      </c>
      <c r="AH15" s="429">
        <v>0.25480700000000001</v>
      </c>
      <c r="AI15" s="429">
        <v>0.245367</v>
      </c>
      <c r="AJ15" s="429">
        <v>0.23374200000000001</v>
      </c>
      <c r="AK15" s="429">
        <v>0.273067</v>
      </c>
      <c r="AL15" s="429">
        <v>0.27574199999999999</v>
      </c>
      <c r="AM15" s="429">
        <v>0.24906500000000001</v>
      </c>
      <c r="AN15" s="429">
        <v>0.22134499999999999</v>
      </c>
      <c r="AO15" s="429">
        <v>0.261903</v>
      </c>
      <c r="AP15" s="429">
        <v>0.27600000000000002</v>
      </c>
      <c r="AQ15" s="429">
        <v>0.27771000000000001</v>
      </c>
      <c r="AR15" s="429">
        <v>0.27033299999999999</v>
      </c>
      <c r="AS15" s="429">
        <v>0.251226</v>
      </c>
      <c r="AT15" s="429">
        <v>0.26219399999999998</v>
      </c>
      <c r="AU15" s="429">
        <v>0.25633299999999998</v>
      </c>
      <c r="AV15" s="429">
        <v>0.270677</v>
      </c>
      <c r="AW15" s="429">
        <v>0.27936699999999998</v>
      </c>
      <c r="AX15" s="429">
        <v>0.27871000000000001</v>
      </c>
      <c r="AY15" s="874">
        <v>0.26177400000000001</v>
      </c>
      <c r="AZ15" s="874">
        <v>0.23871400000000001</v>
      </c>
      <c r="BA15" s="874">
        <v>0.23758099999999999</v>
      </c>
      <c r="BB15" s="874">
        <v>0.24473300000000001</v>
      </c>
      <c r="BC15" s="874">
        <v>0.26338699999999998</v>
      </c>
      <c r="BD15" s="874">
        <v>0.261633</v>
      </c>
      <c r="BE15" s="874">
        <v>0.27386850000000001</v>
      </c>
      <c r="BF15" s="874">
        <v>0.26833669999999998</v>
      </c>
      <c r="BG15" s="352">
        <v>0.25656810000000002</v>
      </c>
      <c r="BH15" s="352">
        <v>0.26003589999999999</v>
      </c>
      <c r="BI15" s="352">
        <v>0.2649764</v>
      </c>
      <c r="BJ15" s="352">
        <v>0.27485409999999999</v>
      </c>
      <c r="BK15" s="352">
        <v>0.2692155</v>
      </c>
      <c r="BL15" s="352">
        <v>0.26608159999999997</v>
      </c>
      <c r="BM15" s="352">
        <v>0.27104529999999999</v>
      </c>
      <c r="BN15" s="352">
        <v>0.27218189999999998</v>
      </c>
      <c r="BO15" s="352">
        <v>0.27137899999999998</v>
      </c>
      <c r="BP15" s="352">
        <v>0.27138630000000002</v>
      </c>
      <c r="BQ15" s="352">
        <v>0.2712985</v>
      </c>
      <c r="BR15" s="352">
        <v>0.26464670000000001</v>
      </c>
      <c r="BS15" s="352">
        <v>0.25330589999999997</v>
      </c>
      <c r="BT15" s="352">
        <v>0.25649250000000001</v>
      </c>
      <c r="BU15" s="352">
        <v>0.26387579999999999</v>
      </c>
      <c r="BV15" s="352">
        <v>0.27580359999999998</v>
      </c>
    </row>
    <row r="16" spans="1:166" x14ac:dyDescent="0.2">
      <c r="A16" s="270" t="s">
        <v>521</v>
      </c>
      <c r="B16" s="562" t="s">
        <v>1137</v>
      </c>
      <c r="C16" s="429">
        <v>-0.192968</v>
      </c>
      <c r="D16" s="429">
        <v>-0.12385699999999999</v>
      </c>
      <c r="E16" s="429">
        <v>5.1999999999999998E-2</v>
      </c>
      <c r="F16" s="429">
        <v>0.19616700000000001</v>
      </c>
      <c r="G16" s="429">
        <v>0.26793499999999998</v>
      </c>
      <c r="H16" s="429">
        <v>0.2681</v>
      </c>
      <c r="I16" s="429">
        <v>0.25948399999999999</v>
      </c>
      <c r="J16" s="429">
        <v>0.216807</v>
      </c>
      <c r="K16" s="429">
        <v>6.2067999999999998E-2</v>
      </c>
      <c r="L16" s="429">
        <v>-6.1870000000000001E-2</v>
      </c>
      <c r="M16" s="429">
        <v>-0.21283299999999999</v>
      </c>
      <c r="N16" s="429">
        <v>-0.21764500000000001</v>
      </c>
      <c r="O16" s="429">
        <v>-0.177451</v>
      </c>
      <c r="P16" s="429">
        <v>-0.100285</v>
      </c>
      <c r="Q16" s="429">
        <v>6.7194000000000004E-2</v>
      </c>
      <c r="R16" s="429">
        <v>0.220801</v>
      </c>
      <c r="S16" s="429">
        <v>0.267646</v>
      </c>
      <c r="T16" s="429">
        <v>0.28430100000000003</v>
      </c>
      <c r="U16" s="429">
        <v>0.26938600000000001</v>
      </c>
      <c r="V16" s="429">
        <v>0.23574200000000001</v>
      </c>
      <c r="W16" s="429">
        <v>7.0133000000000001E-2</v>
      </c>
      <c r="X16" s="429">
        <v>-9.9162E-2</v>
      </c>
      <c r="Y16" s="429">
        <v>-0.18993299999999999</v>
      </c>
      <c r="Z16" s="429">
        <v>-0.161161</v>
      </c>
      <c r="AA16" s="429">
        <v>-0.15151700000000001</v>
      </c>
      <c r="AB16" s="429">
        <v>-9.0249999999999997E-2</v>
      </c>
      <c r="AC16" s="429">
        <v>9.8807000000000006E-2</v>
      </c>
      <c r="AD16" s="429">
        <v>0.254334</v>
      </c>
      <c r="AE16" s="429">
        <v>0.29496800000000001</v>
      </c>
      <c r="AF16" s="429">
        <v>0.30673299999999998</v>
      </c>
      <c r="AG16" s="429">
        <v>0.25745200000000001</v>
      </c>
      <c r="AH16" s="429">
        <v>0.27706399999999998</v>
      </c>
      <c r="AI16" s="429">
        <v>8.7300000000000003E-2</v>
      </c>
      <c r="AJ16" s="429">
        <v>-0.10771</v>
      </c>
      <c r="AK16" s="429">
        <v>-0.22026699999999999</v>
      </c>
      <c r="AL16" s="429">
        <v>-0.23058000000000001</v>
      </c>
      <c r="AM16" s="429">
        <v>-0.19664699999999999</v>
      </c>
      <c r="AN16" s="429">
        <v>-0.123276</v>
      </c>
      <c r="AO16" s="429">
        <v>0.101225</v>
      </c>
      <c r="AP16" s="429">
        <v>0.25666600000000001</v>
      </c>
      <c r="AQ16" s="429">
        <v>0.28867599999999999</v>
      </c>
      <c r="AR16" s="429">
        <v>0.28753400000000001</v>
      </c>
      <c r="AS16" s="429">
        <v>0.26061200000000001</v>
      </c>
      <c r="AT16" s="429">
        <v>0.25741900000000001</v>
      </c>
      <c r="AU16" s="429">
        <v>9.7834000000000004E-2</v>
      </c>
      <c r="AV16" s="429">
        <v>-0.11987100000000001</v>
      </c>
      <c r="AW16" s="429">
        <v>-0.23933399999999999</v>
      </c>
      <c r="AX16" s="429">
        <v>-0.25129000000000001</v>
      </c>
      <c r="AY16" s="874">
        <v>-0.21858</v>
      </c>
      <c r="AZ16" s="874">
        <v>-8.7499999999999994E-2</v>
      </c>
      <c r="BA16" s="874">
        <v>0.122612</v>
      </c>
      <c r="BB16" s="874">
        <v>0.239033</v>
      </c>
      <c r="BC16" s="874">
        <v>0.27054899999999998</v>
      </c>
      <c r="BD16" s="874">
        <v>0.28080100000000002</v>
      </c>
      <c r="BE16" s="874">
        <v>0.25726510000000002</v>
      </c>
      <c r="BF16" s="874">
        <v>0.23877590000000001</v>
      </c>
      <c r="BG16" s="352">
        <v>5.7032800000000002E-2</v>
      </c>
      <c r="BH16" s="352">
        <v>-0.1064119</v>
      </c>
      <c r="BI16" s="352">
        <v>-0.2375207</v>
      </c>
      <c r="BJ16" s="352">
        <v>-0.2409317</v>
      </c>
      <c r="BK16" s="352">
        <v>-0.19223119999999999</v>
      </c>
      <c r="BL16" s="352">
        <v>-0.12782460000000001</v>
      </c>
      <c r="BM16" s="352">
        <v>7.4687400000000001E-2</v>
      </c>
      <c r="BN16" s="352">
        <v>0.2272354</v>
      </c>
      <c r="BO16" s="352">
        <v>0.26957150000000002</v>
      </c>
      <c r="BP16" s="352">
        <v>0.26980959999999998</v>
      </c>
      <c r="BQ16" s="352">
        <v>0.25880330000000001</v>
      </c>
      <c r="BR16" s="352">
        <v>0.23889750000000001</v>
      </c>
      <c r="BS16" s="352">
        <v>5.6515500000000003E-2</v>
      </c>
      <c r="BT16" s="352">
        <v>-0.1063578</v>
      </c>
      <c r="BU16" s="352">
        <v>-0.23590359999999999</v>
      </c>
      <c r="BV16" s="352">
        <v>-0.23919840000000001</v>
      </c>
    </row>
    <row r="17" spans="1:74" s="274" customFormat="1" x14ac:dyDescent="0.2">
      <c r="A17" s="548" t="s">
        <v>522</v>
      </c>
      <c r="B17" s="563" t="s">
        <v>1138</v>
      </c>
      <c r="C17" s="100">
        <v>-1.9303000000000001E-2</v>
      </c>
      <c r="D17" s="100">
        <v>-1.8078E-2</v>
      </c>
      <c r="E17" s="100">
        <v>-2.0549000000000001E-2</v>
      </c>
      <c r="F17" s="100">
        <v>-2.0841999999999999E-2</v>
      </c>
      <c r="G17" s="100">
        <v>-2.2662000000000002E-2</v>
      </c>
      <c r="H17" s="100">
        <v>-2.3705E-2</v>
      </c>
      <c r="I17" s="100">
        <v>-2.3311999999999999E-2</v>
      </c>
      <c r="J17" s="100">
        <v>-2.1728000000000001E-2</v>
      </c>
      <c r="K17" s="100">
        <v>-2.1631999999999998E-2</v>
      </c>
      <c r="L17" s="100">
        <v>-2.2270000000000002E-2</v>
      </c>
      <c r="M17" s="100">
        <v>-2.3389E-2</v>
      </c>
      <c r="N17" s="100">
        <v>-2.3397999999999999E-2</v>
      </c>
      <c r="O17" s="100">
        <v>-2.2349000000000001E-2</v>
      </c>
      <c r="P17" s="100">
        <v>-2.1128000000000001E-2</v>
      </c>
      <c r="Q17" s="100">
        <v>-2.2387000000000001E-2</v>
      </c>
      <c r="R17" s="100">
        <v>-2.0142E-2</v>
      </c>
      <c r="S17" s="100">
        <v>-2.1826000000000002E-2</v>
      </c>
      <c r="T17" s="100">
        <v>-2.3644999999999999E-2</v>
      </c>
      <c r="U17" s="100">
        <v>-2.2442E-2</v>
      </c>
      <c r="V17" s="100">
        <v>-2.2522E-2</v>
      </c>
      <c r="W17" s="100">
        <v>-2.0795000000000001E-2</v>
      </c>
      <c r="X17" s="100">
        <v>-2.3115E-2</v>
      </c>
      <c r="Y17" s="100">
        <v>-2.4674999999999999E-2</v>
      </c>
      <c r="Z17" s="100">
        <v>-2.2335000000000001E-2</v>
      </c>
      <c r="AA17" s="100">
        <v>-2.3116000000000001E-2</v>
      </c>
      <c r="AB17" s="100">
        <v>-2.3289000000000001E-2</v>
      </c>
      <c r="AC17" s="100">
        <v>-2.3158000000000002E-2</v>
      </c>
      <c r="AD17" s="100">
        <v>-2.2498000000000001E-2</v>
      </c>
      <c r="AE17" s="100">
        <v>-2.3636000000000001E-2</v>
      </c>
      <c r="AF17" s="100">
        <v>-2.4230999999999999E-2</v>
      </c>
      <c r="AG17" s="100">
        <v>-2.3948000000000001E-2</v>
      </c>
      <c r="AH17" s="100">
        <v>-2.4232E-2</v>
      </c>
      <c r="AI17" s="100">
        <v>-2.3099000000000001E-2</v>
      </c>
      <c r="AJ17" s="100">
        <v>-2.4202000000000001E-2</v>
      </c>
      <c r="AK17" s="100">
        <v>-2.4271000000000001E-2</v>
      </c>
      <c r="AL17" s="100">
        <v>-2.3980999999999999E-2</v>
      </c>
      <c r="AM17" s="100">
        <v>-2.2592000000000001E-2</v>
      </c>
      <c r="AN17" s="100">
        <v>-2.4226000000000001E-2</v>
      </c>
      <c r="AO17" s="100">
        <v>-2.2414E-2</v>
      </c>
      <c r="AP17" s="100">
        <v>-2.1937999999999999E-2</v>
      </c>
      <c r="AQ17" s="100">
        <v>-2.2773000000000002E-2</v>
      </c>
      <c r="AR17" s="100">
        <v>-2.3161999999999999E-2</v>
      </c>
      <c r="AS17" s="100">
        <v>-2.4191000000000001E-2</v>
      </c>
      <c r="AT17" s="100">
        <v>-2.4146999999999998E-2</v>
      </c>
      <c r="AU17" s="100">
        <v>-2.2773000000000002E-2</v>
      </c>
      <c r="AV17" s="100">
        <v>-2.3326E-2</v>
      </c>
      <c r="AW17" s="100">
        <v>-2.3462E-2</v>
      </c>
      <c r="AX17" s="100">
        <v>-2.3191E-2</v>
      </c>
      <c r="AY17" s="892">
        <v>-2.4094000000000001E-2</v>
      </c>
      <c r="AZ17" s="892">
        <v>-2.2789E-2</v>
      </c>
      <c r="BA17" s="892">
        <v>-2.2512000000000001E-2</v>
      </c>
      <c r="BB17" s="892">
        <v>-2.2934E-2</v>
      </c>
      <c r="BC17" s="892">
        <v>-2.3621E-2</v>
      </c>
      <c r="BD17" s="892">
        <v>-2.4399000000000001E-2</v>
      </c>
      <c r="BE17" s="892">
        <v>-2.1340600000000001E-2</v>
      </c>
      <c r="BF17" s="892">
        <v>-2.0956900000000001E-2</v>
      </c>
      <c r="BG17" s="559">
        <v>-2.0283200000000001E-2</v>
      </c>
      <c r="BH17" s="559">
        <v>-2.08484E-2</v>
      </c>
      <c r="BI17" s="559">
        <v>-2.15862E-2</v>
      </c>
      <c r="BJ17" s="559">
        <v>-2.1219600000000002E-2</v>
      </c>
      <c r="BK17" s="559">
        <v>-2.1637799999999999E-2</v>
      </c>
      <c r="BL17" s="559">
        <v>-2.1145400000000002E-2</v>
      </c>
      <c r="BM17" s="559">
        <v>-2.1214299999999998E-2</v>
      </c>
      <c r="BN17" s="559">
        <v>-2.08319E-2</v>
      </c>
      <c r="BO17" s="559">
        <v>-2.1120699999999999E-2</v>
      </c>
      <c r="BP17" s="559">
        <v>-2.1500999999999999E-2</v>
      </c>
      <c r="BQ17" s="559">
        <v>-2.1375000000000002E-2</v>
      </c>
      <c r="BR17" s="559">
        <v>-2.0932900000000001E-2</v>
      </c>
      <c r="BS17" s="559">
        <v>-2.03745E-2</v>
      </c>
      <c r="BT17" s="559">
        <v>-2.1062999999999998E-2</v>
      </c>
      <c r="BU17" s="559">
        <v>-2.2089000000000001E-2</v>
      </c>
      <c r="BV17" s="559">
        <v>-2.17381E-2</v>
      </c>
    </row>
    <row r="18" spans="1:74" x14ac:dyDescent="0.2">
      <c r="A18" s="270"/>
      <c r="B18" s="564"/>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3"/>
      <c r="AQ18" s="573"/>
      <c r="AR18" s="573"/>
      <c r="AS18" s="573"/>
      <c r="AT18" s="573"/>
      <c r="AU18" s="573"/>
      <c r="AV18" s="573"/>
      <c r="AW18" s="573"/>
      <c r="AX18" s="573"/>
      <c r="AY18" s="896"/>
      <c r="AZ18" s="896"/>
      <c r="BA18" s="896"/>
      <c r="BB18" s="896"/>
      <c r="BC18" s="896"/>
      <c r="BD18" s="896"/>
      <c r="BE18" s="896"/>
      <c r="BF18" s="896"/>
      <c r="BG18" s="575"/>
      <c r="BH18" s="575"/>
      <c r="BI18" s="575"/>
      <c r="BJ18" s="575"/>
      <c r="BK18" s="575"/>
      <c r="BL18" s="575"/>
      <c r="BM18" s="575"/>
      <c r="BN18" s="575"/>
      <c r="BO18" s="575"/>
      <c r="BP18" s="575"/>
      <c r="BQ18" s="575"/>
      <c r="BR18" s="575"/>
      <c r="BS18" s="575"/>
      <c r="BT18" s="575"/>
      <c r="BU18" s="575"/>
      <c r="BV18" s="575"/>
    </row>
    <row r="19" spans="1:74" s="274" customFormat="1" x14ac:dyDescent="0.2">
      <c r="A19" s="548" t="s">
        <v>532</v>
      </c>
      <c r="B19" s="560" t="s">
        <v>1139</v>
      </c>
      <c r="C19" s="100">
        <v>4.0425789999999999</v>
      </c>
      <c r="D19" s="100">
        <v>3.0106890000000002</v>
      </c>
      <c r="E19" s="100">
        <v>3.1933310000000001</v>
      </c>
      <c r="F19" s="100">
        <v>3.2314430000000001</v>
      </c>
      <c r="G19" s="100">
        <v>3.389751</v>
      </c>
      <c r="H19" s="100">
        <v>3.365332</v>
      </c>
      <c r="I19" s="100">
        <v>3.3149000000000002</v>
      </c>
      <c r="J19" s="100">
        <v>3.3795809999999999</v>
      </c>
      <c r="K19" s="100">
        <v>3.322473</v>
      </c>
      <c r="L19" s="100">
        <v>3.412153</v>
      </c>
      <c r="M19" s="100">
        <v>3.5432350000000001</v>
      </c>
      <c r="N19" s="100">
        <v>4.0248410000000003</v>
      </c>
      <c r="O19" s="100">
        <v>3.979196</v>
      </c>
      <c r="P19" s="100">
        <v>3.729911</v>
      </c>
      <c r="Q19" s="100">
        <v>3.5920480000000001</v>
      </c>
      <c r="R19" s="100">
        <v>3.2634910000000001</v>
      </c>
      <c r="S19" s="100">
        <v>3.030122</v>
      </c>
      <c r="T19" s="100">
        <v>3.2429830000000002</v>
      </c>
      <c r="U19" s="100">
        <v>3.3529719999999998</v>
      </c>
      <c r="V19" s="100">
        <v>2.9958999999999998</v>
      </c>
      <c r="W19" s="100">
        <v>3.1597019999999998</v>
      </c>
      <c r="X19" s="100">
        <v>3.225158</v>
      </c>
      <c r="Y19" s="100">
        <v>3.4231950000000002</v>
      </c>
      <c r="Z19" s="100">
        <v>3.318784</v>
      </c>
      <c r="AA19" s="100">
        <v>3.650852</v>
      </c>
      <c r="AB19" s="100">
        <v>3.6074359999999999</v>
      </c>
      <c r="AC19" s="100">
        <v>3.3423690000000001</v>
      </c>
      <c r="AD19" s="100">
        <v>3.3552409999999999</v>
      </c>
      <c r="AE19" s="100">
        <v>3.3240120000000002</v>
      </c>
      <c r="AF19" s="100">
        <v>3.2845170000000001</v>
      </c>
      <c r="AG19" s="100">
        <v>3.4490159999999999</v>
      </c>
      <c r="AH19" s="100">
        <v>3.2286809999999999</v>
      </c>
      <c r="AI19" s="100">
        <v>3.2756880000000002</v>
      </c>
      <c r="AJ19" s="100">
        <v>3.4992489999999998</v>
      </c>
      <c r="AK19" s="100">
        <v>3.8534619999999999</v>
      </c>
      <c r="AL19" s="100">
        <v>4.1855120000000001</v>
      </c>
      <c r="AM19" s="100">
        <v>4.0437820000000002</v>
      </c>
      <c r="AN19" s="100">
        <v>3.8258049999999999</v>
      </c>
      <c r="AO19" s="100">
        <v>3.670636</v>
      </c>
      <c r="AP19" s="100">
        <v>3.4626540000000001</v>
      </c>
      <c r="AQ19" s="100">
        <v>3.547717</v>
      </c>
      <c r="AR19" s="100">
        <v>3.4481630000000001</v>
      </c>
      <c r="AS19" s="100">
        <v>3.217689</v>
      </c>
      <c r="AT19" s="100">
        <v>3.5866660000000001</v>
      </c>
      <c r="AU19" s="100">
        <v>3.7537120000000002</v>
      </c>
      <c r="AV19" s="100">
        <v>3.9982280000000001</v>
      </c>
      <c r="AW19" s="100">
        <v>3.948391</v>
      </c>
      <c r="AX19" s="100">
        <v>4.3865590000000001</v>
      </c>
      <c r="AY19" s="892">
        <v>4.4300920000000001</v>
      </c>
      <c r="AZ19" s="892">
        <v>4.0808099999999996</v>
      </c>
      <c r="BA19" s="892">
        <v>3.67008</v>
      </c>
      <c r="BB19" s="892">
        <v>3.4802439999999999</v>
      </c>
      <c r="BC19" s="892">
        <v>3.479006</v>
      </c>
      <c r="BD19" s="892">
        <v>3.6115780000000002</v>
      </c>
      <c r="BE19" s="892">
        <v>3.5578513419000002</v>
      </c>
      <c r="BF19" s="892">
        <v>3.4793484773999999</v>
      </c>
      <c r="BG19" s="559">
        <v>3.6435179999999998</v>
      </c>
      <c r="BH19" s="559">
        <v>3.8285719999999999</v>
      </c>
      <c r="BI19" s="559">
        <v>3.9659070000000001</v>
      </c>
      <c r="BJ19" s="559">
        <v>4.128336</v>
      </c>
      <c r="BK19" s="559">
        <v>4.307887</v>
      </c>
      <c r="BL19" s="559">
        <v>4.1489839999999996</v>
      </c>
      <c r="BM19" s="559">
        <v>3.7865989999999998</v>
      </c>
      <c r="BN19" s="559">
        <v>3.654128</v>
      </c>
      <c r="BO19" s="559">
        <v>3.5599180000000001</v>
      </c>
      <c r="BP19" s="559">
        <v>3.5552130000000002</v>
      </c>
      <c r="BQ19" s="559">
        <v>3.613686</v>
      </c>
      <c r="BR19" s="559">
        <v>3.621003</v>
      </c>
      <c r="BS19" s="559">
        <v>3.6447940000000001</v>
      </c>
      <c r="BT19" s="559">
        <v>3.8825440000000002</v>
      </c>
      <c r="BU19" s="559">
        <v>4.029217</v>
      </c>
      <c r="BV19" s="559">
        <v>4.2255989999999999</v>
      </c>
    </row>
    <row r="20" spans="1:74" x14ac:dyDescent="0.2">
      <c r="A20" s="270" t="s">
        <v>526</v>
      </c>
      <c r="B20" s="565" t="s">
        <v>1140</v>
      </c>
      <c r="C20" s="429">
        <v>1.835432</v>
      </c>
      <c r="D20" s="429">
        <v>1.2910219999999999</v>
      </c>
      <c r="E20" s="429">
        <v>1.508181</v>
      </c>
      <c r="F20" s="429">
        <v>1.8415060000000001</v>
      </c>
      <c r="G20" s="429">
        <v>1.890746</v>
      </c>
      <c r="H20" s="429">
        <v>1.8508579999999999</v>
      </c>
      <c r="I20" s="429">
        <v>1.8181020000000001</v>
      </c>
      <c r="J20" s="429">
        <v>1.865248</v>
      </c>
      <c r="K20" s="429">
        <v>1.799255</v>
      </c>
      <c r="L20" s="429">
        <v>1.9137</v>
      </c>
      <c r="M20" s="429">
        <v>1.931222</v>
      </c>
      <c r="N20" s="429">
        <v>2.1026560000000001</v>
      </c>
      <c r="O20" s="429">
        <v>2.1683400000000002</v>
      </c>
      <c r="P20" s="429">
        <v>2.05396</v>
      </c>
      <c r="Q20" s="429">
        <v>2.0849419999999999</v>
      </c>
      <c r="R20" s="429">
        <v>2.0661160000000001</v>
      </c>
      <c r="S20" s="429">
        <v>1.9828669999999999</v>
      </c>
      <c r="T20" s="429">
        <v>2.1184720000000001</v>
      </c>
      <c r="U20" s="429">
        <v>2.1810149999999999</v>
      </c>
      <c r="V20" s="429">
        <v>1.8494649999999999</v>
      </c>
      <c r="W20" s="429">
        <v>1.9327780000000001</v>
      </c>
      <c r="X20" s="429">
        <v>2.0162939999999998</v>
      </c>
      <c r="Y20" s="429">
        <v>1.9639059999999999</v>
      </c>
      <c r="Z20" s="429">
        <v>1.8267139999999999</v>
      </c>
      <c r="AA20" s="429">
        <v>1.99949</v>
      </c>
      <c r="AB20" s="429">
        <v>2.1007359999999999</v>
      </c>
      <c r="AC20" s="429">
        <v>2.108311</v>
      </c>
      <c r="AD20" s="429">
        <v>2.1327600000000002</v>
      </c>
      <c r="AE20" s="429">
        <v>2.2672509999999999</v>
      </c>
      <c r="AF20" s="429">
        <v>2.1653090000000002</v>
      </c>
      <c r="AG20" s="429">
        <v>2.2123919999999999</v>
      </c>
      <c r="AH20" s="429">
        <v>2.0517210000000001</v>
      </c>
      <c r="AI20" s="429">
        <v>2.054141</v>
      </c>
      <c r="AJ20" s="429">
        <v>2.096133</v>
      </c>
      <c r="AK20" s="429">
        <v>2.1800380000000001</v>
      </c>
      <c r="AL20" s="429">
        <v>2.497379</v>
      </c>
      <c r="AM20" s="429">
        <v>2.1731660000000002</v>
      </c>
      <c r="AN20" s="429">
        <v>2.3161849999999999</v>
      </c>
      <c r="AO20" s="429">
        <v>2.2678919999999998</v>
      </c>
      <c r="AP20" s="429">
        <v>2.2690239999999999</v>
      </c>
      <c r="AQ20" s="429">
        <v>2.353615</v>
      </c>
      <c r="AR20" s="429">
        <v>2.285911</v>
      </c>
      <c r="AS20" s="429">
        <v>2.0959080000000001</v>
      </c>
      <c r="AT20" s="429">
        <v>2.4119929999999998</v>
      </c>
      <c r="AU20" s="429">
        <v>2.4440900000000001</v>
      </c>
      <c r="AV20" s="429">
        <v>2.576511</v>
      </c>
      <c r="AW20" s="429">
        <v>2.4894690000000002</v>
      </c>
      <c r="AX20" s="429">
        <v>2.6035140000000001</v>
      </c>
      <c r="AY20" s="874">
        <v>2.441649</v>
      </c>
      <c r="AZ20" s="874">
        <v>2.353297</v>
      </c>
      <c r="BA20" s="874">
        <v>2.3010069999999998</v>
      </c>
      <c r="BB20" s="874">
        <v>2.2986949999999999</v>
      </c>
      <c r="BC20" s="874">
        <v>2.380449</v>
      </c>
      <c r="BD20" s="874">
        <v>2.459187</v>
      </c>
      <c r="BE20" s="874">
        <v>2.4365540000000001</v>
      </c>
      <c r="BF20" s="874">
        <v>2.3989889999999998</v>
      </c>
      <c r="BG20" s="352">
        <v>2.436877</v>
      </c>
      <c r="BH20" s="352">
        <v>2.4198469999999999</v>
      </c>
      <c r="BI20" s="352">
        <v>2.4291390000000002</v>
      </c>
      <c r="BJ20" s="352">
        <v>2.4077670000000002</v>
      </c>
      <c r="BK20" s="352">
        <v>2.3866969999999998</v>
      </c>
      <c r="BL20" s="352">
        <v>2.3930509999999998</v>
      </c>
      <c r="BM20" s="352">
        <v>2.4090669999999998</v>
      </c>
      <c r="BN20" s="352">
        <v>2.4562689999999998</v>
      </c>
      <c r="BO20" s="352">
        <v>2.4961310000000001</v>
      </c>
      <c r="BP20" s="352">
        <v>2.4662120000000001</v>
      </c>
      <c r="BQ20" s="352">
        <v>2.481179</v>
      </c>
      <c r="BR20" s="352">
        <v>2.4781219999999999</v>
      </c>
      <c r="BS20" s="352">
        <v>2.483114</v>
      </c>
      <c r="BT20" s="352">
        <v>2.5091209999999999</v>
      </c>
      <c r="BU20" s="352">
        <v>2.5136759999999998</v>
      </c>
      <c r="BV20" s="352">
        <v>2.5024519999999999</v>
      </c>
    </row>
    <row r="21" spans="1:74" x14ac:dyDescent="0.2">
      <c r="A21" s="270" t="s">
        <v>572</v>
      </c>
      <c r="B21" s="565" t="s">
        <v>929</v>
      </c>
      <c r="C21" s="429">
        <v>1.2706569999999999</v>
      </c>
      <c r="D21" s="429">
        <v>1.1016159999999999</v>
      </c>
      <c r="E21" s="429">
        <v>0.95728000000000002</v>
      </c>
      <c r="F21" s="429">
        <v>0.61355700000000002</v>
      </c>
      <c r="G21" s="429">
        <v>0.64565399999999995</v>
      </c>
      <c r="H21" s="429">
        <v>0.58219699999999996</v>
      </c>
      <c r="I21" s="429">
        <v>0.63052799999999998</v>
      </c>
      <c r="J21" s="429">
        <v>0.60079000000000005</v>
      </c>
      <c r="K21" s="429">
        <v>0.713032</v>
      </c>
      <c r="L21" s="429">
        <v>0.82515099999999997</v>
      </c>
      <c r="M21" s="429">
        <v>0.87257700000000005</v>
      </c>
      <c r="N21" s="429">
        <v>1.1409640000000001</v>
      </c>
      <c r="O21" s="429">
        <v>1.2938860000000001</v>
      </c>
      <c r="P21" s="429">
        <v>1.238936</v>
      </c>
      <c r="Q21" s="429">
        <v>0.94149700000000003</v>
      </c>
      <c r="R21" s="429">
        <v>0.68110899999999996</v>
      </c>
      <c r="S21" s="429">
        <v>0.54032999999999998</v>
      </c>
      <c r="T21" s="429">
        <v>0.56536799999999998</v>
      </c>
      <c r="U21" s="429">
        <v>0.61279099999999997</v>
      </c>
      <c r="V21" s="429">
        <v>0.56311299999999997</v>
      </c>
      <c r="W21" s="429">
        <v>0.74560999999999999</v>
      </c>
      <c r="X21" s="429">
        <v>0.757822</v>
      </c>
      <c r="Y21" s="429">
        <v>0.98608399999999996</v>
      </c>
      <c r="Z21" s="429">
        <v>1.1039570000000001</v>
      </c>
      <c r="AA21" s="429">
        <v>1.1465080000000001</v>
      </c>
      <c r="AB21" s="429">
        <v>1.0661389999999999</v>
      </c>
      <c r="AC21" s="429">
        <v>0.74193699999999996</v>
      </c>
      <c r="AD21" s="429">
        <v>0.64880199999999999</v>
      </c>
      <c r="AE21" s="429">
        <v>0.47390500000000002</v>
      </c>
      <c r="AF21" s="429">
        <v>0.54952800000000002</v>
      </c>
      <c r="AG21" s="429">
        <v>0.59537099999999998</v>
      </c>
      <c r="AH21" s="429">
        <v>0.62935600000000003</v>
      </c>
      <c r="AI21" s="429">
        <v>0.631413</v>
      </c>
      <c r="AJ21" s="429">
        <v>0.86258999999999997</v>
      </c>
      <c r="AK21" s="429">
        <v>0.97878900000000002</v>
      </c>
      <c r="AL21" s="429">
        <v>1.0517939999999999</v>
      </c>
      <c r="AM21" s="429">
        <v>1.3313060000000001</v>
      </c>
      <c r="AN21" s="429">
        <v>1.0195620000000001</v>
      </c>
      <c r="AO21" s="429">
        <v>0.78948399999999996</v>
      </c>
      <c r="AP21" s="429">
        <v>0.631216</v>
      </c>
      <c r="AQ21" s="429">
        <v>0.559778</v>
      </c>
      <c r="AR21" s="429">
        <v>0.52881100000000003</v>
      </c>
      <c r="AS21" s="429">
        <v>0.51053700000000002</v>
      </c>
      <c r="AT21" s="429">
        <v>0.57332799999999995</v>
      </c>
      <c r="AU21" s="429">
        <v>0.64422699999999999</v>
      </c>
      <c r="AV21" s="429">
        <v>0.84331800000000001</v>
      </c>
      <c r="AW21" s="429">
        <v>0.87520500000000001</v>
      </c>
      <c r="AX21" s="429">
        <v>1.1967220000000001</v>
      </c>
      <c r="AY21" s="874">
        <v>1.4836849999999999</v>
      </c>
      <c r="AZ21" s="874">
        <v>1.2727980000000001</v>
      </c>
      <c r="BA21" s="874">
        <v>0.866151</v>
      </c>
      <c r="BB21" s="874">
        <v>0.64766999999999997</v>
      </c>
      <c r="BC21" s="874">
        <v>0.54650500000000002</v>
      </c>
      <c r="BD21" s="874">
        <v>0.52472200000000002</v>
      </c>
      <c r="BE21" s="874">
        <v>0.47989894193999999</v>
      </c>
      <c r="BF21" s="874">
        <v>0.52660327742000002</v>
      </c>
      <c r="BG21" s="352">
        <v>0.68169900000000005</v>
      </c>
      <c r="BH21" s="352">
        <v>0.8479295</v>
      </c>
      <c r="BI21" s="352">
        <v>0.92065779999999997</v>
      </c>
      <c r="BJ21" s="352">
        <v>1.1205400000000001</v>
      </c>
      <c r="BK21" s="352">
        <v>1.393238</v>
      </c>
      <c r="BL21" s="352">
        <v>1.225949</v>
      </c>
      <c r="BM21" s="352">
        <v>0.82633679999999998</v>
      </c>
      <c r="BN21" s="352">
        <v>0.62415430000000005</v>
      </c>
      <c r="BO21" s="352">
        <v>0.49169580000000002</v>
      </c>
      <c r="BP21" s="352">
        <v>0.49943779999999999</v>
      </c>
      <c r="BQ21" s="352">
        <v>0.54485220000000001</v>
      </c>
      <c r="BR21" s="352">
        <v>0.59220479999999998</v>
      </c>
      <c r="BS21" s="352">
        <v>0.65698909999999999</v>
      </c>
      <c r="BT21" s="352">
        <v>0.80624890000000005</v>
      </c>
      <c r="BU21" s="352">
        <v>0.92248719999999995</v>
      </c>
      <c r="BV21" s="352">
        <v>1.1084080000000001</v>
      </c>
    </row>
    <row r="22" spans="1:74" x14ac:dyDescent="0.2">
      <c r="A22" s="270" t="s">
        <v>573</v>
      </c>
      <c r="B22" s="565" t="s">
        <v>1136</v>
      </c>
      <c r="C22" s="429">
        <v>0.32264500000000002</v>
      </c>
      <c r="D22" s="429">
        <v>0.26632099999999997</v>
      </c>
      <c r="E22" s="429">
        <v>0.28154800000000002</v>
      </c>
      <c r="F22" s="429">
        <v>0.31236700000000001</v>
      </c>
      <c r="G22" s="429">
        <v>0.33790300000000001</v>
      </c>
      <c r="H22" s="429">
        <v>0.31786700000000001</v>
      </c>
      <c r="I22" s="429">
        <v>0.31119400000000003</v>
      </c>
      <c r="J22" s="429">
        <v>0.31103199999999998</v>
      </c>
      <c r="K22" s="429">
        <v>0.28570000000000001</v>
      </c>
      <c r="L22" s="429">
        <v>0.27645199999999998</v>
      </c>
      <c r="M22" s="429">
        <v>0.31433299999999997</v>
      </c>
      <c r="N22" s="429">
        <v>0.32351600000000003</v>
      </c>
      <c r="O22" s="429">
        <v>0.29812899999999998</v>
      </c>
      <c r="P22" s="429">
        <v>0.29049999999999998</v>
      </c>
      <c r="Q22" s="429">
        <v>0.304226</v>
      </c>
      <c r="R22" s="429">
        <v>0.30213299999999998</v>
      </c>
      <c r="S22" s="429">
        <v>0.29716100000000001</v>
      </c>
      <c r="T22" s="429">
        <v>0.28060000000000002</v>
      </c>
      <c r="U22" s="429">
        <v>0.28990300000000002</v>
      </c>
      <c r="V22" s="429">
        <v>0.28135500000000002</v>
      </c>
      <c r="W22" s="429">
        <v>0.26066699999999998</v>
      </c>
      <c r="X22" s="429">
        <v>0.231548</v>
      </c>
      <c r="Y22" s="429">
        <v>0.2404</v>
      </c>
      <c r="Z22" s="429">
        <v>0.237452</v>
      </c>
      <c r="AA22" s="429">
        <v>0.26019399999999998</v>
      </c>
      <c r="AB22" s="429">
        <v>0.244893</v>
      </c>
      <c r="AC22" s="429">
        <v>0.25196800000000003</v>
      </c>
      <c r="AD22" s="429">
        <v>0.270233</v>
      </c>
      <c r="AE22" s="429">
        <v>0.27616099999999999</v>
      </c>
      <c r="AF22" s="429">
        <v>0.267233</v>
      </c>
      <c r="AG22" s="429">
        <v>0.26629000000000003</v>
      </c>
      <c r="AH22" s="429">
        <v>0.27222600000000002</v>
      </c>
      <c r="AI22" s="429">
        <v>0.259967</v>
      </c>
      <c r="AJ22" s="429">
        <v>0.24209700000000001</v>
      </c>
      <c r="AK22" s="429">
        <v>0.27946700000000002</v>
      </c>
      <c r="AL22" s="429">
        <v>0.31283899999999998</v>
      </c>
      <c r="AM22" s="429">
        <v>0.26741900000000002</v>
      </c>
      <c r="AN22" s="429">
        <v>0.23872399999999999</v>
      </c>
      <c r="AO22" s="429">
        <v>0.27109699999999998</v>
      </c>
      <c r="AP22" s="429">
        <v>0.28573300000000001</v>
      </c>
      <c r="AQ22" s="429">
        <v>0.28948400000000002</v>
      </c>
      <c r="AR22" s="429">
        <v>0.27953299999999998</v>
      </c>
      <c r="AS22" s="429">
        <v>0.26861299999999999</v>
      </c>
      <c r="AT22" s="429">
        <v>0.27428999999999998</v>
      </c>
      <c r="AU22" s="429">
        <v>0.27096700000000001</v>
      </c>
      <c r="AV22" s="429">
        <v>0.28093600000000002</v>
      </c>
      <c r="AW22" s="429">
        <v>0.29699999999999999</v>
      </c>
      <c r="AX22" s="429">
        <v>0.29435499999999998</v>
      </c>
      <c r="AY22" s="874">
        <v>0.28135500000000002</v>
      </c>
      <c r="AZ22" s="874">
        <v>0.26203599999999999</v>
      </c>
      <c r="BA22" s="874">
        <v>0.245</v>
      </c>
      <c r="BB22" s="874">
        <v>0.26600000000000001</v>
      </c>
      <c r="BC22" s="874">
        <v>0.272032</v>
      </c>
      <c r="BD22" s="874">
        <v>0.269233</v>
      </c>
      <c r="BE22" s="874">
        <v>0.28406880000000001</v>
      </c>
      <c r="BF22" s="874">
        <v>0.2799258</v>
      </c>
      <c r="BG22" s="352">
        <v>0.27568490000000001</v>
      </c>
      <c r="BH22" s="352">
        <v>0.26760850000000003</v>
      </c>
      <c r="BI22" s="352">
        <v>0.281225</v>
      </c>
      <c r="BJ22" s="352">
        <v>0.29466530000000002</v>
      </c>
      <c r="BK22" s="352">
        <v>0.29476770000000002</v>
      </c>
      <c r="BL22" s="352">
        <v>0.28375470000000003</v>
      </c>
      <c r="BM22" s="352">
        <v>0.29076469999999999</v>
      </c>
      <c r="BN22" s="352">
        <v>0.28688809999999998</v>
      </c>
      <c r="BO22" s="352">
        <v>0.2836998</v>
      </c>
      <c r="BP22" s="352">
        <v>0.28781420000000002</v>
      </c>
      <c r="BQ22" s="352">
        <v>0.28339839999999999</v>
      </c>
      <c r="BR22" s="352">
        <v>0.27729359999999997</v>
      </c>
      <c r="BS22" s="352">
        <v>0.27340019999999998</v>
      </c>
      <c r="BT22" s="352">
        <v>0.26504339999999998</v>
      </c>
      <c r="BU22" s="352">
        <v>0.2810203</v>
      </c>
      <c r="BV22" s="352">
        <v>0.2961046</v>
      </c>
    </row>
    <row r="23" spans="1:74" x14ac:dyDescent="0.2">
      <c r="A23" s="270" t="s">
        <v>527</v>
      </c>
      <c r="B23" s="565" t="s">
        <v>1137</v>
      </c>
      <c r="C23" s="429">
        <v>0.245423</v>
      </c>
      <c r="D23" s="429">
        <v>0.17302400000000001</v>
      </c>
      <c r="E23" s="429">
        <v>0.22633400000000001</v>
      </c>
      <c r="F23" s="429">
        <v>0.21444199999999999</v>
      </c>
      <c r="G23" s="429">
        <v>0.31209900000000002</v>
      </c>
      <c r="H23" s="429">
        <v>0.33402700000000002</v>
      </c>
      <c r="I23" s="429">
        <v>0.26347900000000002</v>
      </c>
      <c r="J23" s="429">
        <v>0.26367699999999999</v>
      </c>
      <c r="K23" s="429">
        <v>0.24637700000000001</v>
      </c>
      <c r="L23" s="429">
        <v>0.17616499999999999</v>
      </c>
      <c r="M23" s="429">
        <v>0.18772800000000001</v>
      </c>
      <c r="N23" s="429">
        <v>0.24182000000000001</v>
      </c>
      <c r="O23" s="429">
        <v>0.21884100000000001</v>
      </c>
      <c r="P23" s="429">
        <v>0.14651500000000001</v>
      </c>
      <c r="Q23" s="429">
        <v>0.26138299999999998</v>
      </c>
      <c r="R23" s="429">
        <v>0.21413299999999999</v>
      </c>
      <c r="S23" s="429">
        <v>0.20976400000000001</v>
      </c>
      <c r="T23" s="429">
        <v>0.27854299999999999</v>
      </c>
      <c r="U23" s="429">
        <v>0.26926299999999997</v>
      </c>
      <c r="V23" s="429">
        <v>0.30196699999999999</v>
      </c>
      <c r="W23" s="429">
        <v>0.22064700000000001</v>
      </c>
      <c r="X23" s="429">
        <v>0.21949399999999999</v>
      </c>
      <c r="Y23" s="429">
        <v>0.23280500000000001</v>
      </c>
      <c r="Z23" s="429">
        <v>0.15066099999999999</v>
      </c>
      <c r="AA23" s="429">
        <v>0.24465999999999999</v>
      </c>
      <c r="AB23" s="429">
        <v>0.19566800000000001</v>
      </c>
      <c r="AC23" s="429">
        <v>0.24015300000000001</v>
      </c>
      <c r="AD23" s="429">
        <v>0.30344599999999999</v>
      </c>
      <c r="AE23" s="429">
        <v>0.306695</v>
      </c>
      <c r="AF23" s="429">
        <v>0.30244700000000002</v>
      </c>
      <c r="AG23" s="429">
        <v>0.37496299999999999</v>
      </c>
      <c r="AH23" s="429">
        <v>0.27537800000000001</v>
      </c>
      <c r="AI23" s="429">
        <v>0.33016699999999999</v>
      </c>
      <c r="AJ23" s="429">
        <v>0.298429</v>
      </c>
      <c r="AK23" s="429">
        <v>0.41516799999999998</v>
      </c>
      <c r="AL23" s="429">
        <v>0.32350000000000001</v>
      </c>
      <c r="AM23" s="429">
        <v>0.27189099999999999</v>
      </c>
      <c r="AN23" s="429">
        <v>0.251334</v>
      </c>
      <c r="AO23" s="429">
        <v>0.34216299999999999</v>
      </c>
      <c r="AP23" s="429">
        <v>0.27668100000000001</v>
      </c>
      <c r="AQ23" s="429">
        <v>0.34483999999999998</v>
      </c>
      <c r="AR23" s="429">
        <v>0.353908</v>
      </c>
      <c r="AS23" s="429">
        <v>0.34263100000000002</v>
      </c>
      <c r="AT23" s="429">
        <v>0.32705499999999998</v>
      </c>
      <c r="AU23" s="429">
        <v>0.394428</v>
      </c>
      <c r="AV23" s="429">
        <v>0.29746299999999998</v>
      </c>
      <c r="AW23" s="429">
        <v>0.286717</v>
      </c>
      <c r="AX23" s="429">
        <v>0.29196800000000001</v>
      </c>
      <c r="AY23" s="874">
        <v>0.22340299999999999</v>
      </c>
      <c r="AZ23" s="874">
        <v>0.19267899999999999</v>
      </c>
      <c r="BA23" s="874">
        <v>0.25792199999999998</v>
      </c>
      <c r="BB23" s="874">
        <v>0.26787899999999998</v>
      </c>
      <c r="BC23" s="874">
        <v>0.28001999999999999</v>
      </c>
      <c r="BD23" s="874">
        <v>0.35843599999999998</v>
      </c>
      <c r="BE23" s="874">
        <v>0.35732960000000002</v>
      </c>
      <c r="BF23" s="874">
        <v>0.27383039999999997</v>
      </c>
      <c r="BG23" s="352">
        <v>0.24925739999999999</v>
      </c>
      <c r="BH23" s="352">
        <v>0.29318660000000002</v>
      </c>
      <c r="BI23" s="352">
        <v>0.33488509999999999</v>
      </c>
      <c r="BJ23" s="352">
        <v>0.30536370000000002</v>
      </c>
      <c r="BK23" s="352">
        <v>0.23318430000000001</v>
      </c>
      <c r="BL23" s="352">
        <v>0.2462288</v>
      </c>
      <c r="BM23" s="352">
        <v>0.26043040000000001</v>
      </c>
      <c r="BN23" s="352">
        <v>0.28681640000000003</v>
      </c>
      <c r="BO23" s="352">
        <v>0.28839140000000002</v>
      </c>
      <c r="BP23" s="352">
        <v>0.30174909999999999</v>
      </c>
      <c r="BQ23" s="352">
        <v>0.30425669999999999</v>
      </c>
      <c r="BR23" s="352">
        <v>0.2733833</v>
      </c>
      <c r="BS23" s="352">
        <v>0.231291</v>
      </c>
      <c r="BT23" s="352">
        <v>0.30213069999999997</v>
      </c>
      <c r="BU23" s="352">
        <v>0.31203419999999998</v>
      </c>
      <c r="BV23" s="352">
        <v>0.31863380000000002</v>
      </c>
    </row>
    <row r="24" spans="1:74" x14ac:dyDescent="0.2">
      <c r="A24" s="270"/>
      <c r="B24" s="564"/>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896"/>
      <c r="AZ24" s="896"/>
      <c r="BA24" s="896"/>
      <c r="BB24" s="896"/>
      <c r="BC24" s="896"/>
      <c r="BD24" s="896"/>
      <c r="BE24" s="896"/>
      <c r="BF24" s="896"/>
      <c r="BG24" s="575"/>
      <c r="BH24" s="575"/>
      <c r="BI24" s="575"/>
      <c r="BJ24" s="575"/>
      <c r="BK24" s="575"/>
      <c r="BL24" s="575"/>
      <c r="BM24" s="575"/>
      <c r="BN24" s="575"/>
      <c r="BO24" s="575"/>
      <c r="BP24" s="575"/>
      <c r="BQ24" s="575"/>
      <c r="BR24" s="575"/>
      <c r="BS24" s="575"/>
      <c r="BT24" s="575"/>
      <c r="BU24" s="575"/>
      <c r="BV24" s="575"/>
    </row>
    <row r="25" spans="1:74" s="274" customFormat="1" x14ac:dyDescent="0.2">
      <c r="A25" s="543" t="s">
        <v>534</v>
      </c>
      <c r="B25" s="560" t="s">
        <v>1141</v>
      </c>
      <c r="C25" s="100">
        <v>-2.025941</v>
      </c>
      <c r="D25" s="100">
        <v>-1.762502</v>
      </c>
      <c r="E25" s="100">
        <v>-2.0460940000000001</v>
      </c>
      <c r="F25" s="100">
        <v>-2.2540529999999999</v>
      </c>
      <c r="G25" s="100">
        <v>-2.2139150000000001</v>
      </c>
      <c r="H25" s="100">
        <v>-2.295032</v>
      </c>
      <c r="I25" s="100">
        <v>-2.0504500000000001</v>
      </c>
      <c r="J25" s="100">
        <v>-2.3247559999999998</v>
      </c>
      <c r="K25" s="100">
        <v>-2.0814499999999998</v>
      </c>
      <c r="L25" s="100">
        <v>-2.0692729999999999</v>
      </c>
      <c r="M25" s="100">
        <v>-2.3163990000000001</v>
      </c>
      <c r="N25" s="100">
        <v>-2.1661769999999998</v>
      </c>
      <c r="O25" s="100">
        <v>-2.0427529999999998</v>
      </c>
      <c r="P25" s="100">
        <v>-2.0258090000000002</v>
      </c>
      <c r="Q25" s="100">
        <v>-2.133229</v>
      </c>
      <c r="R25" s="100">
        <v>-2.2663540000000002</v>
      </c>
      <c r="S25" s="100">
        <v>-2.3111630000000001</v>
      </c>
      <c r="T25" s="100">
        <v>-2.5179529999999999</v>
      </c>
      <c r="U25" s="100">
        <v>-2.199776</v>
      </c>
      <c r="V25" s="100">
        <v>-2.314905</v>
      </c>
      <c r="W25" s="100">
        <v>-2.233911</v>
      </c>
      <c r="X25" s="100">
        <v>-2.2266379999999999</v>
      </c>
      <c r="Y25" s="100">
        <v>-2.176256</v>
      </c>
      <c r="Z25" s="100">
        <v>-2.3614280000000001</v>
      </c>
      <c r="AA25" s="100">
        <v>-2.3243119999999999</v>
      </c>
      <c r="AB25" s="100">
        <v>-2.3556080000000001</v>
      </c>
      <c r="AC25" s="100">
        <v>-2.7403689999999998</v>
      </c>
      <c r="AD25" s="100">
        <v>-2.4903870000000001</v>
      </c>
      <c r="AE25" s="100">
        <v>-2.4563679999999999</v>
      </c>
      <c r="AF25" s="100">
        <v>-2.4911789999999998</v>
      </c>
      <c r="AG25" s="100">
        <v>-2.432706</v>
      </c>
      <c r="AH25" s="100">
        <v>-2.4560149999999998</v>
      </c>
      <c r="AI25" s="100">
        <v>-2.5997840000000001</v>
      </c>
      <c r="AJ25" s="100">
        <v>-2.5997599999999998</v>
      </c>
      <c r="AK25" s="100">
        <v>-2.605963</v>
      </c>
      <c r="AL25" s="100">
        <v>-2.5784389999999999</v>
      </c>
      <c r="AM25" s="100">
        <v>-2.5116619999999998</v>
      </c>
      <c r="AN25" s="100">
        <v>-2.6802069999999998</v>
      </c>
      <c r="AO25" s="100">
        <v>-2.5867650000000002</v>
      </c>
      <c r="AP25" s="100">
        <v>-2.7236929999999999</v>
      </c>
      <c r="AQ25" s="100">
        <v>-2.5670190000000002</v>
      </c>
      <c r="AR25" s="100">
        <v>-2.713762</v>
      </c>
      <c r="AS25" s="100">
        <v>-2.6158489999999999</v>
      </c>
      <c r="AT25" s="100">
        <v>-2.7440329999999999</v>
      </c>
      <c r="AU25" s="100">
        <v>-2.872106</v>
      </c>
      <c r="AV25" s="100">
        <v>-2.7592370000000002</v>
      </c>
      <c r="AW25" s="100">
        <v>-3.0234839999999998</v>
      </c>
      <c r="AX25" s="100">
        <v>-2.8570869999999999</v>
      </c>
      <c r="AY25" s="892">
        <v>-2.77542</v>
      </c>
      <c r="AZ25" s="892">
        <v>-2.8681390000000002</v>
      </c>
      <c r="BA25" s="892">
        <v>-2.8857940000000002</v>
      </c>
      <c r="BB25" s="892">
        <v>-2.9790009999999998</v>
      </c>
      <c r="BC25" s="892">
        <v>-2.882479</v>
      </c>
      <c r="BD25" s="892">
        <v>-2.8762910000000002</v>
      </c>
      <c r="BE25" s="892">
        <v>-2.8719513226000002</v>
      </c>
      <c r="BF25" s="892">
        <v>-3.0263217613000002</v>
      </c>
      <c r="BG25" s="559">
        <v>-3.071018</v>
      </c>
      <c r="BH25" s="559">
        <v>-3.0212119999999998</v>
      </c>
      <c r="BI25" s="559">
        <v>-3.032</v>
      </c>
      <c r="BJ25" s="559">
        <v>-3.0498129999999999</v>
      </c>
      <c r="BK25" s="559">
        <v>-3.0157379999999998</v>
      </c>
      <c r="BL25" s="559">
        <v>-3.0543010000000002</v>
      </c>
      <c r="BM25" s="559">
        <v>-3.134436</v>
      </c>
      <c r="BN25" s="559">
        <v>-3.1653359999999999</v>
      </c>
      <c r="BO25" s="559">
        <v>-3.1625809999999999</v>
      </c>
      <c r="BP25" s="559">
        <v>-3.2541099999999998</v>
      </c>
      <c r="BQ25" s="559">
        <v>-3.1522039999999998</v>
      </c>
      <c r="BR25" s="559">
        <v>-3.1527769999999999</v>
      </c>
      <c r="BS25" s="559">
        <v>-3.179589</v>
      </c>
      <c r="BT25" s="559">
        <v>-3.1901359999999999</v>
      </c>
      <c r="BU25" s="559">
        <v>-3.2112989999999999</v>
      </c>
      <c r="BV25" s="559">
        <v>-3.2068050000000001</v>
      </c>
    </row>
    <row r="26" spans="1:74" x14ac:dyDescent="0.2">
      <c r="A26" s="270" t="s">
        <v>523</v>
      </c>
      <c r="B26" s="565" t="s">
        <v>1131</v>
      </c>
      <c r="C26" s="429">
        <v>-0.31598799999999999</v>
      </c>
      <c r="D26" s="429">
        <v>-0.24326400000000001</v>
      </c>
      <c r="E26" s="429">
        <v>-0.35239900000000002</v>
      </c>
      <c r="F26" s="429">
        <v>-0.32882800000000001</v>
      </c>
      <c r="G26" s="429">
        <v>-0.392899</v>
      </c>
      <c r="H26" s="429">
        <v>-0.41834199999999999</v>
      </c>
      <c r="I26" s="429">
        <v>-0.31873699999999999</v>
      </c>
      <c r="J26" s="429">
        <v>-0.44159100000000001</v>
      </c>
      <c r="K26" s="429">
        <v>-0.364145</v>
      </c>
      <c r="L26" s="429">
        <v>-0.39275199999999999</v>
      </c>
      <c r="M26" s="429">
        <v>-0.398511</v>
      </c>
      <c r="N26" s="429">
        <v>-0.45266699999999999</v>
      </c>
      <c r="O26" s="429">
        <v>-0.37527300000000002</v>
      </c>
      <c r="P26" s="429">
        <v>-0.39957500000000001</v>
      </c>
      <c r="Q26" s="429">
        <v>-0.43408999999999998</v>
      </c>
      <c r="R26" s="429">
        <v>-0.35388399999999998</v>
      </c>
      <c r="S26" s="429">
        <v>-0.39364900000000003</v>
      </c>
      <c r="T26" s="429">
        <v>-0.45976099999999998</v>
      </c>
      <c r="U26" s="429">
        <v>-0.41492099999999998</v>
      </c>
      <c r="V26" s="429">
        <v>-0.45024399999999998</v>
      </c>
      <c r="W26" s="429">
        <v>-0.390656</v>
      </c>
      <c r="X26" s="429">
        <v>-0.43077100000000002</v>
      </c>
      <c r="Y26" s="429">
        <v>-0.43722800000000001</v>
      </c>
      <c r="Z26" s="429">
        <v>-0.48331800000000003</v>
      </c>
      <c r="AA26" s="429">
        <v>-0.48628500000000002</v>
      </c>
      <c r="AB26" s="429">
        <v>-0.45819300000000002</v>
      </c>
      <c r="AC26" s="429">
        <v>-0.50349500000000003</v>
      </c>
      <c r="AD26" s="429">
        <v>-0.496506</v>
      </c>
      <c r="AE26" s="429">
        <v>-0.46613599999999999</v>
      </c>
      <c r="AF26" s="429">
        <v>-0.51195800000000002</v>
      </c>
      <c r="AG26" s="429">
        <v>-0.49518899999999999</v>
      </c>
      <c r="AH26" s="429">
        <v>-0.50918200000000002</v>
      </c>
      <c r="AI26" s="429">
        <v>-0.51039299999999999</v>
      </c>
      <c r="AJ26" s="429">
        <v>-0.43967400000000001</v>
      </c>
      <c r="AK26" s="429">
        <v>-0.40046300000000001</v>
      </c>
      <c r="AL26" s="429">
        <v>-0.37533</v>
      </c>
      <c r="AM26" s="429">
        <v>-0.50509300000000001</v>
      </c>
      <c r="AN26" s="429">
        <v>-0.48550500000000002</v>
      </c>
      <c r="AO26" s="429">
        <v>-0.43552800000000003</v>
      </c>
      <c r="AP26" s="429">
        <v>-0.46427600000000002</v>
      </c>
      <c r="AQ26" s="429">
        <v>-0.43180499999999999</v>
      </c>
      <c r="AR26" s="429">
        <v>-0.49152200000000001</v>
      </c>
      <c r="AS26" s="429">
        <v>-0.47805999999999998</v>
      </c>
      <c r="AT26" s="429">
        <v>-0.417846</v>
      </c>
      <c r="AU26" s="429">
        <v>-0.563778</v>
      </c>
      <c r="AV26" s="429">
        <v>-0.510328</v>
      </c>
      <c r="AW26" s="429">
        <v>-0.540798</v>
      </c>
      <c r="AX26" s="429">
        <v>-0.52139000000000002</v>
      </c>
      <c r="AY26" s="874">
        <v>-0.54325400000000001</v>
      </c>
      <c r="AZ26" s="874">
        <v>-0.63859500000000002</v>
      </c>
      <c r="BA26" s="874">
        <v>-0.52683100000000005</v>
      </c>
      <c r="BB26" s="874">
        <v>-0.50483900000000004</v>
      </c>
      <c r="BC26" s="874">
        <v>-0.53374500000000002</v>
      </c>
      <c r="BD26" s="874">
        <v>-0.46261200000000002</v>
      </c>
      <c r="BE26" s="874">
        <v>-0.4958185</v>
      </c>
      <c r="BF26" s="874">
        <v>-0.57600039999999997</v>
      </c>
      <c r="BG26" s="352">
        <v>-0.56677460000000002</v>
      </c>
      <c r="BH26" s="352">
        <v>-0.5727932</v>
      </c>
      <c r="BI26" s="352">
        <v>-0.58341750000000003</v>
      </c>
      <c r="BJ26" s="352">
        <v>-0.58032919999999999</v>
      </c>
      <c r="BK26" s="352">
        <v>-0.58662400000000003</v>
      </c>
      <c r="BL26" s="352">
        <v>-0.58646370000000003</v>
      </c>
      <c r="BM26" s="352">
        <v>-0.58160160000000005</v>
      </c>
      <c r="BN26" s="352">
        <v>-0.59145780000000003</v>
      </c>
      <c r="BO26" s="352">
        <v>-0.58259810000000001</v>
      </c>
      <c r="BP26" s="352">
        <v>-0.67415380000000003</v>
      </c>
      <c r="BQ26" s="352">
        <v>-0.66047529999999999</v>
      </c>
      <c r="BR26" s="352">
        <v>-0.69110919999999998</v>
      </c>
      <c r="BS26" s="352">
        <v>-0.69211699999999998</v>
      </c>
      <c r="BT26" s="352">
        <v>-0.70055789999999996</v>
      </c>
      <c r="BU26" s="352">
        <v>-0.70178870000000004</v>
      </c>
      <c r="BV26" s="352">
        <v>-0.70918020000000004</v>
      </c>
    </row>
    <row r="27" spans="1:74" x14ac:dyDescent="0.2">
      <c r="A27" s="270" t="s">
        <v>524</v>
      </c>
      <c r="B27" s="565" t="s">
        <v>1142</v>
      </c>
      <c r="C27" s="429">
        <v>-1.201052</v>
      </c>
      <c r="D27" s="429">
        <v>-0.96134900000000001</v>
      </c>
      <c r="E27" s="429">
        <v>-1.059785</v>
      </c>
      <c r="F27" s="429">
        <v>-1.30061</v>
      </c>
      <c r="G27" s="429">
        <v>-1.169959</v>
      </c>
      <c r="H27" s="429">
        <v>-1.3070360000000001</v>
      </c>
      <c r="I27" s="429">
        <v>-1.156085</v>
      </c>
      <c r="J27" s="429">
        <v>-1.2765340000000001</v>
      </c>
      <c r="K27" s="429">
        <v>-1.224502</v>
      </c>
      <c r="L27" s="429">
        <v>-1.1246240000000001</v>
      </c>
      <c r="M27" s="429">
        <v>-1.359056</v>
      </c>
      <c r="N27" s="429">
        <v>-1.2307779999999999</v>
      </c>
      <c r="O27" s="429">
        <v>-1.2274689999999999</v>
      </c>
      <c r="P27" s="429">
        <v>-1.149994</v>
      </c>
      <c r="Q27" s="429">
        <v>-1.2060839999999999</v>
      </c>
      <c r="R27" s="429">
        <v>-1.3134920000000001</v>
      </c>
      <c r="S27" s="429">
        <v>-1.2839929999999999</v>
      </c>
      <c r="T27" s="429">
        <v>-1.438733</v>
      </c>
      <c r="U27" s="429">
        <v>-1.2515000000000001</v>
      </c>
      <c r="V27" s="429">
        <v>-1.3592740000000001</v>
      </c>
      <c r="W27" s="429">
        <v>-1.2004570000000001</v>
      </c>
      <c r="X27" s="429">
        <v>-1.3140160000000001</v>
      </c>
      <c r="Y27" s="429">
        <v>-1.1867829999999999</v>
      </c>
      <c r="Z27" s="429">
        <v>-1.318559</v>
      </c>
      <c r="AA27" s="429">
        <v>-1.277976</v>
      </c>
      <c r="AB27" s="429">
        <v>-1.3912169999999999</v>
      </c>
      <c r="AC27" s="429">
        <v>-1.653159</v>
      </c>
      <c r="AD27" s="429">
        <v>-1.430364</v>
      </c>
      <c r="AE27" s="429">
        <v>-1.4457720000000001</v>
      </c>
      <c r="AF27" s="429">
        <v>-1.4437390000000001</v>
      </c>
      <c r="AG27" s="429">
        <v>-1.4658549999999999</v>
      </c>
      <c r="AH27" s="429">
        <v>-1.3848689999999999</v>
      </c>
      <c r="AI27" s="429">
        <v>-1.5376209999999999</v>
      </c>
      <c r="AJ27" s="429">
        <v>-1.5996360000000001</v>
      </c>
      <c r="AK27" s="429">
        <v>-1.650679</v>
      </c>
      <c r="AL27" s="429">
        <v>-1.6594949999999999</v>
      </c>
      <c r="AM27" s="429">
        <v>-1.542565</v>
      </c>
      <c r="AN27" s="429">
        <v>-1.698299</v>
      </c>
      <c r="AO27" s="429">
        <v>-1.552419</v>
      </c>
      <c r="AP27" s="429">
        <v>-1.594117</v>
      </c>
      <c r="AQ27" s="429">
        <v>-1.5683180000000001</v>
      </c>
      <c r="AR27" s="429">
        <v>-1.6382559999999999</v>
      </c>
      <c r="AS27" s="429">
        <v>-1.542786</v>
      </c>
      <c r="AT27" s="429">
        <v>-1.715994</v>
      </c>
      <c r="AU27" s="429">
        <v>-1.71004</v>
      </c>
      <c r="AV27" s="429">
        <v>-1.656328</v>
      </c>
      <c r="AW27" s="429">
        <v>-1.806295</v>
      </c>
      <c r="AX27" s="429">
        <v>-1.707214</v>
      </c>
      <c r="AY27" s="874">
        <v>-1.620573</v>
      </c>
      <c r="AZ27" s="874">
        <v>-1.6288450000000001</v>
      </c>
      <c r="BA27" s="874">
        <v>-1.7182040000000001</v>
      </c>
      <c r="BB27" s="874">
        <v>-1.7269969999999999</v>
      </c>
      <c r="BC27" s="874">
        <v>-1.5522370000000001</v>
      </c>
      <c r="BD27" s="874">
        <v>-1.6338779999999999</v>
      </c>
      <c r="BE27" s="874">
        <v>-1.6662903226000001</v>
      </c>
      <c r="BF27" s="874">
        <v>-1.6468471613</v>
      </c>
      <c r="BG27" s="352">
        <v>-1.721427</v>
      </c>
      <c r="BH27" s="352">
        <v>-1.7034180000000001</v>
      </c>
      <c r="BI27" s="352">
        <v>-1.7041550000000001</v>
      </c>
      <c r="BJ27" s="352">
        <v>-1.755881</v>
      </c>
      <c r="BK27" s="352">
        <v>-1.629426</v>
      </c>
      <c r="BL27" s="352">
        <v>-1.700558</v>
      </c>
      <c r="BM27" s="352">
        <v>-1.742388</v>
      </c>
      <c r="BN27" s="352">
        <v>-1.7758670000000001</v>
      </c>
      <c r="BO27" s="352">
        <v>-1.7798400000000001</v>
      </c>
      <c r="BP27" s="352">
        <v>-1.780464</v>
      </c>
      <c r="BQ27" s="352">
        <v>-1.736083</v>
      </c>
      <c r="BR27" s="352">
        <v>-1.665</v>
      </c>
      <c r="BS27" s="352">
        <v>-1.6865920000000001</v>
      </c>
      <c r="BT27" s="352">
        <v>-1.706537</v>
      </c>
      <c r="BU27" s="352">
        <v>-1.7226630000000001</v>
      </c>
      <c r="BV27" s="352">
        <v>-1.78193</v>
      </c>
    </row>
    <row r="28" spans="1:74" x14ac:dyDescent="0.2">
      <c r="A28" s="270" t="s">
        <v>525</v>
      </c>
      <c r="B28" s="565" t="s">
        <v>1137</v>
      </c>
      <c r="C28" s="429">
        <v>-0.32599600000000001</v>
      </c>
      <c r="D28" s="429">
        <v>-0.285798</v>
      </c>
      <c r="E28" s="429">
        <v>-0.41586000000000001</v>
      </c>
      <c r="F28" s="429">
        <v>-0.41188900000000001</v>
      </c>
      <c r="G28" s="429">
        <v>-0.44028800000000001</v>
      </c>
      <c r="H28" s="429">
        <v>-0.37187199999999998</v>
      </c>
      <c r="I28" s="429">
        <v>-0.41281000000000001</v>
      </c>
      <c r="J28" s="429">
        <v>-0.43709500000000001</v>
      </c>
      <c r="K28" s="429">
        <v>-0.29815399999999997</v>
      </c>
      <c r="L28" s="429">
        <v>-0.39267400000000002</v>
      </c>
      <c r="M28" s="429">
        <v>-0.37167299999999998</v>
      </c>
      <c r="N28" s="429">
        <v>-0.286856</v>
      </c>
      <c r="O28" s="429">
        <v>-0.25077199999999999</v>
      </c>
      <c r="P28" s="429">
        <v>-0.298591</v>
      </c>
      <c r="Q28" s="429">
        <v>-0.33574599999999999</v>
      </c>
      <c r="R28" s="429">
        <v>-0.43086600000000003</v>
      </c>
      <c r="S28" s="429">
        <v>-0.48691499999999999</v>
      </c>
      <c r="T28" s="429">
        <v>-0.42652299999999999</v>
      </c>
      <c r="U28" s="429">
        <v>-0.345447</v>
      </c>
      <c r="V28" s="429">
        <v>-0.32774199999999998</v>
      </c>
      <c r="W28" s="429">
        <v>-0.43238399999999999</v>
      </c>
      <c r="X28" s="429">
        <v>-0.377442</v>
      </c>
      <c r="Y28" s="429">
        <v>-0.37562600000000002</v>
      </c>
      <c r="Z28" s="429">
        <v>-0.389403</v>
      </c>
      <c r="AA28" s="429">
        <v>-0.39708100000000002</v>
      </c>
      <c r="AB28" s="429">
        <v>-0.331368</v>
      </c>
      <c r="AC28" s="429">
        <v>-0.43581599999999998</v>
      </c>
      <c r="AD28" s="429">
        <v>-0.41938799999999998</v>
      </c>
      <c r="AE28" s="429">
        <v>-0.36749900000000002</v>
      </c>
      <c r="AF28" s="429">
        <v>-0.36075200000000002</v>
      </c>
      <c r="AG28" s="429">
        <v>-0.34126299999999998</v>
      </c>
      <c r="AH28" s="429">
        <v>-0.41646100000000003</v>
      </c>
      <c r="AI28" s="429">
        <v>-0.42943100000000001</v>
      </c>
      <c r="AJ28" s="429">
        <v>-0.44218299999999999</v>
      </c>
      <c r="AK28" s="429">
        <v>-0.40246300000000002</v>
      </c>
      <c r="AL28" s="429">
        <v>-0.39217800000000003</v>
      </c>
      <c r="AM28" s="429">
        <v>-0.30978499999999998</v>
      </c>
      <c r="AN28" s="429">
        <v>-0.44014900000000001</v>
      </c>
      <c r="AO28" s="429">
        <v>-0.47009499999999999</v>
      </c>
      <c r="AP28" s="429">
        <v>-0.49781999999999998</v>
      </c>
      <c r="AQ28" s="429">
        <v>-0.41422500000000001</v>
      </c>
      <c r="AR28" s="429">
        <v>-0.50112599999999996</v>
      </c>
      <c r="AS28" s="429">
        <v>-0.42572300000000002</v>
      </c>
      <c r="AT28" s="429">
        <v>-0.52078400000000002</v>
      </c>
      <c r="AU28" s="429">
        <v>-0.42493599999999998</v>
      </c>
      <c r="AV28" s="429">
        <v>-0.42431000000000002</v>
      </c>
      <c r="AW28" s="429">
        <v>-0.43941599999999997</v>
      </c>
      <c r="AX28" s="429">
        <v>-0.41864200000000001</v>
      </c>
      <c r="AY28" s="874">
        <v>-0.40672700000000001</v>
      </c>
      <c r="AZ28" s="874">
        <v>-0.44239400000000001</v>
      </c>
      <c r="BA28" s="874">
        <v>-0.45904600000000001</v>
      </c>
      <c r="BB28" s="874">
        <v>-0.53048700000000004</v>
      </c>
      <c r="BC28" s="874">
        <v>-0.59362400000000004</v>
      </c>
      <c r="BD28" s="874">
        <v>-0.53286599999999995</v>
      </c>
      <c r="BE28" s="874">
        <v>-0.48862070000000002</v>
      </c>
      <c r="BF28" s="874">
        <v>-0.55181690000000005</v>
      </c>
      <c r="BG28" s="352">
        <v>-0.54323279999999996</v>
      </c>
      <c r="BH28" s="352">
        <v>-0.50772799999999996</v>
      </c>
      <c r="BI28" s="352">
        <v>-0.50113560000000001</v>
      </c>
      <c r="BJ28" s="352">
        <v>-0.46999750000000001</v>
      </c>
      <c r="BK28" s="352">
        <v>-0.53190360000000003</v>
      </c>
      <c r="BL28" s="352">
        <v>-0.49004940000000002</v>
      </c>
      <c r="BM28" s="352">
        <v>-0.58098209999999995</v>
      </c>
      <c r="BN28" s="352">
        <v>-0.57137570000000004</v>
      </c>
      <c r="BO28" s="352">
        <v>-0.60388750000000002</v>
      </c>
      <c r="BP28" s="352">
        <v>-0.58754360000000005</v>
      </c>
      <c r="BQ28" s="352">
        <v>-0.55821019999999999</v>
      </c>
      <c r="BR28" s="352">
        <v>-0.58143270000000002</v>
      </c>
      <c r="BS28" s="352">
        <v>-0.57442040000000005</v>
      </c>
      <c r="BT28" s="352">
        <v>-0.55711160000000004</v>
      </c>
      <c r="BU28" s="352">
        <v>-0.55382149999999997</v>
      </c>
      <c r="BV28" s="352">
        <v>-0.48164410000000002</v>
      </c>
    </row>
    <row r="29" spans="1:74" x14ac:dyDescent="0.2">
      <c r="A29" s="270" t="s">
        <v>100</v>
      </c>
      <c r="B29" s="565" t="s">
        <v>1133</v>
      </c>
      <c r="C29" s="429">
        <v>-0.18290500000000001</v>
      </c>
      <c r="D29" s="429">
        <v>-0.27209100000000003</v>
      </c>
      <c r="E29" s="429">
        <v>-0.21804999999999999</v>
      </c>
      <c r="F29" s="429">
        <v>-0.212726</v>
      </c>
      <c r="G29" s="429">
        <v>-0.21076900000000001</v>
      </c>
      <c r="H29" s="429">
        <v>-0.19778200000000001</v>
      </c>
      <c r="I29" s="429">
        <v>-0.16281799999999999</v>
      </c>
      <c r="J29" s="429">
        <v>-0.16953599999999999</v>
      </c>
      <c r="K29" s="429">
        <v>-0.19464899999999999</v>
      </c>
      <c r="L29" s="429">
        <v>-0.159223</v>
      </c>
      <c r="M29" s="429">
        <v>-0.18715899999999999</v>
      </c>
      <c r="N29" s="429">
        <v>-0.19587599999999999</v>
      </c>
      <c r="O29" s="429">
        <v>-0.18923899999999999</v>
      </c>
      <c r="P29" s="429">
        <v>-0.177649</v>
      </c>
      <c r="Q29" s="429">
        <v>-0.157309</v>
      </c>
      <c r="R29" s="429">
        <v>-0.16811200000000001</v>
      </c>
      <c r="S29" s="429">
        <v>-0.14660599999999999</v>
      </c>
      <c r="T29" s="429">
        <v>-0.192936</v>
      </c>
      <c r="U29" s="429">
        <v>-0.18790799999999999</v>
      </c>
      <c r="V29" s="429">
        <v>-0.177645</v>
      </c>
      <c r="W29" s="429">
        <v>-0.21041399999999999</v>
      </c>
      <c r="X29" s="429">
        <v>-0.104409</v>
      </c>
      <c r="Y29" s="429">
        <v>-0.176619</v>
      </c>
      <c r="Z29" s="429">
        <v>-0.17014799999999999</v>
      </c>
      <c r="AA29" s="429">
        <v>-0.16297</v>
      </c>
      <c r="AB29" s="429">
        <v>-0.17483000000000001</v>
      </c>
      <c r="AC29" s="429">
        <v>-0.147899</v>
      </c>
      <c r="AD29" s="429">
        <v>-0.14412900000000001</v>
      </c>
      <c r="AE29" s="429">
        <v>-0.17696100000000001</v>
      </c>
      <c r="AF29" s="429">
        <v>-0.17473</v>
      </c>
      <c r="AG29" s="429">
        <v>-0.13039899999999999</v>
      </c>
      <c r="AH29" s="429">
        <v>-0.14550299999999999</v>
      </c>
      <c r="AI29" s="429">
        <v>-0.122339</v>
      </c>
      <c r="AJ29" s="429">
        <v>-0.118267</v>
      </c>
      <c r="AK29" s="429">
        <v>-0.15235799999999999</v>
      </c>
      <c r="AL29" s="429">
        <v>-0.15143599999999999</v>
      </c>
      <c r="AM29" s="429">
        <v>-0.15421899999999999</v>
      </c>
      <c r="AN29" s="429">
        <v>-5.6253999999999998E-2</v>
      </c>
      <c r="AO29" s="429">
        <v>-0.128723</v>
      </c>
      <c r="AP29" s="429">
        <v>-0.16747999999999999</v>
      </c>
      <c r="AQ29" s="429">
        <v>-0.152671</v>
      </c>
      <c r="AR29" s="429">
        <v>-8.2858000000000001E-2</v>
      </c>
      <c r="AS29" s="429">
        <v>-0.16928000000000001</v>
      </c>
      <c r="AT29" s="429">
        <v>-8.9409000000000002E-2</v>
      </c>
      <c r="AU29" s="429">
        <v>-0.17335200000000001</v>
      </c>
      <c r="AV29" s="429">
        <v>-0.168271</v>
      </c>
      <c r="AW29" s="429">
        <v>-0.23697499999999999</v>
      </c>
      <c r="AX29" s="429">
        <v>-0.209841</v>
      </c>
      <c r="AY29" s="874">
        <v>-0.20486599999999999</v>
      </c>
      <c r="AZ29" s="874">
        <v>-0.158305</v>
      </c>
      <c r="BA29" s="874">
        <v>-0.18171300000000001</v>
      </c>
      <c r="BB29" s="874">
        <v>-0.21667800000000001</v>
      </c>
      <c r="BC29" s="874">
        <v>-0.202873</v>
      </c>
      <c r="BD29" s="874">
        <v>-0.24693499999999999</v>
      </c>
      <c r="BE29" s="874">
        <v>-0.2212218</v>
      </c>
      <c r="BF29" s="874">
        <v>-0.25165729999999997</v>
      </c>
      <c r="BG29" s="352">
        <v>-0.23958280000000001</v>
      </c>
      <c r="BH29" s="352">
        <v>-0.2372727</v>
      </c>
      <c r="BI29" s="352">
        <v>-0.24329139999999999</v>
      </c>
      <c r="BJ29" s="352">
        <v>-0.24360599999999999</v>
      </c>
      <c r="BK29" s="352">
        <v>-0.2677853</v>
      </c>
      <c r="BL29" s="352">
        <v>-0.27723049999999999</v>
      </c>
      <c r="BM29" s="352">
        <v>-0.229464</v>
      </c>
      <c r="BN29" s="352">
        <v>-0.22663510000000001</v>
      </c>
      <c r="BO29" s="352">
        <v>-0.19625519999999999</v>
      </c>
      <c r="BP29" s="352">
        <v>-0.2119489</v>
      </c>
      <c r="BQ29" s="352">
        <v>-0.19743520000000001</v>
      </c>
      <c r="BR29" s="352">
        <v>-0.21523490000000001</v>
      </c>
      <c r="BS29" s="352">
        <v>-0.2264603</v>
      </c>
      <c r="BT29" s="352">
        <v>-0.2259294</v>
      </c>
      <c r="BU29" s="352">
        <v>-0.23302490000000001</v>
      </c>
      <c r="BV29" s="352">
        <v>-0.2340507</v>
      </c>
    </row>
    <row r="30" spans="1:74" x14ac:dyDescent="0.2">
      <c r="A30" s="270"/>
      <c r="B30" s="564"/>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874"/>
      <c r="AZ30" s="874"/>
      <c r="BA30" s="874"/>
      <c r="BB30" s="874"/>
      <c r="BC30" s="874"/>
      <c r="BD30" s="874"/>
      <c r="BE30" s="874"/>
      <c r="BF30" s="874"/>
      <c r="BG30" s="352"/>
      <c r="BH30" s="352"/>
      <c r="BI30" s="352"/>
      <c r="BJ30" s="352"/>
      <c r="BK30" s="352"/>
      <c r="BL30" s="352"/>
      <c r="BM30" s="352"/>
      <c r="BN30" s="352"/>
      <c r="BO30" s="352"/>
      <c r="BP30" s="352"/>
      <c r="BQ30" s="352"/>
      <c r="BR30" s="352"/>
      <c r="BS30" s="352"/>
      <c r="BT30" s="352"/>
      <c r="BU30" s="352"/>
      <c r="BV30" s="352"/>
    </row>
    <row r="31" spans="1:74" s="274" customFormat="1" x14ac:dyDescent="0.2">
      <c r="A31" s="548" t="s">
        <v>533</v>
      </c>
      <c r="B31" s="560" t="s">
        <v>1143</v>
      </c>
      <c r="C31" s="313">
        <v>197.22988000000001</v>
      </c>
      <c r="D31" s="313">
        <v>178.06336899999999</v>
      </c>
      <c r="E31" s="313">
        <v>176.882181</v>
      </c>
      <c r="F31" s="313">
        <v>185.83204900000001</v>
      </c>
      <c r="G31" s="313">
        <v>196.36487199999999</v>
      </c>
      <c r="H31" s="313">
        <v>205.29779600000001</v>
      </c>
      <c r="I31" s="313">
        <v>221.754276</v>
      </c>
      <c r="J31" s="313">
        <v>229.26124799999999</v>
      </c>
      <c r="K31" s="313">
        <v>235.50357700000001</v>
      </c>
      <c r="L31" s="313">
        <v>235.73503299999999</v>
      </c>
      <c r="M31" s="313">
        <v>220.683379</v>
      </c>
      <c r="N31" s="313">
        <v>193.052471</v>
      </c>
      <c r="O31" s="313">
        <v>160.87744900000001</v>
      </c>
      <c r="P31" s="313">
        <v>141.07776200000001</v>
      </c>
      <c r="Q31" s="313">
        <v>142.11115699999999</v>
      </c>
      <c r="R31" s="313">
        <v>154.29309699999999</v>
      </c>
      <c r="S31" s="313">
        <v>177.48304099999999</v>
      </c>
      <c r="T31" s="313">
        <v>186.72917699999999</v>
      </c>
      <c r="U31" s="313">
        <v>208.541369</v>
      </c>
      <c r="V31" s="313">
        <v>230.774023</v>
      </c>
      <c r="W31" s="313">
        <v>243.70535000000001</v>
      </c>
      <c r="X31" s="313">
        <v>243.01998399999999</v>
      </c>
      <c r="Y31" s="313">
        <v>236.15490500000001</v>
      </c>
      <c r="Z31" s="313">
        <v>211.14952099999999</v>
      </c>
      <c r="AA31" s="313">
        <v>187.896445</v>
      </c>
      <c r="AB31" s="313">
        <v>174.685643</v>
      </c>
      <c r="AC31" s="313">
        <v>173.949138</v>
      </c>
      <c r="AD31" s="313">
        <v>187.93352400000001</v>
      </c>
      <c r="AE31" s="313">
        <v>207.05935700000001</v>
      </c>
      <c r="AF31" s="313">
        <v>225.71730600000001</v>
      </c>
      <c r="AG31" s="313">
        <v>242.93247600000001</v>
      </c>
      <c r="AH31" s="313">
        <v>266.99305399999997</v>
      </c>
      <c r="AI31" s="313">
        <v>277.21147300000001</v>
      </c>
      <c r="AJ31" s="313">
        <v>274.01406400000002</v>
      </c>
      <c r="AK31" s="313">
        <v>254.801704</v>
      </c>
      <c r="AL31" s="313">
        <v>223.298676</v>
      </c>
      <c r="AM31" s="313">
        <v>184.50430299999999</v>
      </c>
      <c r="AN31" s="313">
        <v>163.40231499999999</v>
      </c>
      <c r="AO31" s="313">
        <v>170.228511</v>
      </c>
      <c r="AP31" s="313">
        <v>188.35041899999999</v>
      </c>
      <c r="AQ31" s="313">
        <v>214.47302400000001</v>
      </c>
      <c r="AR31" s="313">
        <v>234.75323700000001</v>
      </c>
      <c r="AS31" s="313">
        <v>264.55737699999997</v>
      </c>
      <c r="AT31" s="313">
        <v>277.91525100000001</v>
      </c>
      <c r="AU31" s="313">
        <v>276.85161099999999</v>
      </c>
      <c r="AV31" s="313">
        <v>269.48558000000003</v>
      </c>
      <c r="AW31" s="313">
        <v>253.66751099999999</v>
      </c>
      <c r="AX31" s="313">
        <v>225.71036000000001</v>
      </c>
      <c r="AY31" s="893">
        <v>184.688322</v>
      </c>
      <c r="AZ31" s="893">
        <v>163.02121600000001</v>
      </c>
      <c r="BA31" s="893">
        <v>173.54224300000001</v>
      </c>
      <c r="BB31" s="893">
        <v>194.55259599999999</v>
      </c>
      <c r="BC31" s="893">
        <v>225.49050600000001</v>
      </c>
      <c r="BD31" s="893">
        <v>252.639779</v>
      </c>
      <c r="BE31" s="893">
        <v>275</v>
      </c>
      <c r="BF31" s="893">
        <v>298.85542751000003</v>
      </c>
      <c r="BG31" s="437">
        <v>304.3143</v>
      </c>
      <c r="BH31" s="437">
        <v>298.14920000000001</v>
      </c>
      <c r="BI31" s="437">
        <v>282.43849999999998</v>
      </c>
      <c r="BJ31" s="437">
        <v>256.0127</v>
      </c>
      <c r="BK31" s="437">
        <v>227.32390000000001</v>
      </c>
      <c r="BL31" s="437">
        <v>207.70519999999999</v>
      </c>
      <c r="BM31" s="437">
        <v>208.6328</v>
      </c>
      <c r="BN31" s="437">
        <v>221.05799999999999</v>
      </c>
      <c r="BO31" s="437">
        <v>240.1645</v>
      </c>
      <c r="BP31" s="437">
        <v>256.56549999999999</v>
      </c>
      <c r="BQ31" s="437">
        <v>273.96460000000002</v>
      </c>
      <c r="BR31" s="437">
        <v>291.81389999999999</v>
      </c>
      <c r="BS31" s="437">
        <v>298.39929999999998</v>
      </c>
      <c r="BT31" s="437">
        <v>291.21600000000001</v>
      </c>
      <c r="BU31" s="437">
        <v>275.37009999999998</v>
      </c>
      <c r="BV31" s="437">
        <v>248.7919</v>
      </c>
    </row>
    <row r="32" spans="1:74" x14ac:dyDescent="0.2">
      <c r="A32" s="270" t="s">
        <v>528</v>
      </c>
      <c r="B32" s="565" t="s">
        <v>1131</v>
      </c>
      <c r="C32" s="574">
        <v>68.323999999999998</v>
      </c>
      <c r="D32" s="574">
        <v>69.248000000000005</v>
      </c>
      <c r="E32" s="574">
        <v>73.39</v>
      </c>
      <c r="F32" s="574">
        <v>74.856999999999999</v>
      </c>
      <c r="G32" s="574">
        <v>72.147999999999996</v>
      </c>
      <c r="H32" s="574">
        <v>70.045000000000002</v>
      </c>
      <c r="I32" s="574">
        <v>71.266999999999996</v>
      </c>
      <c r="J32" s="574">
        <v>68.629000000000005</v>
      </c>
      <c r="K32" s="574">
        <v>69.63</v>
      </c>
      <c r="L32" s="574">
        <v>69.197000000000003</v>
      </c>
      <c r="M32" s="574">
        <v>69.98</v>
      </c>
      <c r="N32" s="574">
        <v>63.204000000000001</v>
      </c>
      <c r="O32" s="574">
        <v>54.59</v>
      </c>
      <c r="P32" s="574">
        <v>49.136000000000003</v>
      </c>
      <c r="Q32" s="574">
        <v>49.643000000000001</v>
      </c>
      <c r="R32" s="574">
        <v>51.323999999999998</v>
      </c>
      <c r="S32" s="574">
        <v>53.750999999999998</v>
      </c>
      <c r="T32" s="574">
        <v>49.872999999999998</v>
      </c>
      <c r="U32" s="574">
        <v>47.518999999999998</v>
      </c>
      <c r="V32" s="574">
        <v>50.063000000000002</v>
      </c>
      <c r="W32" s="574">
        <v>52.158999999999999</v>
      </c>
      <c r="X32" s="574">
        <v>52.713000000000001</v>
      </c>
      <c r="Y32" s="574">
        <v>56.796999999999997</v>
      </c>
      <c r="Z32" s="574">
        <v>53.545999999999999</v>
      </c>
      <c r="AA32" s="574">
        <v>52.497999999999998</v>
      </c>
      <c r="AB32" s="574">
        <v>52.121000000000002</v>
      </c>
      <c r="AC32" s="574">
        <v>54.469000000000001</v>
      </c>
      <c r="AD32" s="574">
        <v>56.710999999999999</v>
      </c>
      <c r="AE32" s="574">
        <v>54.235999999999997</v>
      </c>
      <c r="AF32" s="574">
        <v>51.518999999999998</v>
      </c>
      <c r="AG32" s="574">
        <v>48.314999999999998</v>
      </c>
      <c r="AH32" s="574">
        <v>51.042000000000002</v>
      </c>
      <c r="AI32" s="574">
        <v>57.296999999999997</v>
      </c>
      <c r="AJ32" s="574">
        <v>66.185000000000002</v>
      </c>
      <c r="AK32" s="574">
        <v>72.043000000000006</v>
      </c>
      <c r="AL32" s="574">
        <v>65.796000000000006</v>
      </c>
      <c r="AM32" s="574">
        <v>57.378</v>
      </c>
      <c r="AN32" s="574">
        <v>53.912999999999997</v>
      </c>
      <c r="AO32" s="574">
        <v>59.557000000000002</v>
      </c>
      <c r="AP32" s="574">
        <v>66.554000000000002</v>
      </c>
      <c r="AQ32" s="574">
        <v>72.093000000000004</v>
      </c>
      <c r="AR32" s="574">
        <v>75.277000000000001</v>
      </c>
      <c r="AS32" s="574">
        <v>80.905000000000001</v>
      </c>
      <c r="AT32" s="574">
        <v>79.543000000000006</v>
      </c>
      <c r="AU32" s="574">
        <v>77.191999999999993</v>
      </c>
      <c r="AV32" s="574">
        <v>75.314999999999998</v>
      </c>
      <c r="AW32" s="574">
        <v>76.971999999999994</v>
      </c>
      <c r="AX32" s="574">
        <v>71.603999999999999</v>
      </c>
      <c r="AY32" s="876">
        <v>61.716000000000001</v>
      </c>
      <c r="AZ32" s="876">
        <v>56.2</v>
      </c>
      <c r="BA32" s="876">
        <v>63.933</v>
      </c>
      <c r="BB32" s="876">
        <v>71.394999999999996</v>
      </c>
      <c r="BC32" s="876">
        <v>77.409000000000006</v>
      </c>
      <c r="BD32" s="876">
        <v>81.567999999999998</v>
      </c>
      <c r="BE32" s="876">
        <v>78.789994609000004</v>
      </c>
      <c r="BF32" s="876">
        <v>79.216542470999997</v>
      </c>
      <c r="BG32" s="354">
        <v>80.162689999999998</v>
      </c>
      <c r="BH32" s="354">
        <v>81.910780000000003</v>
      </c>
      <c r="BI32" s="354">
        <v>83.160039999999995</v>
      </c>
      <c r="BJ32" s="354">
        <v>80.020340000000004</v>
      </c>
      <c r="BK32" s="354">
        <v>77.536199999999994</v>
      </c>
      <c r="BL32" s="354">
        <v>76.391210000000001</v>
      </c>
      <c r="BM32" s="354">
        <v>77.57347</v>
      </c>
      <c r="BN32" s="354">
        <v>79.11936</v>
      </c>
      <c r="BO32" s="354">
        <v>79.827110000000005</v>
      </c>
      <c r="BP32" s="354">
        <v>79.363299999999995</v>
      </c>
      <c r="BQ32" s="354">
        <v>78.662040000000005</v>
      </c>
      <c r="BR32" s="354">
        <v>78.97775</v>
      </c>
      <c r="BS32" s="354">
        <v>80.477689999999996</v>
      </c>
      <c r="BT32" s="354">
        <v>82.222369999999998</v>
      </c>
      <c r="BU32" s="354">
        <v>83.85624</v>
      </c>
      <c r="BV32" s="354">
        <v>80.949529999999996</v>
      </c>
    </row>
    <row r="33" spans="1:77" x14ac:dyDescent="0.2">
      <c r="A33" s="270" t="s">
        <v>574</v>
      </c>
      <c r="B33" s="565" t="s">
        <v>929</v>
      </c>
      <c r="C33" s="574">
        <v>55.151000000000003</v>
      </c>
      <c r="D33" s="574">
        <v>43.514000000000003</v>
      </c>
      <c r="E33" s="574">
        <v>41.744999999999997</v>
      </c>
      <c r="F33" s="574">
        <v>44.915999999999997</v>
      </c>
      <c r="G33" s="574">
        <v>52.225000000000001</v>
      </c>
      <c r="H33" s="574">
        <v>56.784999999999997</v>
      </c>
      <c r="I33" s="574">
        <v>64.31</v>
      </c>
      <c r="J33" s="574">
        <v>69.605999999999995</v>
      </c>
      <c r="K33" s="574">
        <v>72.167000000000002</v>
      </c>
      <c r="L33" s="574">
        <v>76.198999999999998</v>
      </c>
      <c r="M33" s="574">
        <v>72.114999999999995</v>
      </c>
      <c r="N33" s="574">
        <v>63.838999999999999</v>
      </c>
      <c r="O33" s="574">
        <v>48.018999999999998</v>
      </c>
      <c r="P33" s="574">
        <v>37.734000000000002</v>
      </c>
      <c r="Q33" s="574">
        <v>36.265999999999998</v>
      </c>
      <c r="R33" s="574">
        <v>40.213999999999999</v>
      </c>
      <c r="S33" s="574">
        <v>49.670999999999999</v>
      </c>
      <c r="T33" s="574">
        <v>54.127000000000002</v>
      </c>
      <c r="U33" s="574">
        <v>64.161000000000001</v>
      </c>
      <c r="V33" s="574">
        <v>72.837999999999994</v>
      </c>
      <c r="W33" s="574">
        <v>81.98</v>
      </c>
      <c r="X33" s="574">
        <v>86.724000000000004</v>
      </c>
      <c r="Y33" s="574">
        <v>87.671999999999997</v>
      </c>
      <c r="Z33" s="574">
        <v>76.641999999999996</v>
      </c>
      <c r="AA33" s="574">
        <v>68.543999999999997</v>
      </c>
      <c r="AB33" s="574">
        <v>60.451999999999998</v>
      </c>
      <c r="AC33" s="574">
        <v>55.197000000000003</v>
      </c>
      <c r="AD33" s="574">
        <v>60.600999999999999</v>
      </c>
      <c r="AE33" s="574">
        <v>71.049000000000007</v>
      </c>
      <c r="AF33" s="574">
        <v>79.191999999999993</v>
      </c>
      <c r="AG33" s="574">
        <v>86.676000000000002</v>
      </c>
      <c r="AH33" s="574">
        <v>96.358999999999995</v>
      </c>
      <c r="AI33" s="574">
        <v>101.404</v>
      </c>
      <c r="AJ33" s="574">
        <v>97.908000000000001</v>
      </c>
      <c r="AK33" s="574">
        <v>90.122</v>
      </c>
      <c r="AL33" s="574">
        <v>79.64</v>
      </c>
      <c r="AM33" s="574">
        <v>59.95</v>
      </c>
      <c r="AN33" s="574">
        <v>49.584000000000003</v>
      </c>
      <c r="AO33" s="574">
        <v>51.591999999999999</v>
      </c>
      <c r="AP33" s="574">
        <v>57.13</v>
      </c>
      <c r="AQ33" s="574">
        <v>66.498999999999995</v>
      </c>
      <c r="AR33" s="574">
        <v>74.856999999999999</v>
      </c>
      <c r="AS33" s="574">
        <v>87.069000000000003</v>
      </c>
      <c r="AT33" s="574">
        <v>93.796000000000006</v>
      </c>
      <c r="AU33" s="574">
        <v>97.305000000000007</v>
      </c>
      <c r="AV33" s="574">
        <v>97.292000000000002</v>
      </c>
      <c r="AW33" s="574">
        <v>92.438999999999993</v>
      </c>
      <c r="AX33" s="574">
        <v>80.662999999999997</v>
      </c>
      <c r="AY33" s="876">
        <v>59.335999999999999</v>
      </c>
      <c r="AZ33" s="876">
        <v>46.610999999999997</v>
      </c>
      <c r="BA33" s="876">
        <v>44.146000000000001</v>
      </c>
      <c r="BB33" s="876">
        <v>48.622</v>
      </c>
      <c r="BC33" s="876">
        <v>62.601999999999997</v>
      </c>
      <c r="BD33" s="876">
        <v>75.200999999999993</v>
      </c>
      <c r="BE33" s="876">
        <v>87.283766499999999</v>
      </c>
      <c r="BF33" s="876">
        <v>98.695172481</v>
      </c>
      <c r="BG33" s="354">
        <v>102.3017</v>
      </c>
      <c r="BH33" s="354">
        <v>101.4423</v>
      </c>
      <c r="BI33" s="354">
        <v>97.540649999999999</v>
      </c>
      <c r="BJ33" s="354">
        <v>86.406899999999993</v>
      </c>
      <c r="BK33" s="354">
        <v>70.352189999999993</v>
      </c>
      <c r="BL33" s="354">
        <v>57.199210000000001</v>
      </c>
      <c r="BM33" s="354">
        <v>55.506059999999998</v>
      </c>
      <c r="BN33" s="354">
        <v>58.987169999999999</v>
      </c>
      <c r="BO33" s="354">
        <v>67.335459999999998</v>
      </c>
      <c r="BP33" s="354">
        <v>74.87567</v>
      </c>
      <c r="BQ33" s="354">
        <v>82.425979999999996</v>
      </c>
      <c r="BR33" s="354">
        <v>90.820509999999999</v>
      </c>
      <c r="BS33" s="354">
        <v>96.044979999999995</v>
      </c>
      <c r="BT33" s="354">
        <v>96.209109999999995</v>
      </c>
      <c r="BU33" s="354">
        <v>92.796620000000004</v>
      </c>
      <c r="BV33" s="354">
        <v>82.277119999999996</v>
      </c>
    </row>
    <row r="34" spans="1:77" x14ac:dyDescent="0.2">
      <c r="A34" s="270" t="s">
        <v>575</v>
      </c>
      <c r="B34" s="565" t="s">
        <v>1144</v>
      </c>
      <c r="C34" s="574">
        <v>1.1639999999999999</v>
      </c>
      <c r="D34" s="574">
        <v>1.01</v>
      </c>
      <c r="E34" s="574">
        <v>1.07</v>
      </c>
      <c r="F34" s="574">
        <v>1.0920000000000001</v>
      </c>
      <c r="G34" s="574">
        <v>1.1060000000000001</v>
      </c>
      <c r="H34" s="574">
        <v>1.1859999999999999</v>
      </c>
      <c r="I34" s="574">
        <v>1.2250000000000001</v>
      </c>
      <c r="J34" s="574">
        <v>1.141</v>
      </c>
      <c r="K34" s="574">
        <v>1.32</v>
      </c>
      <c r="L34" s="574">
        <v>1.429</v>
      </c>
      <c r="M34" s="574">
        <v>1.5409999999999999</v>
      </c>
      <c r="N34" s="574">
        <v>1.397</v>
      </c>
      <c r="O34" s="574">
        <v>1.204</v>
      </c>
      <c r="P34" s="574">
        <v>1.1779999999999999</v>
      </c>
      <c r="Q34" s="574">
        <v>1.071</v>
      </c>
      <c r="R34" s="574">
        <v>0.99099999999999999</v>
      </c>
      <c r="S34" s="574">
        <v>1.0940000000000001</v>
      </c>
      <c r="T34" s="574">
        <v>1.228</v>
      </c>
      <c r="U34" s="574">
        <v>1.2290000000000001</v>
      </c>
      <c r="V34" s="574">
        <v>1.091</v>
      </c>
      <c r="W34" s="574">
        <v>1.083</v>
      </c>
      <c r="X34" s="574">
        <v>1.0269999999999999</v>
      </c>
      <c r="Y34" s="574">
        <v>1.1679999999999999</v>
      </c>
      <c r="Z34" s="574">
        <v>1.3380000000000001</v>
      </c>
      <c r="AA34" s="574">
        <v>0.96299999999999997</v>
      </c>
      <c r="AB34" s="574">
        <v>0.84499999999999997</v>
      </c>
      <c r="AC34" s="574">
        <v>1.145</v>
      </c>
      <c r="AD34" s="574">
        <v>1.2789999999999999</v>
      </c>
      <c r="AE34" s="574">
        <v>1.1459999999999999</v>
      </c>
      <c r="AF34" s="574">
        <v>1.1379999999999999</v>
      </c>
      <c r="AG34" s="574">
        <v>1.2330000000000001</v>
      </c>
      <c r="AH34" s="574">
        <v>1.1990000000000001</v>
      </c>
      <c r="AI34" s="574">
        <v>1.218</v>
      </c>
      <c r="AJ34" s="574">
        <v>1.345</v>
      </c>
      <c r="AK34" s="574">
        <v>1.526</v>
      </c>
      <c r="AL34" s="574">
        <v>0.90900000000000003</v>
      </c>
      <c r="AM34" s="574">
        <v>0.77800000000000002</v>
      </c>
      <c r="AN34" s="574">
        <v>0.72599999999999998</v>
      </c>
      <c r="AO34" s="574">
        <v>0.88700000000000001</v>
      </c>
      <c r="AP34" s="574">
        <v>1.034</v>
      </c>
      <c r="AQ34" s="574">
        <v>1.1379999999999999</v>
      </c>
      <c r="AR34" s="574">
        <v>1.341</v>
      </c>
      <c r="AS34" s="574">
        <v>1.2689999999999999</v>
      </c>
      <c r="AT34" s="574">
        <v>1.3240000000000001</v>
      </c>
      <c r="AU34" s="574">
        <v>1.3340000000000001</v>
      </c>
      <c r="AV34" s="574">
        <v>1.49</v>
      </c>
      <c r="AW34" s="574">
        <v>1.4319999999999999</v>
      </c>
      <c r="AX34" s="574">
        <v>1.361</v>
      </c>
      <c r="AY34" s="876">
        <v>1.125</v>
      </c>
      <c r="AZ34" s="876">
        <v>0.83399999999999996</v>
      </c>
      <c r="BA34" s="876">
        <v>1.117</v>
      </c>
      <c r="BB34" s="876">
        <v>0.88200000000000001</v>
      </c>
      <c r="BC34" s="876">
        <v>1.05</v>
      </c>
      <c r="BD34" s="876">
        <v>1.1990000000000001</v>
      </c>
      <c r="BE34" s="876">
        <v>1.4552335000000001</v>
      </c>
      <c r="BF34" s="876">
        <v>1.6431701000000001</v>
      </c>
      <c r="BG34" s="354">
        <v>1.4908950000000001</v>
      </c>
      <c r="BH34" s="354">
        <v>1.5785720000000001</v>
      </c>
      <c r="BI34" s="354">
        <v>1.5288360000000001</v>
      </c>
      <c r="BJ34" s="354">
        <v>1.407767</v>
      </c>
      <c r="BK34" s="354">
        <v>1.1903410000000001</v>
      </c>
      <c r="BL34" s="354">
        <v>1.203341</v>
      </c>
      <c r="BM34" s="354">
        <v>1.255209</v>
      </c>
      <c r="BN34" s="354">
        <v>1.3017700000000001</v>
      </c>
      <c r="BO34" s="354">
        <v>1.4670989999999999</v>
      </c>
      <c r="BP34" s="354">
        <v>1.5055769999999999</v>
      </c>
      <c r="BQ34" s="354">
        <v>1.702923</v>
      </c>
      <c r="BR34" s="354">
        <v>1.858069</v>
      </c>
      <c r="BS34" s="354">
        <v>1.6764680000000001</v>
      </c>
      <c r="BT34" s="354">
        <v>1.7338180000000001</v>
      </c>
      <c r="BU34" s="354">
        <v>1.6572070000000001</v>
      </c>
      <c r="BV34" s="354">
        <v>1.5209520000000001</v>
      </c>
    </row>
    <row r="35" spans="1:77" x14ac:dyDescent="0.2">
      <c r="A35" s="270" t="s">
        <v>529</v>
      </c>
      <c r="B35" s="565" t="s">
        <v>1137</v>
      </c>
      <c r="C35" s="574">
        <v>44.529000000000003</v>
      </c>
      <c r="D35" s="574">
        <v>39.164999999999999</v>
      </c>
      <c r="E35" s="574">
        <v>37.670999999999999</v>
      </c>
      <c r="F35" s="574">
        <v>43.624000000000002</v>
      </c>
      <c r="G35" s="574">
        <v>48.456000000000003</v>
      </c>
      <c r="H35" s="574">
        <v>54.749000000000002</v>
      </c>
      <c r="I35" s="574">
        <v>61.786000000000001</v>
      </c>
      <c r="J35" s="574">
        <v>66.998000000000005</v>
      </c>
      <c r="K35" s="574">
        <v>69.929000000000002</v>
      </c>
      <c r="L35" s="574">
        <v>65.697999999999993</v>
      </c>
      <c r="M35" s="574">
        <v>55.329000000000001</v>
      </c>
      <c r="N35" s="574">
        <v>43.917999999999999</v>
      </c>
      <c r="O35" s="574">
        <v>36.618000000000002</v>
      </c>
      <c r="P35" s="574">
        <v>34.167000000000002</v>
      </c>
      <c r="Q35" s="574">
        <v>35.732999999999997</v>
      </c>
      <c r="R35" s="574">
        <v>41.741</v>
      </c>
      <c r="S35" s="574">
        <v>49.762</v>
      </c>
      <c r="T35" s="574">
        <v>58.811</v>
      </c>
      <c r="U35" s="574">
        <v>70.840999999999994</v>
      </c>
      <c r="V35" s="574">
        <v>80.811999999999998</v>
      </c>
      <c r="W35" s="574">
        <v>81.256</v>
      </c>
      <c r="X35" s="574">
        <v>75.587000000000003</v>
      </c>
      <c r="Y35" s="574">
        <v>64.201999999999998</v>
      </c>
      <c r="Z35" s="574">
        <v>54.493000000000002</v>
      </c>
      <c r="AA35" s="574">
        <v>43.063000000000002</v>
      </c>
      <c r="AB35" s="574">
        <v>39.097999999999999</v>
      </c>
      <c r="AC35" s="574">
        <v>40.268999999999998</v>
      </c>
      <c r="AD35" s="574">
        <v>47.418999999999997</v>
      </c>
      <c r="AE35" s="574">
        <v>59.024000000000001</v>
      </c>
      <c r="AF35" s="574">
        <v>70.47</v>
      </c>
      <c r="AG35" s="574">
        <v>79.897999999999996</v>
      </c>
      <c r="AH35" s="574">
        <v>90.894000000000005</v>
      </c>
      <c r="AI35" s="574">
        <v>90.040999999999997</v>
      </c>
      <c r="AJ35" s="574">
        <v>80.539000000000001</v>
      </c>
      <c r="AK35" s="574">
        <v>64.456000000000003</v>
      </c>
      <c r="AL35" s="574">
        <v>50.121000000000002</v>
      </c>
      <c r="AM35" s="574">
        <v>41.661000000000001</v>
      </c>
      <c r="AN35" s="574">
        <v>35.713000000000001</v>
      </c>
      <c r="AO35" s="574">
        <v>35.034999999999997</v>
      </c>
      <c r="AP35" s="574">
        <v>41.512</v>
      </c>
      <c r="AQ35" s="574">
        <v>51.854999999999997</v>
      </c>
      <c r="AR35" s="574">
        <v>59.201999999999998</v>
      </c>
      <c r="AS35" s="574">
        <v>69.501999999999995</v>
      </c>
      <c r="AT35" s="574">
        <v>76.995999999999995</v>
      </c>
      <c r="AU35" s="574">
        <v>76.45</v>
      </c>
      <c r="AV35" s="574">
        <v>71.018000000000001</v>
      </c>
      <c r="AW35" s="574">
        <v>59.993000000000002</v>
      </c>
      <c r="AX35" s="574">
        <v>49.06</v>
      </c>
      <c r="AY35" s="876">
        <v>40.823</v>
      </c>
      <c r="AZ35" s="876">
        <v>38.39</v>
      </c>
      <c r="BA35" s="876">
        <v>42.762999999999998</v>
      </c>
      <c r="BB35" s="876">
        <v>50.588000000000001</v>
      </c>
      <c r="BC35" s="876">
        <v>59.325000000000003</v>
      </c>
      <c r="BD35" s="876">
        <v>67.573999999999998</v>
      </c>
      <c r="BE35" s="876">
        <v>77.145849927</v>
      </c>
      <c r="BF35" s="876">
        <v>87.089808757</v>
      </c>
      <c r="BG35" s="354">
        <v>88.613200000000006</v>
      </c>
      <c r="BH35" s="354">
        <v>81.803809999999999</v>
      </c>
      <c r="BI35" s="354">
        <v>69.421760000000006</v>
      </c>
      <c r="BJ35" s="354">
        <v>58.048810000000003</v>
      </c>
      <c r="BK35" s="354">
        <v>49.27863</v>
      </c>
      <c r="BL35" s="354">
        <v>45.245730000000002</v>
      </c>
      <c r="BM35" s="354">
        <v>47.024320000000003</v>
      </c>
      <c r="BN35" s="354">
        <v>54.248399999999997</v>
      </c>
      <c r="BO35" s="354">
        <v>63.223190000000002</v>
      </c>
      <c r="BP35" s="354">
        <v>71.951189999999997</v>
      </c>
      <c r="BQ35" s="354">
        <v>81.173220000000001</v>
      </c>
      <c r="BR35" s="354">
        <v>89.781440000000003</v>
      </c>
      <c r="BS35" s="354">
        <v>90.297960000000003</v>
      </c>
      <c r="BT35" s="354">
        <v>81.489289999999997</v>
      </c>
      <c r="BU35" s="354">
        <v>68.128709999999998</v>
      </c>
      <c r="BV35" s="354">
        <v>55.778770000000002</v>
      </c>
    </row>
    <row r="36" spans="1:77" x14ac:dyDescent="0.2">
      <c r="A36" s="270" t="s">
        <v>439</v>
      </c>
      <c r="B36" s="565" t="s">
        <v>1133</v>
      </c>
      <c r="C36" s="574">
        <v>28.061879999999999</v>
      </c>
      <c r="D36" s="574">
        <v>25.126369</v>
      </c>
      <c r="E36" s="574">
        <v>23.006181000000002</v>
      </c>
      <c r="F36" s="574">
        <v>21.343049000000001</v>
      </c>
      <c r="G36" s="574">
        <v>22.429872</v>
      </c>
      <c r="H36" s="574">
        <v>22.532796000000001</v>
      </c>
      <c r="I36" s="574">
        <v>23.166276</v>
      </c>
      <c r="J36" s="574">
        <v>22.887248</v>
      </c>
      <c r="K36" s="574">
        <v>22.457577000000001</v>
      </c>
      <c r="L36" s="574">
        <v>23.212033000000002</v>
      </c>
      <c r="M36" s="574">
        <v>21.718378999999999</v>
      </c>
      <c r="N36" s="574">
        <v>20.694471</v>
      </c>
      <c r="O36" s="574">
        <v>20.446449000000001</v>
      </c>
      <c r="P36" s="574">
        <v>18.862762</v>
      </c>
      <c r="Q36" s="574">
        <v>19.398157000000001</v>
      </c>
      <c r="R36" s="574">
        <v>20.023097</v>
      </c>
      <c r="S36" s="574">
        <v>23.205041000000001</v>
      </c>
      <c r="T36" s="574">
        <v>22.690176999999998</v>
      </c>
      <c r="U36" s="574">
        <v>24.791369</v>
      </c>
      <c r="V36" s="574">
        <v>25.970023000000001</v>
      </c>
      <c r="W36" s="574">
        <v>27.227350000000001</v>
      </c>
      <c r="X36" s="574">
        <v>26.968983999999999</v>
      </c>
      <c r="Y36" s="574">
        <v>26.315905000000001</v>
      </c>
      <c r="Z36" s="574">
        <v>25.130521000000002</v>
      </c>
      <c r="AA36" s="574">
        <v>22.828444999999999</v>
      </c>
      <c r="AB36" s="574">
        <v>22.169643000000001</v>
      </c>
      <c r="AC36" s="574">
        <v>22.869138</v>
      </c>
      <c r="AD36" s="574">
        <v>21.923524</v>
      </c>
      <c r="AE36" s="574">
        <v>21.604357</v>
      </c>
      <c r="AF36" s="574">
        <v>23.398306000000002</v>
      </c>
      <c r="AG36" s="574">
        <v>26.810476000000001</v>
      </c>
      <c r="AH36" s="574">
        <v>27.499054000000001</v>
      </c>
      <c r="AI36" s="574">
        <v>27.251473000000001</v>
      </c>
      <c r="AJ36" s="574">
        <v>28.037064000000001</v>
      </c>
      <c r="AK36" s="574">
        <v>26.654703999999999</v>
      </c>
      <c r="AL36" s="574">
        <v>26.832675999999999</v>
      </c>
      <c r="AM36" s="574">
        <v>24.737303000000001</v>
      </c>
      <c r="AN36" s="574">
        <v>23.466315000000002</v>
      </c>
      <c r="AO36" s="574">
        <v>23.157511</v>
      </c>
      <c r="AP36" s="574">
        <v>22.120418999999998</v>
      </c>
      <c r="AQ36" s="574">
        <v>22.888024000000001</v>
      </c>
      <c r="AR36" s="574">
        <v>24.076236999999999</v>
      </c>
      <c r="AS36" s="574">
        <v>25.812377000000001</v>
      </c>
      <c r="AT36" s="574">
        <v>26.256250999999999</v>
      </c>
      <c r="AU36" s="574">
        <v>24.570611</v>
      </c>
      <c r="AV36" s="574">
        <v>24.37058</v>
      </c>
      <c r="AW36" s="574">
        <v>22.831510999999999</v>
      </c>
      <c r="AX36" s="574">
        <v>23.022359999999999</v>
      </c>
      <c r="AY36" s="876">
        <v>21.688321999999999</v>
      </c>
      <c r="AZ36" s="876">
        <v>20.986215999999999</v>
      </c>
      <c r="BA36" s="876">
        <v>21.583243</v>
      </c>
      <c r="BB36" s="876">
        <v>23.065595999999999</v>
      </c>
      <c r="BC36" s="876">
        <v>25.104506000000001</v>
      </c>
      <c r="BD36" s="876">
        <v>27.097778999999999</v>
      </c>
      <c r="BE36" s="876">
        <v>30.325155464000002</v>
      </c>
      <c r="BF36" s="876">
        <v>32.210733703000002</v>
      </c>
      <c r="BG36" s="354">
        <v>31.745809999999999</v>
      </c>
      <c r="BH36" s="354">
        <v>31.413720000000001</v>
      </c>
      <c r="BI36" s="354">
        <v>30.787189999999999</v>
      </c>
      <c r="BJ36" s="354">
        <v>30.128889999999998</v>
      </c>
      <c r="BK36" s="354">
        <v>28.966519999999999</v>
      </c>
      <c r="BL36" s="354">
        <v>27.665679999999998</v>
      </c>
      <c r="BM36" s="354">
        <v>27.273700000000002</v>
      </c>
      <c r="BN36" s="354">
        <v>27.401309999999999</v>
      </c>
      <c r="BO36" s="354">
        <v>28.311640000000001</v>
      </c>
      <c r="BP36" s="354">
        <v>28.869779999999999</v>
      </c>
      <c r="BQ36" s="354">
        <v>30.00046</v>
      </c>
      <c r="BR36" s="354">
        <v>30.376169999999998</v>
      </c>
      <c r="BS36" s="354">
        <v>29.902239999999999</v>
      </c>
      <c r="BT36" s="354">
        <v>29.56146</v>
      </c>
      <c r="BU36" s="354">
        <v>28.931329999999999</v>
      </c>
      <c r="BV36" s="354">
        <v>28.26557</v>
      </c>
    </row>
    <row r="37" spans="1:77" x14ac:dyDescent="0.2">
      <c r="A37" s="269"/>
      <c r="B37" s="303"/>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574"/>
      <c r="AP37" s="574"/>
      <c r="AQ37" s="574"/>
      <c r="AR37" s="574"/>
      <c r="AS37" s="574"/>
      <c r="AT37" s="574"/>
      <c r="AU37" s="574"/>
      <c r="AV37" s="574"/>
      <c r="AW37" s="574"/>
      <c r="AX37" s="574"/>
      <c r="AY37" s="876"/>
      <c r="AZ37" s="876"/>
      <c r="BA37" s="876"/>
      <c r="BB37" s="876"/>
      <c r="BC37" s="876"/>
      <c r="BD37" s="876"/>
      <c r="BE37" s="876"/>
      <c r="BF37" s="876"/>
      <c r="BG37" s="354"/>
      <c r="BH37" s="354"/>
      <c r="BI37" s="354"/>
      <c r="BJ37" s="354"/>
      <c r="BK37" s="354"/>
      <c r="BL37" s="354"/>
      <c r="BM37" s="354"/>
      <c r="BN37" s="354"/>
      <c r="BO37" s="354"/>
      <c r="BP37" s="354"/>
      <c r="BQ37" s="354"/>
      <c r="BR37" s="354"/>
      <c r="BS37" s="354"/>
      <c r="BT37" s="354"/>
      <c r="BU37" s="354"/>
      <c r="BV37" s="354"/>
    </row>
    <row r="38" spans="1:77" x14ac:dyDescent="0.2">
      <c r="A38" s="269"/>
      <c r="B38" s="85" t="s">
        <v>1145</v>
      </c>
      <c r="C38" s="574"/>
      <c r="D38" s="574"/>
      <c r="E38" s="574"/>
      <c r="F38" s="574"/>
      <c r="G38" s="574"/>
      <c r="H38" s="574"/>
      <c r="I38" s="574"/>
      <c r="J38" s="574"/>
      <c r="K38" s="574"/>
      <c r="L38" s="574"/>
      <c r="M38" s="574"/>
      <c r="N38" s="574"/>
      <c r="O38" s="574"/>
      <c r="P38" s="574"/>
      <c r="Q38" s="574"/>
      <c r="R38" s="574"/>
      <c r="S38" s="574"/>
      <c r="T38" s="574"/>
      <c r="U38" s="574"/>
      <c r="V38" s="574"/>
      <c r="W38" s="574"/>
      <c r="X38" s="574"/>
      <c r="Y38" s="574"/>
      <c r="Z38" s="574"/>
      <c r="AA38" s="574"/>
      <c r="AB38" s="574"/>
      <c r="AC38" s="574"/>
      <c r="AD38" s="574"/>
      <c r="AE38" s="574"/>
      <c r="AF38" s="574"/>
      <c r="AG38" s="574"/>
      <c r="AH38" s="574"/>
      <c r="AI38" s="574"/>
      <c r="AJ38" s="574"/>
      <c r="AK38" s="574"/>
      <c r="AL38" s="574"/>
      <c r="AM38" s="574"/>
      <c r="AN38" s="574"/>
      <c r="AO38" s="574"/>
      <c r="AP38" s="574"/>
      <c r="AQ38" s="574"/>
      <c r="AR38" s="574"/>
      <c r="AS38" s="574"/>
      <c r="AT38" s="574"/>
      <c r="AU38" s="574"/>
      <c r="AV38" s="574"/>
      <c r="AW38" s="574"/>
      <c r="AX38" s="574"/>
      <c r="AY38" s="876"/>
      <c r="AZ38" s="876"/>
      <c r="BA38" s="876"/>
      <c r="BB38" s="876"/>
      <c r="BC38" s="876"/>
      <c r="BD38" s="876"/>
      <c r="BE38" s="876"/>
      <c r="BF38" s="876"/>
      <c r="BG38" s="354"/>
      <c r="BH38" s="354"/>
      <c r="BI38" s="354"/>
      <c r="BJ38" s="354"/>
      <c r="BK38" s="354"/>
      <c r="BL38" s="354"/>
      <c r="BM38" s="354"/>
      <c r="BN38" s="354"/>
      <c r="BO38" s="354"/>
      <c r="BP38" s="354"/>
      <c r="BQ38" s="354"/>
      <c r="BR38" s="354"/>
      <c r="BS38" s="354"/>
      <c r="BT38" s="354"/>
      <c r="BU38" s="354"/>
      <c r="BV38" s="354"/>
    </row>
    <row r="39" spans="1:77" s="274" customFormat="1" x14ac:dyDescent="0.2">
      <c r="A39" s="548" t="s">
        <v>447</v>
      </c>
      <c r="B39" s="566" t="s">
        <v>1146</v>
      </c>
      <c r="C39" s="100">
        <v>16.201063999999999</v>
      </c>
      <c r="D39" s="100">
        <v>14.79318</v>
      </c>
      <c r="E39" s="100">
        <v>16.985194</v>
      </c>
      <c r="F39" s="100">
        <v>17.840934000000001</v>
      </c>
      <c r="G39" s="100">
        <v>18.449162000000001</v>
      </c>
      <c r="H39" s="100">
        <v>18.999732000000002</v>
      </c>
      <c r="I39" s="100">
        <v>18.821871000000002</v>
      </c>
      <c r="J39" s="100">
        <v>18.589290999999999</v>
      </c>
      <c r="K39" s="100">
        <v>17.813500000000001</v>
      </c>
      <c r="L39" s="100">
        <v>17.698678000000001</v>
      </c>
      <c r="M39" s="100">
        <v>18.063067</v>
      </c>
      <c r="N39" s="100">
        <v>18.000257999999999</v>
      </c>
      <c r="O39" s="100">
        <v>16.884741000000002</v>
      </c>
      <c r="P39" s="100">
        <v>17.518035999999999</v>
      </c>
      <c r="Q39" s="100">
        <v>18.182839000000001</v>
      </c>
      <c r="R39" s="100">
        <v>18.4023</v>
      </c>
      <c r="S39" s="100">
        <v>18.963322999999999</v>
      </c>
      <c r="T39" s="100">
        <v>19.130033000000001</v>
      </c>
      <c r="U39" s="100">
        <v>18.854386999999999</v>
      </c>
      <c r="V39" s="100">
        <v>19.119451999999999</v>
      </c>
      <c r="W39" s="100">
        <v>18.749634</v>
      </c>
      <c r="X39" s="100">
        <v>18.232194</v>
      </c>
      <c r="Y39" s="100">
        <v>18.623833999999999</v>
      </c>
      <c r="Z39" s="100">
        <v>17.677872000000001</v>
      </c>
      <c r="AA39" s="100">
        <v>17.084869999999999</v>
      </c>
      <c r="AB39" s="100">
        <v>17.492929</v>
      </c>
      <c r="AC39" s="100">
        <v>18.167033</v>
      </c>
      <c r="AD39" s="100">
        <v>18.492799999999999</v>
      </c>
      <c r="AE39" s="100">
        <v>19.077418999999999</v>
      </c>
      <c r="AF39" s="100">
        <v>19.100832</v>
      </c>
      <c r="AG39" s="100">
        <v>19.049292000000001</v>
      </c>
      <c r="AH39" s="100">
        <v>19.199742000000001</v>
      </c>
      <c r="AI39" s="100">
        <v>18.477132999999998</v>
      </c>
      <c r="AJ39" s="100">
        <v>17.926323</v>
      </c>
      <c r="AK39" s="100">
        <v>18.359667999999999</v>
      </c>
      <c r="AL39" s="100">
        <v>18.445969000000002</v>
      </c>
      <c r="AM39" s="100">
        <v>17.220064000000001</v>
      </c>
      <c r="AN39" s="100">
        <v>17.253034</v>
      </c>
      <c r="AO39" s="100">
        <v>18.257033</v>
      </c>
      <c r="AP39" s="100">
        <v>18.565532999999999</v>
      </c>
      <c r="AQ39" s="100">
        <v>19.217517000000001</v>
      </c>
      <c r="AR39" s="100">
        <v>19.330300000000001</v>
      </c>
      <c r="AS39" s="100">
        <v>19.326644999999999</v>
      </c>
      <c r="AT39" s="100">
        <v>19.366161999999999</v>
      </c>
      <c r="AU39" s="100">
        <v>18.480267999999999</v>
      </c>
      <c r="AV39" s="100">
        <v>18.573162</v>
      </c>
      <c r="AW39" s="100">
        <v>18.477767</v>
      </c>
      <c r="AX39" s="100">
        <v>18.540773999999999</v>
      </c>
      <c r="AY39" s="892">
        <v>17.246708999999999</v>
      </c>
      <c r="AZ39" s="892">
        <v>17.319213999999999</v>
      </c>
      <c r="BA39" s="892">
        <v>17.963097999999999</v>
      </c>
      <c r="BB39" s="892">
        <v>18.263832000000001</v>
      </c>
      <c r="BC39" s="892">
        <v>18.988001000000001</v>
      </c>
      <c r="BD39" s="892">
        <v>19.320967</v>
      </c>
      <c r="BE39" s="892">
        <v>19.121819394999999</v>
      </c>
      <c r="BF39" s="892">
        <v>19.461655667999999</v>
      </c>
      <c r="BG39" s="559">
        <v>18.250250000000001</v>
      </c>
      <c r="BH39" s="559">
        <v>17.63522</v>
      </c>
      <c r="BI39" s="559">
        <v>17.67445</v>
      </c>
      <c r="BJ39" s="559">
        <v>17.664290000000001</v>
      </c>
      <c r="BK39" s="559">
        <v>16.942360000000001</v>
      </c>
      <c r="BL39" s="559">
        <v>17.05939</v>
      </c>
      <c r="BM39" s="559">
        <v>17.904689999999999</v>
      </c>
      <c r="BN39" s="559">
        <v>18.269390000000001</v>
      </c>
      <c r="BO39" s="559">
        <v>18.759689999999999</v>
      </c>
      <c r="BP39" s="559">
        <v>18.84263</v>
      </c>
      <c r="BQ39" s="559">
        <v>18.97701</v>
      </c>
      <c r="BR39" s="559">
        <v>18.893090000000001</v>
      </c>
      <c r="BS39" s="559">
        <v>18.123539999999998</v>
      </c>
      <c r="BT39" s="559">
        <v>17.74108</v>
      </c>
      <c r="BU39" s="559">
        <v>17.834800000000001</v>
      </c>
      <c r="BV39" s="559">
        <v>17.86646</v>
      </c>
    </row>
    <row r="40" spans="1:77" x14ac:dyDescent="0.2">
      <c r="A40" s="270" t="s">
        <v>239</v>
      </c>
      <c r="B40" s="565" t="s">
        <v>937</v>
      </c>
      <c r="C40" s="429">
        <v>14.541839</v>
      </c>
      <c r="D40" s="429">
        <v>12.370929</v>
      </c>
      <c r="E40" s="429">
        <v>14.387129</v>
      </c>
      <c r="F40" s="429">
        <v>15.162167</v>
      </c>
      <c r="G40" s="429">
        <v>15.595677</v>
      </c>
      <c r="H40" s="429">
        <v>16.190232999999999</v>
      </c>
      <c r="I40" s="429">
        <v>15.851839</v>
      </c>
      <c r="J40" s="429">
        <v>15.726000000000001</v>
      </c>
      <c r="K40" s="429">
        <v>15.231667</v>
      </c>
      <c r="L40" s="429">
        <v>15.045355000000001</v>
      </c>
      <c r="M40" s="429">
        <v>15.683967000000001</v>
      </c>
      <c r="N40" s="429">
        <v>15.756902999999999</v>
      </c>
      <c r="O40" s="429">
        <v>15.467677</v>
      </c>
      <c r="P40" s="429">
        <v>15.397285999999999</v>
      </c>
      <c r="Q40" s="429">
        <v>15.846807</v>
      </c>
      <c r="R40" s="429">
        <v>15.648300000000001</v>
      </c>
      <c r="S40" s="429">
        <v>16.238773999999999</v>
      </c>
      <c r="T40" s="429">
        <v>16.571000000000002</v>
      </c>
      <c r="U40" s="429">
        <v>16.358000000000001</v>
      </c>
      <c r="V40" s="429">
        <v>16.427676999999999</v>
      </c>
      <c r="W40" s="429">
        <v>16.141200000000001</v>
      </c>
      <c r="X40" s="429">
        <v>15.775807</v>
      </c>
      <c r="Y40" s="429">
        <v>16.450467</v>
      </c>
      <c r="Z40" s="429">
        <v>15.376936000000001</v>
      </c>
      <c r="AA40" s="429">
        <v>15.086548000000001</v>
      </c>
      <c r="AB40" s="429">
        <v>15.125607</v>
      </c>
      <c r="AC40" s="429">
        <v>15.512516</v>
      </c>
      <c r="AD40" s="429">
        <v>15.839833</v>
      </c>
      <c r="AE40" s="429">
        <v>16.215032000000001</v>
      </c>
      <c r="AF40" s="429">
        <v>16.406133000000001</v>
      </c>
      <c r="AG40" s="429">
        <v>16.627967999999999</v>
      </c>
      <c r="AH40" s="429">
        <v>16.689484</v>
      </c>
      <c r="AI40" s="429">
        <v>16.2393</v>
      </c>
      <c r="AJ40" s="429">
        <v>15.356903000000001</v>
      </c>
      <c r="AK40" s="429">
        <v>15.937167000000001</v>
      </c>
      <c r="AL40" s="429">
        <v>16.501839</v>
      </c>
      <c r="AM40" s="429">
        <v>15.394838999999999</v>
      </c>
      <c r="AN40" s="429">
        <v>14.881862</v>
      </c>
      <c r="AO40" s="429">
        <v>15.864613</v>
      </c>
      <c r="AP40" s="429">
        <v>15.881767</v>
      </c>
      <c r="AQ40" s="429">
        <v>16.718516000000001</v>
      </c>
      <c r="AR40" s="429">
        <v>16.815632999999998</v>
      </c>
      <c r="AS40" s="429">
        <v>16.579903000000002</v>
      </c>
      <c r="AT40" s="429">
        <v>16.853031999999999</v>
      </c>
      <c r="AU40" s="429">
        <v>16.202500000000001</v>
      </c>
      <c r="AV40" s="429">
        <v>16.116871</v>
      </c>
      <c r="AW40" s="429">
        <v>16.553699999999999</v>
      </c>
      <c r="AX40" s="429">
        <v>16.772129</v>
      </c>
      <c r="AY40" s="874">
        <v>15.737</v>
      </c>
      <c r="AZ40" s="874">
        <v>15.357393</v>
      </c>
      <c r="BA40" s="874">
        <v>15.829644999999999</v>
      </c>
      <c r="BB40" s="874">
        <v>16.090599999999998</v>
      </c>
      <c r="BC40" s="874">
        <v>16.723580999999999</v>
      </c>
      <c r="BD40" s="874">
        <v>17.095267</v>
      </c>
      <c r="BE40" s="874">
        <v>16.959935483999999</v>
      </c>
      <c r="BF40" s="874">
        <v>16.996955160999999</v>
      </c>
      <c r="BG40" s="352">
        <v>15.935739999999999</v>
      </c>
      <c r="BH40" s="352">
        <v>15.237109999999999</v>
      </c>
      <c r="BI40" s="352">
        <v>15.78341</v>
      </c>
      <c r="BJ40" s="352">
        <v>15.852220000000001</v>
      </c>
      <c r="BK40" s="352">
        <v>15.396610000000001</v>
      </c>
      <c r="BL40" s="352">
        <v>15.112550000000001</v>
      </c>
      <c r="BM40" s="352">
        <v>15.739879999999999</v>
      </c>
      <c r="BN40" s="352">
        <v>15.92615</v>
      </c>
      <c r="BO40" s="352">
        <v>16.347359999999998</v>
      </c>
      <c r="BP40" s="352">
        <v>16.44342</v>
      </c>
      <c r="BQ40" s="352">
        <v>16.590229999999998</v>
      </c>
      <c r="BR40" s="352">
        <v>16.474889999999998</v>
      </c>
      <c r="BS40" s="352">
        <v>15.824619999999999</v>
      </c>
      <c r="BT40" s="352">
        <v>15.310129999999999</v>
      </c>
      <c r="BU40" s="352">
        <v>15.800219999999999</v>
      </c>
      <c r="BV40" s="352">
        <v>15.950480000000001</v>
      </c>
    </row>
    <row r="41" spans="1:77" x14ac:dyDescent="0.2">
      <c r="A41" s="270" t="s">
        <v>535</v>
      </c>
      <c r="B41" s="565" t="s">
        <v>1147</v>
      </c>
      <c r="C41" s="429">
        <v>0.59341900000000003</v>
      </c>
      <c r="D41" s="429">
        <v>0.48278599999999999</v>
      </c>
      <c r="E41" s="429">
        <v>0.52032299999999998</v>
      </c>
      <c r="F41" s="429">
        <v>0.45146700000000001</v>
      </c>
      <c r="G41" s="429">
        <v>0.43029000000000001</v>
      </c>
      <c r="H41" s="429">
        <v>0.41423300000000002</v>
      </c>
      <c r="I41" s="429">
        <v>0.43203200000000003</v>
      </c>
      <c r="J41" s="429">
        <v>0.43338700000000002</v>
      </c>
      <c r="K41" s="429">
        <v>0.54430000000000001</v>
      </c>
      <c r="L41" s="429">
        <v>0.69641900000000001</v>
      </c>
      <c r="M41" s="429">
        <v>0.77470000000000006</v>
      </c>
      <c r="N41" s="429">
        <v>0.80593599999999999</v>
      </c>
      <c r="O41" s="429">
        <v>0.65322599999999997</v>
      </c>
      <c r="P41" s="429">
        <v>0.59253599999999995</v>
      </c>
      <c r="Q41" s="429">
        <v>0.53151599999999999</v>
      </c>
      <c r="R41" s="429">
        <v>0.46949999999999997</v>
      </c>
      <c r="S41" s="429">
        <v>0.45261299999999999</v>
      </c>
      <c r="T41" s="429">
        <v>0.43890000000000001</v>
      </c>
      <c r="U41" s="429">
        <v>0.47387099999999999</v>
      </c>
      <c r="V41" s="429">
        <v>0.48696800000000001</v>
      </c>
      <c r="W41" s="429">
        <v>0.60746699999999998</v>
      </c>
      <c r="X41" s="429">
        <v>0.64980700000000002</v>
      </c>
      <c r="Y41" s="429">
        <v>0.73766699999999996</v>
      </c>
      <c r="Z41" s="429">
        <v>0.72506499999999996</v>
      </c>
      <c r="AA41" s="429">
        <v>0.74316099999999996</v>
      </c>
      <c r="AB41" s="429">
        <v>0.685643</v>
      </c>
      <c r="AC41" s="429">
        <v>0.55525800000000003</v>
      </c>
      <c r="AD41" s="429">
        <v>0.4975</v>
      </c>
      <c r="AE41" s="429">
        <v>0.47541899999999998</v>
      </c>
      <c r="AF41" s="429">
        <v>0.50119999999999998</v>
      </c>
      <c r="AG41" s="429">
        <v>0.46858100000000003</v>
      </c>
      <c r="AH41" s="429">
        <v>0.52141899999999997</v>
      </c>
      <c r="AI41" s="429">
        <v>0.68156700000000003</v>
      </c>
      <c r="AJ41" s="429">
        <v>0.75222599999999995</v>
      </c>
      <c r="AK41" s="429">
        <v>0.79616699999999996</v>
      </c>
      <c r="AL41" s="429">
        <v>0.79680700000000004</v>
      </c>
      <c r="AM41" s="429">
        <v>0.69238699999999997</v>
      </c>
      <c r="AN41" s="429">
        <v>0.692241</v>
      </c>
      <c r="AO41" s="429">
        <v>0.64025799999999999</v>
      </c>
      <c r="AP41" s="429">
        <v>0.59803300000000004</v>
      </c>
      <c r="AQ41" s="429">
        <v>0.54193599999999997</v>
      </c>
      <c r="AR41" s="429">
        <v>0.52716700000000005</v>
      </c>
      <c r="AS41" s="429">
        <v>0.51461299999999999</v>
      </c>
      <c r="AT41" s="429">
        <v>0.57235499999999995</v>
      </c>
      <c r="AU41" s="429">
        <v>0.69546699999999995</v>
      </c>
      <c r="AV41" s="429">
        <v>0.743807</v>
      </c>
      <c r="AW41" s="429">
        <v>0.79830000000000001</v>
      </c>
      <c r="AX41" s="429">
        <v>0.76106499999999999</v>
      </c>
      <c r="AY41" s="874">
        <v>0.66506500000000002</v>
      </c>
      <c r="AZ41" s="874">
        <v>0.61832100000000001</v>
      </c>
      <c r="BA41" s="874">
        <v>0.52580700000000002</v>
      </c>
      <c r="BB41" s="874">
        <v>0.51033300000000004</v>
      </c>
      <c r="BC41" s="874">
        <v>0.49593599999999999</v>
      </c>
      <c r="BD41" s="874">
        <v>0.50033300000000003</v>
      </c>
      <c r="BE41" s="874">
        <v>0.46551819999999999</v>
      </c>
      <c r="BF41" s="874">
        <v>0.4950312</v>
      </c>
      <c r="BG41" s="352">
        <v>0.63785670000000005</v>
      </c>
      <c r="BH41" s="352">
        <v>0.71952389999999999</v>
      </c>
      <c r="BI41" s="352">
        <v>0.73630039999999997</v>
      </c>
      <c r="BJ41" s="352">
        <v>0.74333519999999997</v>
      </c>
      <c r="BK41" s="352">
        <v>0.71527419999999997</v>
      </c>
      <c r="BL41" s="352">
        <v>0.65255730000000001</v>
      </c>
      <c r="BM41" s="352">
        <v>0.56836690000000001</v>
      </c>
      <c r="BN41" s="352">
        <v>0.51515449999999996</v>
      </c>
      <c r="BO41" s="352">
        <v>0.48015550000000001</v>
      </c>
      <c r="BP41" s="352">
        <v>0.4830584</v>
      </c>
      <c r="BQ41" s="352">
        <v>0.48953249999999998</v>
      </c>
      <c r="BR41" s="352">
        <v>0.50856449999999997</v>
      </c>
      <c r="BS41" s="352">
        <v>0.64243870000000003</v>
      </c>
      <c r="BT41" s="352">
        <v>0.71427350000000001</v>
      </c>
      <c r="BU41" s="352">
        <v>0.73481410000000003</v>
      </c>
      <c r="BV41" s="352">
        <v>0.74190210000000001</v>
      </c>
    </row>
    <row r="42" spans="1:77" ht="11.05" customHeight="1" x14ac:dyDescent="0.2">
      <c r="A42" s="270" t="s">
        <v>497</v>
      </c>
      <c r="B42" s="565" t="s">
        <v>1148</v>
      </c>
      <c r="C42" s="429">
        <v>1.0294190000000001</v>
      </c>
      <c r="D42" s="429">
        <v>1.0139290000000001</v>
      </c>
      <c r="E42" s="429">
        <v>1.1185160000000001</v>
      </c>
      <c r="F42" s="429">
        <v>1.1670670000000001</v>
      </c>
      <c r="G42" s="429">
        <v>1.184194</v>
      </c>
      <c r="H42" s="429">
        <v>1.210267</v>
      </c>
      <c r="I42" s="429">
        <v>1.2045159999999999</v>
      </c>
      <c r="J42" s="429">
        <v>1.2005809999999999</v>
      </c>
      <c r="K42" s="429">
        <v>1.1911670000000001</v>
      </c>
      <c r="L42" s="429">
        <v>1.1747099999999999</v>
      </c>
      <c r="M42" s="429">
        <v>1.179</v>
      </c>
      <c r="N42" s="429">
        <v>1.180677</v>
      </c>
      <c r="O42" s="429">
        <v>1.0839030000000001</v>
      </c>
      <c r="P42" s="429">
        <v>1.1350709999999999</v>
      </c>
      <c r="Q42" s="429">
        <v>1.1663870000000001</v>
      </c>
      <c r="R42" s="429">
        <v>1.1906330000000001</v>
      </c>
      <c r="S42" s="429">
        <v>1.2010000000000001</v>
      </c>
      <c r="T42" s="429">
        <v>1.2102329999999999</v>
      </c>
      <c r="U42" s="429">
        <v>1.1805159999999999</v>
      </c>
      <c r="V42" s="429">
        <v>1.205452</v>
      </c>
      <c r="W42" s="429">
        <v>1.1923999999999999</v>
      </c>
      <c r="X42" s="429">
        <v>1.1802900000000001</v>
      </c>
      <c r="Y42" s="429">
        <v>1.1786669999999999</v>
      </c>
      <c r="Z42" s="429">
        <v>1.148129</v>
      </c>
      <c r="AA42" s="429">
        <v>1.1026450000000001</v>
      </c>
      <c r="AB42" s="429">
        <v>1.1352139999999999</v>
      </c>
      <c r="AC42" s="429">
        <v>1.1557740000000001</v>
      </c>
      <c r="AD42" s="429">
        <v>1.1686000000000001</v>
      </c>
      <c r="AE42" s="429">
        <v>1.218645</v>
      </c>
      <c r="AF42" s="429">
        <v>1.2242</v>
      </c>
      <c r="AG42" s="429">
        <v>1.198194</v>
      </c>
      <c r="AH42" s="429">
        <v>1.235258</v>
      </c>
      <c r="AI42" s="429">
        <v>1.193433</v>
      </c>
      <c r="AJ42" s="429">
        <v>1.1958709999999999</v>
      </c>
      <c r="AK42" s="429">
        <v>1.1888669999999999</v>
      </c>
      <c r="AL42" s="429">
        <v>1.1564190000000001</v>
      </c>
      <c r="AM42" s="429">
        <v>1.1015159999999999</v>
      </c>
      <c r="AN42" s="429">
        <v>1.1127929999999999</v>
      </c>
      <c r="AO42" s="429">
        <v>1.1611940000000001</v>
      </c>
      <c r="AP42" s="429">
        <v>1.2027330000000001</v>
      </c>
      <c r="AQ42" s="429">
        <v>1.2130650000000001</v>
      </c>
      <c r="AR42" s="429">
        <v>1.2009000000000001</v>
      </c>
      <c r="AS42" s="429">
        <v>1.199419</v>
      </c>
      <c r="AT42" s="429">
        <v>1.2143870000000001</v>
      </c>
      <c r="AU42" s="429">
        <v>1.1751</v>
      </c>
      <c r="AV42" s="429">
        <v>1.2002900000000001</v>
      </c>
      <c r="AW42" s="429">
        <v>1.1693</v>
      </c>
      <c r="AX42" s="429">
        <v>1.169516</v>
      </c>
      <c r="AY42" s="874">
        <v>1.093161</v>
      </c>
      <c r="AZ42" s="874">
        <v>1.1087499999999999</v>
      </c>
      <c r="BA42" s="874">
        <v>1.1333549999999999</v>
      </c>
      <c r="BB42" s="874">
        <v>1.1593329999999999</v>
      </c>
      <c r="BC42" s="874">
        <v>1.1822900000000001</v>
      </c>
      <c r="BD42" s="874">
        <v>1.177667</v>
      </c>
      <c r="BE42" s="874">
        <v>1.1935096000000001</v>
      </c>
      <c r="BF42" s="874">
        <v>1.2097398032</v>
      </c>
      <c r="BG42" s="352">
        <v>1.151956</v>
      </c>
      <c r="BH42" s="352">
        <v>1.1668670000000001</v>
      </c>
      <c r="BI42" s="352">
        <v>1.150218</v>
      </c>
      <c r="BJ42" s="352">
        <v>1.125947</v>
      </c>
      <c r="BK42" s="352">
        <v>1.09917</v>
      </c>
      <c r="BL42" s="352">
        <v>1.1128210000000001</v>
      </c>
      <c r="BM42" s="352">
        <v>1.1519760000000001</v>
      </c>
      <c r="BN42" s="352">
        <v>1.1753180000000001</v>
      </c>
      <c r="BO42" s="352">
        <v>1.189516</v>
      </c>
      <c r="BP42" s="352">
        <v>1.1973100000000001</v>
      </c>
      <c r="BQ42" s="352">
        <v>1.197659</v>
      </c>
      <c r="BR42" s="352">
        <v>1.1828689999999999</v>
      </c>
      <c r="BS42" s="352">
        <v>1.1564099999999999</v>
      </c>
      <c r="BT42" s="352">
        <v>1.168355</v>
      </c>
      <c r="BU42" s="352">
        <v>1.1654739999999999</v>
      </c>
      <c r="BV42" s="352">
        <v>1.144998</v>
      </c>
      <c r="BX42" s="303"/>
      <c r="BY42" s="303"/>
    </row>
    <row r="43" spans="1:77" ht="11.05" customHeight="1" x14ac:dyDescent="0.2">
      <c r="A43" s="270" t="s">
        <v>445</v>
      </c>
      <c r="B43" s="565" t="s">
        <v>1109</v>
      </c>
      <c r="C43" s="429">
        <v>-7.1581000000000006E-2</v>
      </c>
      <c r="D43" s="429">
        <v>-0.104821</v>
      </c>
      <c r="E43" s="429">
        <v>-2.8000000000000001E-2</v>
      </c>
      <c r="F43" s="429">
        <v>5.1400000000000001E-2</v>
      </c>
      <c r="G43" s="429">
        <v>0.31483899999999998</v>
      </c>
      <c r="H43" s="429">
        <v>0.34253299999999998</v>
      </c>
      <c r="I43" s="429">
        <v>0.45500000000000002</v>
      </c>
      <c r="J43" s="429">
        <v>0.42406500000000003</v>
      </c>
      <c r="K43" s="429">
        <v>8.5133E-2</v>
      </c>
      <c r="L43" s="429">
        <v>6.8644999999999998E-2</v>
      </c>
      <c r="M43" s="429">
        <v>0.21143300000000001</v>
      </c>
      <c r="N43" s="429">
        <v>0.34732299999999999</v>
      </c>
      <c r="O43" s="429">
        <v>-3.5418999999999999E-2</v>
      </c>
      <c r="P43" s="429">
        <v>-0.124643</v>
      </c>
      <c r="Q43" s="429">
        <v>-3.6354999999999998E-2</v>
      </c>
      <c r="R43" s="429">
        <v>0.26826699999999998</v>
      </c>
      <c r="S43" s="429">
        <v>9.2710000000000001E-2</v>
      </c>
      <c r="T43" s="429">
        <v>0.27839999999999998</v>
      </c>
      <c r="U43" s="429">
        <v>0.33796799999999999</v>
      </c>
      <c r="V43" s="429">
        <v>0.164742</v>
      </c>
      <c r="W43" s="429">
        <v>0.222467</v>
      </c>
      <c r="X43" s="429">
        <v>0.14651600000000001</v>
      </c>
      <c r="Y43" s="429">
        <v>0.20039999999999999</v>
      </c>
      <c r="Z43" s="429">
        <v>0.106548</v>
      </c>
      <c r="AA43" s="429">
        <v>0.27996799999999999</v>
      </c>
      <c r="AB43" s="429">
        <v>0.19900000000000001</v>
      </c>
      <c r="AC43" s="429">
        <v>9.6064999999999998E-2</v>
      </c>
      <c r="AD43" s="429">
        <v>0.1172</v>
      </c>
      <c r="AE43" s="429">
        <v>0.27161299999999999</v>
      </c>
      <c r="AF43" s="429">
        <v>0.19703300000000001</v>
      </c>
      <c r="AG43" s="429">
        <v>8.6999999999999994E-2</v>
      </c>
      <c r="AH43" s="429">
        <v>1.0742E-2</v>
      </c>
      <c r="AI43" s="429">
        <v>-0.13206699999999999</v>
      </c>
      <c r="AJ43" s="429">
        <v>-0.12664500000000001</v>
      </c>
      <c r="AK43" s="429">
        <v>0.17313300000000001</v>
      </c>
      <c r="AL43" s="429">
        <v>0.29932300000000001</v>
      </c>
      <c r="AM43" s="429">
        <v>0.122548</v>
      </c>
      <c r="AN43" s="429">
        <v>-0.26713799999999999</v>
      </c>
      <c r="AO43" s="429">
        <v>6.1483999999999997E-2</v>
      </c>
      <c r="AP43" s="429">
        <v>7.1099999999999997E-2</v>
      </c>
      <c r="AQ43" s="429">
        <v>5.2290000000000003E-2</v>
      </c>
      <c r="AR43" s="429">
        <v>0.1426</v>
      </c>
      <c r="AS43" s="429">
        <v>0.242452</v>
      </c>
      <c r="AT43" s="429">
        <v>0.103807</v>
      </c>
      <c r="AU43" s="429">
        <v>-9.1633000000000006E-2</v>
      </c>
      <c r="AV43" s="429">
        <v>-0.156774</v>
      </c>
      <c r="AW43" s="429">
        <v>-8.9732999999999993E-2</v>
      </c>
      <c r="AX43" s="429">
        <v>-2.7968E-2</v>
      </c>
      <c r="AY43" s="874">
        <v>-8.5355E-2</v>
      </c>
      <c r="AZ43" s="874">
        <v>-0.18625</v>
      </c>
      <c r="BA43" s="874">
        <v>-0.22425800000000001</v>
      </c>
      <c r="BB43" s="874">
        <v>-0.26136700000000002</v>
      </c>
      <c r="BC43" s="874">
        <v>-3.3548000000000001E-2</v>
      </c>
      <c r="BD43" s="874">
        <v>0.13883300000000001</v>
      </c>
      <c r="BE43" s="874">
        <v>2.3518348386999999E-2</v>
      </c>
      <c r="BF43" s="874">
        <v>5.2887895212999997E-2</v>
      </c>
      <c r="BG43" s="352">
        <v>8.5201400000000007E-3</v>
      </c>
      <c r="BH43" s="352">
        <v>-3.1994000000000002E-2</v>
      </c>
      <c r="BI43" s="352">
        <v>1.9971300000000001E-2</v>
      </c>
      <c r="BJ43" s="352">
        <v>7.5387300000000004E-3</v>
      </c>
      <c r="BK43" s="352">
        <v>-0.1946698</v>
      </c>
      <c r="BL43" s="352">
        <v>-0.1566351</v>
      </c>
      <c r="BM43" s="352">
        <v>-9.8923800000000006E-2</v>
      </c>
      <c r="BN43" s="352">
        <v>-5.0572699999999998E-2</v>
      </c>
      <c r="BO43" s="352">
        <v>-1.8956400000000002E-2</v>
      </c>
      <c r="BP43" s="352">
        <v>4.9874500000000002E-2</v>
      </c>
      <c r="BQ43" s="352">
        <v>9.2125100000000001E-2</v>
      </c>
      <c r="BR43" s="352">
        <v>3.4833200000000002E-2</v>
      </c>
      <c r="BS43" s="352">
        <v>-5.4660599999999997E-2</v>
      </c>
      <c r="BT43" s="352">
        <v>-0.10201200000000001</v>
      </c>
      <c r="BU43" s="352">
        <v>-2.6300899999999998E-4</v>
      </c>
      <c r="BV43" s="352">
        <v>1.07343E-2</v>
      </c>
      <c r="BX43" s="304"/>
      <c r="BY43" s="304"/>
    </row>
    <row r="44" spans="1:77" ht="11.05" customHeight="1" x14ac:dyDescent="0.2">
      <c r="A44" s="270" t="s">
        <v>446</v>
      </c>
      <c r="B44" s="565" t="s">
        <v>1111</v>
      </c>
      <c r="C44" s="429">
        <v>0.107387</v>
      </c>
      <c r="D44" s="429">
        <v>1.03</v>
      </c>
      <c r="E44" s="429">
        <v>0.98664499999999999</v>
      </c>
      <c r="F44" s="429">
        <v>1.0085999999999999</v>
      </c>
      <c r="G44" s="429">
        <v>0.92358099999999999</v>
      </c>
      <c r="H44" s="429">
        <v>0.84203300000000003</v>
      </c>
      <c r="I44" s="429">
        <v>0.87770999999999999</v>
      </c>
      <c r="J44" s="429">
        <v>0.80500000000000005</v>
      </c>
      <c r="K44" s="429">
        <v>0.76090000000000002</v>
      </c>
      <c r="L44" s="429">
        <v>0.71319399999999999</v>
      </c>
      <c r="M44" s="429">
        <v>0.2135</v>
      </c>
      <c r="N44" s="429">
        <v>-9.1226000000000002E-2</v>
      </c>
      <c r="O44" s="429">
        <v>-0.28480699999999998</v>
      </c>
      <c r="P44" s="429">
        <v>0.51778599999999997</v>
      </c>
      <c r="Q44" s="429">
        <v>0.67396800000000001</v>
      </c>
      <c r="R44" s="429">
        <v>0.82523299999999999</v>
      </c>
      <c r="S44" s="429">
        <v>0.97796799999999995</v>
      </c>
      <c r="T44" s="429">
        <v>0.63149999999999995</v>
      </c>
      <c r="U44" s="429">
        <v>0.504</v>
      </c>
      <c r="V44" s="429">
        <v>0.83390299999999995</v>
      </c>
      <c r="W44" s="429">
        <v>0.58553299999999997</v>
      </c>
      <c r="X44" s="429">
        <v>0.47912900000000003</v>
      </c>
      <c r="Y44" s="429">
        <v>5.6333000000000001E-2</v>
      </c>
      <c r="Z44" s="429">
        <v>0.32074200000000003</v>
      </c>
      <c r="AA44" s="429">
        <v>-0.128</v>
      </c>
      <c r="AB44" s="429">
        <v>0.34667900000000001</v>
      </c>
      <c r="AC44" s="429">
        <v>0.84722600000000003</v>
      </c>
      <c r="AD44" s="429">
        <v>0.86990000000000001</v>
      </c>
      <c r="AE44" s="429">
        <v>0.89632299999999998</v>
      </c>
      <c r="AF44" s="429">
        <v>0.771733</v>
      </c>
      <c r="AG44" s="429">
        <v>0.66674199999999995</v>
      </c>
      <c r="AH44" s="429">
        <v>0.74212900000000004</v>
      </c>
      <c r="AI44" s="429">
        <v>0.49440000000000001</v>
      </c>
      <c r="AJ44" s="429">
        <v>0.747807</v>
      </c>
      <c r="AK44" s="429">
        <v>0.26436700000000002</v>
      </c>
      <c r="AL44" s="429">
        <v>-0.308645</v>
      </c>
      <c r="AM44" s="429">
        <v>-9.171E-2</v>
      </c>
      <c r="AN44" s="429">
        <v>0.83282800000000001</v>
      </c>
      <c r="AO44" s="429">
        <v>0.52880700000000003</v>
      </c>
      <c r="AP44" s="429">
        <v>0.81163300000000005</v>
      </c>
      <c r="AQ44" s="429">
        <v>0.69106500000000004</v>
      </c>
      <c r="AR44" s="429">
        <v>0.64403299999999997</v>
      </c>
      <c r="AS44" s="429">
        <v>0.78958099999999998</v>
      </c>
      <c r="AT44" s="429">
        <v>0.62238700000000002</v>
      </c>
      <c r="AU44" s="429">
        <v>0.49776700000000002</v>
      </c>
      <c r="AV44" s="429">
        <v>0.66848399999999997</v>
      </c>
      <c r="AW44" s="429">
        <v>4.5366999999999998E-2</v>
      </c>
      <c r="AX44" s="429">
        <v>-0.13461300000000001</v>
      </c>
      <c r="AY44" s="874">
        <v>-0.163323</v>
      </c>
      <c r="AZ44" s="874">
        <v>0.420429</v>
      </c>
      <c r="BA44" s="874">
        <v>0.69796800000000003</v>
      </c>
      <c r="BB44" s="874">
        <v>0.76483299999999999</v>
      </c>
      <c r="BC44" s="874">
        <v>0.619807</v>
      </c>
      <c r="BD44" s="874">
        <v>0.408667</v>
      </c>
      <c r="BE44" s="874">
        <v>0.47890322581</v>
      </c>
      <c r="BF44" s="874">
        <v>0.70660707096999997</v>
      </c>
      <c r="BG44" s="352">
        <v>0.51574390000000003</v>
      </c>
      <c r="BH44" s="352">
        <v>0.54327490000000001</v>
      </c>
      <c r="BI44" s="352">
        <v>-1.5888099999999999E-2</v>
      </c>
      <c r="BJ44" s="352">
        <v>-6.5182599999999993E-2</v>
      </c>
      <c r="BK44" s="352">
        <v>-7.4465000000000003E-2</v>
      </c>
      <c r="BL44" s="352">
        <v>0.33766760000000001</v>
      </c>
      <c r="BM44" s="352">
        <v>0.54295649999999995</v>
      </c>
      <c r="BN44" s="352">
        <v>0.70290580000000003</v>
      </c>
      <c r="BO44" s="352">
        <v>0.76118180000000002</v>
      </c>
      <c r="BP44" s="352">
        <v>0.6685316</v>
      </c>
      <c r="BQ44" s="352">
        <v>0.60702719999999999</v>
      </c>
      <c r="BR44" s="352">
        <v>0.69150259999999997</v>
      </c>
      <c r="BS44" s="352">
        <v>0.55430140000000006</v>
      </c>
      <c r="BT44" s="352">
        <v>0.64989680000000005</v>
      </c>
      <c r="BU44" s="352">
        <v>0.13411770000000001</v>
      </c>
      <c r="BV44" s="352">
        <v>1.7903100000000002E-2</v>
      </c>
      <c r="BX44" s="304"/>
      <c r="BY44" s="304"/>
    </row>
    <row r="45" spans="1:77" ht="11.05" customHeight="1" x14ac:dyDescent="0.2">
      <c r="A45" s="270"/>
      <c r="B45" s="567"/>
      <c r="C45" s="429"/>
      <c r="D45" s="429"/>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429"/>
      <c r="AN45" s="429"/>
      <c r="AO45" s="429"/>
      <c r="AP45" s="429"/>
      <c r="AQ45" s="429"/>
      <c r="AR45" s="429"/>
      <c r="AS45" s="429"/>
      <c r="AT45" s="429"/>
      <c r="AU45" s="429"/>
      <c r="AV45" s="429"/>
      <c r="AW45" s="429"/>
      <c r="AX45" s="429"/>
      <c r="AY45" s="874"/>
      <c r="AZ45" s="874"/>
      <c r="BA45" s="874"/>
      <c r="BB45" s="874"/>
      <c r="BC45" s="874"/>
      <c r="BD45" s="874"/>
      <c r="BE45" s="874"/>
      <c r="BF45" s="874"/>
      <c r="BG45" s="352"/>
      <c r="BH45" s="352"/>
      <c r="BI45" s="352"/>
      <c r="BJ45" s="352"/>
      <c r="BK45" s="352"/>
      <c r="BL45" s="352"/>
      <c r="BM45" s="352"/>
      <c r="BN45" s="352"/>
      <c r="BO45" s="352"/>
      <c r="BP45" s="352"/>
      <c r="BQ45" s="352"/>
      <c r="BR45" s="352"/>
      <c r="BS45" s="352"/>
      <c r="BT45" s="352"/>
      <c r="BU45" s="352"/>
      <c r="BV45" s="352"/>
      <c r="BX45" s="304"/>
      <c r="BY45" s="304"/>
    </row>
    <row r="46" spans="1:77" s="274" customFormat="1" ht="11.05" customHeight="1" x14ac:dyDescent="0.2">
      <c r="A46" s="548" t="s">
        <v>241</v>
      </c>
      <c r="B46" s="566" t="s">
        <v>1149</v>
      </c>
      <c r="C46" s="100">
        <v>0.88864399999999999</v>
      </c>
      <c r="D46" s="100">
        <v>0.78028500000000001</v>
      </c>
      <c r="E46" s="100">
        <v>0.86464600000000003</v>
      </c>
      <c r="F46" s="100">
        <v>0.93716600000000005</v>
      </c>
      <c r="G46" s="100">
        <v>1.0375490000000001</v>
      </c>
      <c r="H46" s="100">
        <v>0.95299900000000004</v>
      </c>
      <c r="I46" s="100">
        <v>0.94864599999999999</v>
      </c>
      <c r="J46" s="100">
        <v>0.98896799999999996</v>
      </c>
      <c r="K46" s="100">
        <v>0.93493199999999999</v>
      </c>
      <c r="L46" s="100">
        <v>1.0131289999999999</v>
      </c>
      <c r="M46" s="100">
        <v>1.0127679999999999</v>
      </c>
      <c r="N46" s="100">
        <v>1.0919380000000001</v>
      </c>
      <c r="O46" s="100">
        <v>0.98848599999999998</v>
      </c>
      <c r="P46" s="100">
        <v>0.92403500000000005</v>
      </c>
      <c r="Q46" s="100">
        <v>1.004067</v>
      </c>
      <c r="R46" s="100">
        <v>1.0501659999999999</v>
      </c>
      <c r="S46" s="100">
        <v>1.0867089999999999</v>
      </c>
      <c r="T46" s="100">
        <v>1.1109009999999999</v>
      </c>
      <c r="U46" s="100">
        <v>1.100482</v>
      </c>
      <c r="V46" s="100">
        <v>1.01013</v>
      </c>
      <c r="W46" s="100">
        <v>1.081998</v>
      </c>
      <c r="X46" s="100">
        <v>1.0138050000000001</v>
      </c>
      <c r="Y46" s="100">
        <v>1.023299</v>
      </c>
      <c r="Z46" s="100">
        <v>0.98570899999999995</v>
      </c>
      <c r="AA46" s="100">
        <v>1.0314540000000001</v>
      </c>
      <c r="AB46" s="100">
        <v>0.95485799999999998</v>
      </c>
      <c r="AC46" s="100">
        <v>0.92438900000000002</v>
      </c>
      <c r="AD46" s="100">
        <v>1.008634</v>
      </c>
      <c r="AE46" s="100">
        <v>0.93196699999999999</v>
      </c>
      <c r="AF46" s="100">
        <v>1.049633</v>
      </c>
      <c r="AG46" s="100">
        <v>1.04413</v>
      </c>
      <c r="AH46" s="100">
        <v>1.0708070000000001</v>
      </c>
      <c r="AI46" s="100">
        <v>1.0710679999999999</v>
      </c>
      <c r="AJ46" s="100">
        <v>1.0310319999999999</v>
      </c>
      <c r="AK46" s="100">
        <v>1.054665</v>
      </c>
      <c r="AL46" s="100">
        <v>1.065612</v>
      </c>
      <c r="AM46" s="100">
        <v>0.96887199999999996</v>
      </c>
      <c r="AN46" s="100">
        <v>0.83903499999999998</v>
      </c>
      <c r="AO46" s="100">
        <v>0.92435500000000004</v>
      </c>
      <c r="AP46" s="100">
        <v>0.97323400000000004</v>
      </c>
      <c r="AQ46" s="100">
        <v>0.97599999999999998</v>
      </c>
      <c r="AR46" s="100">
        <v>0.97896799999999995</v>
      </c>
      <c r="AS46" s="100">
        <v>0.91967699999999997</v>
      </c>
      <c r="AT46" s="100">
        <v>1.0033570000000001</v>
      </c>
      <c r="AU46" s="100">
        <v>0.98699800000000004</v>
      </c>
      <c r="AV46" s="100">
        <v>1.008645</v>
      </c>
      <c r="AW46" s="100">
        <v>1.0306649999999999</v>
      </c>
      <c r="AX46" s="100">
        <v>1.020035</v>
      </c>
      <c r="AY46" s="892">
        <v>0.96013099999999996</v>
      </c>
      <c r="AZ46" s="892">
        <v>0.94250100000000003</v>
      </c>
      <c r="BA46" s="892">
        <v>0.91890300000000003</v>
      </c>
      <c r="BB46" s="892">
        <v>0.93333500000000003</v>
      </c>
      <c r="BC46" s="892">
        <v>1.065742</v>
      </c>
      <c r="BD46" s="892">
        <v>1.023166</v>
      </c>
      <c r="BE46" s="892">
        <v>1.029941</v>
      </c>
      <c r="BF46" s="892">
        <v>1.0409440000000001</v>
      </c>
      <c r="BG46" s="559">
        <v>0.99315960000000003</v>
      </c>
      <c r="BH46" s="559">
        <v>0.98124319999999998</v>
      </c>
      <c r="BI46" s="559">
        <v>1.0099739999999999</v>
      </c>
      <c r="BJ46" s="559">
        <v>1.0033110000000001</v>
      </c>
      <c r="BK46" s="559">
        <v>0.95966830000000003</v>
      </c>
      <c r="BL46" s="559">
        <v>0.91336969999999995</v>
      </c>
      <c r="BM46" s="559">
        <v>0.93884259999999997</v>
      </c>
      <c r="BN46" s="559">
        <v>0.96982800000000002</v>
      </c>
      <c r="BO46" s="559">
        <v>0.97678670000000001</v>
      </c>
      <c r="BP46" s="559">
        <v>0.99196269999999998</v>
      </c>
      <c r="BQ46" s="559">
        <v>1.0018450000000001</v>
      </c>
      <c r="BR46" s="559">
        <v>1.008697</v>
      </c>
      <c r="BS46" s="559">
        <v>0.96558390000000005</v>
      </c>
      <c r="BT46" s="559">
        <v>0.96627949999999996</v>
      </c>
      <c r="BU46" s="559">
        <v>0.99432750000000003</v>
      </c>
      <c r="BV46" s="559">
        <v>0.9960213</v>
      </c>
      <c r="BX46" s="576"/>
      <c r="BY46" s="576"/>
    </row>
    <row r="47" spans="1:77" ht="11.05" customHeight="1" x14ac:dyDescent="0.2">
      <c r="A47" s="270"/>
      <c r="B47" s="568"/>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29"/>
      <c r="AF47" s="429"/>
      <c r="AG47" s="429"/>
      <c r="AH47" s="429"/>
      <c r="AI47" s="429"/>
      <c r="AJ47" s="429"/>
      <c r="AK47" s="429"/>
      <c r="AL47" s="429"/>
      <c r="AM47" s="429"/>
      <c r="AN47" s="429"/>
      <c r="AO47" s="429"/>
      <c r="AP47" s="429"/>
      <c r="AQ47" s="429"/>
      <c r="AR47" s="429"/>
      <c r="AS47" s="429"/>
      <c r="AT47" s="429"/>
      <c r="AU47" s="429"/>
      <c r="AV47" s="429"/>
      <c r="AW47" s="429"/>
      <c r="AX47" s="429"/>
      <c r="AY47" s="874"/>
      <c r="AZ47" s="874"/>
      <c r="BA47" s="874"/>
      <c r="BB47" s="874"/>
      <c r="BC47" s="874"/>
      <c r="BD47" s="874"/>
      <c r="BE47" s="874"/>
      <c r="BF47" s="874"/>
      <c r="BG47" s="352"/>
      <c r="BH47" s="352"/>
      <c r="BI47" s="352"/>
      <c r="BJ47" s="352"/>
      <c r="BK47" s="352"/>
      <c r="BL47" s="352"/>
      <c r="BM47" s="352"/>
      <c r="BN47" s="352"/>
      <c r="BO47" s="352"/>
      <c r="BP47" s="352"/>
      <c r="BQ47" s="352"/>
      <c r="BR47" s="352"/>
      <c r="BS47" s="352"/>
      <c r="BT47" s="352"/>
      <c r="BU47" s="352"/>
      <c r="BV47" s="352"/>
      <c r="BX47" s="304"/>
      <c r="BY47" s="304"/>
    </row>
    <row r="48" spans="1:77" s="274" customFormat="1" ht="11.05" customHeight="1" x14ac:dyDescent="0.2">
      <c r="A48" s="548" t="s">
        <v>453</v>
      </c>
      <c r="B48" s="566" t="s">
        <v>1150</v>
      </c>
      <c r="C48" s="100">
        <v>17.089708000000002</v>
      </c>
      <c r="D48" s="100">
        <v>15.573465000000001</v>
      </c>
      <c r="E48" s="100">
        <v>17.84984</v>
      </c>
      <c r="F48" s="100">
        <v>18.778099999999998</v>
      </c>
      <c r="G48" s="100">
        <v>19.486711</v>
      </c>
      <c r="H48" s="100">
        <v>19.952731</v>
      </c>
      <c r="I48" s="100">
        <v>19.770517000000002</v>
      </c>
      <c r="J48" s="100">
        <v>19.578258999999999</v>
      </c>
      <c r="K48" s="100">
        <v>18.748432000000001</v>
      </c>
      <c r="L48" s="100">
        <v>18.711807</v>
      </c>
      <c r="M48" s="100">
        <v>19.075835000000001</v>
      </c>
      <c r="N48" s="100">
        <v>19.092196000000001</v>
      </c>
      <c r="O48" s="100">
        <v>17.873227</v>
      </c>
      <c r="P48" s="100">
        <v>18.442070999999999</v>
      </c>
      <c r="Q48" s="100">
        <v>19.186906</v>
      </c>
      <c r="R48" s="100">
        <v>19.452466000000001</v>
      </c>
      <c r="S48" s="100">
        <v>20.050032000000002</v>
      </c>
      <c r="T48" s="100">
        <v>20.240933999999999</v>
      </c>
      <c r="U48" s="100">
        <v>19.954868999999999</v>
      </c>
      <c r="V48" s="100">
        <v>20.129581999999999</v>
      </c>
      <c r="W48" s="100">
        <v>19.831631999999999</v>
      </c>
      <c r="X48" s="100">
        <v>19.245999000000001</v>
      </c>
      <c r="Y48" s="100">
        <v>19.647133</v>
      </c>
      <c r="Z48" s="100">
        <v>18.663581000000001</v>
      </c>
      <c r="AA48" s="100">
        <v>18.116323999999999</v>
      </c>
      <c r="AB48" s="100">
        <v>18.447787000000002</v>
      </c>
      <c r="AC48" s="100">
        <v>19.091422000000001</v>
      </c>
      <c r="AD48" s="100">
        <v>19.501434</v>
      </c>
      <c r="AE48" s="100">
        <v>20.009385999999999</v>
      </c>
      <c r="AF48" s="100">
        <v>20.150465000000001</v>
      </c>
      <c r="AG48" s="100">
        <v>20.093422</v>
      </c>
      <c r="AH48" s="100">
        <v>20.270548999999999</v>
      </c>
      <c r="AI48" s="100">
        <v>19.548200999999999</v>
      </c>
      <c r="AJ48" s="100">
        <v>18.957355</v>
      </c>
      <c r="AK48" s="100">
        <v>19.414332999999999</v>
      </c>
      <c r="AL48" s="100">
        <v>19.511581</v>
      </c>
      <c r="AM48" s="100">
        <v>18.188936000000002</v>
      </c>
      <c r="AN48" s="100">
        <v>18.092068999999999</v>
      </c>
      <c r="AO48" s="100">
        <v>19.181387999999998</v>
      </c>
      <c r="AP48" s="100">
        <v>19.538767</v>
      </c>
      <c r="AQ48" s="100">
        <v>20.193517</v>
      </c>
      <c r="AR48" s="100">
        <v>20.309267999999999</v>
      </c>
      <c r="AS48" s="100">
        <v>20.246321999999999</v>
      </c>
      <c r="AT48" s="100">
        <v>20.369519</v>
      </c>
      <c r="AU48" s="100">
        <v>19.467265999999999</v>
      </c>
      <c r="AV48" s="100">
        <v>19.581807000000001</v>
      </c>
      <c r="AW48" s="100">
        <v>19.508431999999999</v>
      </c>
      <c r="AX48" s="100">
        <v>19.560808999999999</v>
      </c>
      <c r="AY48" s="892">
        <v>18.20684</v>
      </c>
      <c r="AZ48" s="892">
        <v>18.261714999999999</v>
      </c>
      <c r="BA48" s="892">
        <v>18.882000999999999</v>
      </c>
      <c r="BB48" s="892">
        <v>19.197167</v>
      </c>
      <c r="BC48" s="892">
        <v>20.053743000000001</v>
      </c>
      <c r="BD48" s="892">
        <v>20.344132999999999</v>
      </c>
      <c r="BE48" s="892">
        <v>20.151760395</v>
      </c>
      <c r="BF48" s="892">
        <v>20.502599667999998</v>
      </c>
      <c r="BG48" s="559">
        <v>19.243410000000001</v>
      </c>
      <c r="BH48" s="559">
        <v>18.61646</v>
      </c>
      <c r="BI48" s="559">
        <v>18.684419999999999</v>
      </c>
      <c r="BJ48" s="559">
        <v>18.6676</v>
      </c>
      <c r="BK48" s="559">
        <v>17.90202</v>
      </c>
      <c r="BL48" s="559">
        <v>17.972760000000001</v>
      </c>
      <c r="BM48" s="559">
        <v>18.843540000000001</v>
      </c>
      <c r="BN48" s="559">
        <v>19.23922</v>
      </c>
      <c r="BO48" s="559">
        <v>19.73648</v>
      </c>
      <c r="BP48" s="559">
        <v>19.834589999999999</v>
      </c>
      <c r="BQ48" s="559">
        <v>19.978860000000001</v>
      </c>
      <c r="BR48" s="559">
        <v>19.901789999999998</v>
      </c>
      <c r="BS48" s="559">
        <v>19.089130000000001</v>
      </c>
      <c r="BT48" s="559">
        <v>18.707360000000001</v>
      </c>
      <c r="BU48" s="559">
        <v>18.829129999999999</v>
      </c>
      <c r="BV48" s="559">
        <v>18.862480000000001</v>
      </c>
      <c r="BX48" s="576"/>
      <c r="BY48" s="576"/>
    </row>
    <row r="49" spans="1:79" s="87" customFormat="1" ht="11.05" customHeight="1" x14ac:dyDescent="0.2">
      <c r="A49" s="270" t="s">
        <v>536</v>
      </c>
      <c r="B49" s="565" t="s">
        <v>1147</v>
      </c>
      <c r="C49" s="429">
        <v>0.36725799999999997</v>
      </c>
      <c r="D49" s="429">
        <v>0.34267900000000001</v>
      </c>
      <c r="E49" s="429">
        <v>0.59422600000000003</v>
      </c>
      <c r="F49" s="429">
        <v>0.778667</v>
      </c>
      <c r="G49" s="429">
        <v>0.89974200000000004</v>
      </c>
      <c r="H49" s="429">
        <v>0.88090000000000002</v>
      </c>
      <c r="I49" s="429">
        <v>0.84980699999999998</v>
      </c>
      <c r="J49" s="429">
        <v>0.80548399999999998</v>
      </c>
      <c r="K49" s="429">
        <v>0.60670000000000002</v>
      </c>
      <c r="L49" s="429">
        <v>0.48658099999999999</v>
      </c>
      <c r="M49" s="429">
        <v>0.38316699999999998</v>
      </c>
      <c r="N49" s="429">
        <v>0.38809700000000003</v>
      </c>
      <c r="O49" s="429">
        <v>0.38187100000000002</v>
      </c>
      <c r="P49" s="429">
        <v>0.45410699999999998</v>
      </c>
      <c r="Q49" s="429">
        <v>0.63132299999999997</v>
      </c>
      <c r="R49" s="429">
        <v>0.81006699999999998</v>
      </c>
      <c r="S49" s="429">
        <v>0.84948400000000002</v>
      </c>
      <c r="T49" s="429">
        <v>0.86146699999999998</v>
      </c>
      <c r="U49" s="429">
        <v>0.84690299999999996</v>
      </c>
      <c r="V49" s="429">
        <v>0.80006500000000003</v>
      </c>
      <c r="W49" s="429">
        <v>0.61103300000000005</v>
      </c>
      <c r="X49" s="429">
        <v>0.40428999999999998</v>
      </c>
      <c r="Y49" s="429">
        <v>0.33843299999999998</v>
      </c>
      <c r="Z49" s="429">
        <v>0.33712900000000001</v>
      </c>
      <c r="AA49" s="429">
        <v>0.35154800000000003</v>
      </c>
      <c r="AB49" s="429">
        <v>0.40953600000000001</v>
      </c>
      <c r="AC49" s="429">
        <v>0.63306499999999999</v>
      </c>
      <c r="AD49" s="429">
        <v>0.80659999999999998</v>
      </c>
      <c r="AE49" s="429">
        <v>0.843032</v>
      </c>
      <c r="AF49" s="429">
        <v>0.84703300000000004</v>
      </c>
      <c r="AG49" s="429">
        <v>0.80932300000000001</v>
      </c>
      <c r="AH49" s="429">
        <v>0.82580699999999996</v>
      </c>
      <c r="AI49" s="429">
        <v>0.61286700000000005</v>
      </c>
      <c r="AJ49" s="429">
        <v>0.414742</v>
      </c>
      <c r="AK49" s="429">
        <v>0.33316699999999999</v>
      </c>
      <c r="AL49" s="429">
        <v>0.34525800000000001</v>
      </c>
      <c r="AM49" s="429">
        <v>0.337258</v>
      </c>
      <c r="AN49" s="429">
        <v>0.34672399999999998</v>
      </c>
      <c r="AO49" s="429">
        <v>0.62938700000000003</v>
      </c>
      <c r="AP49" s="429">
        <v>0.79643299999999995</v>
      </c>
      <c r="AQ49" s="429">
        <v>0.83364499999999997</v>
      </c>
      <c r="AR49" s="429">
        <v>0.82150000000000001</v>
      </c>
      <c r="AS49" s="429">
        <v>0.77729000000000004</v>
      </c>
      <c r="AT49" s="429">
        <v>0.793323</v>
      </c>
      <c r="AU49" s="429">
        <v>0.60389999999999999</v>
      </c>
      <c r="AV49" s="429">
        <v>0.39564500000000002</v>
      </c>
      <c r="AW49" s="429">
        <v>0.30763299999999999</v>
      </c>
      <c r="AX49" s="429">
        <v>0.31032300000000002</v>
      </c>
      <c r="AY49" s="874">
        <v>0.29048400000000002</v>
      </c>
      <c r="AZ49" s="874">
        <v>0.39821400000000001</v>
      </c>
      <c r="BA49" s="874">
        <v>0.62716099999999997</v>
      </c>
      <c r="BB49" s="874">
        <v>0.755</v>
      </c>
      <c r="BC49" s="874">
        <v>0.80474199999999996</v>
      </c>
      <c r="BD49" s="874">
        <v>0.82476700000000003</v>
      </c>
      <c r="BE49" s="874">
        <v>0.8010005</v>
      </c>
      <c r="BF49" s="874">
        <v>0.76670210000000005</v>
      </c>
      <c r="BG49" s="352">
        <v>0.56380470000000005</v>
      </c>
      <c r="BH49" s="352">
        <v>0.3902177</v>
      </c>
      <c r="BI49" s="352">
        <v>0.28691280000000002</v>
      </c>
      <c r="BJ49" s="352">
        <v>0.30154320000000001</v>
      </c>
      <c r="BK49" s="352">
        <v>0.32859739999999998</v>
      </c>
      <c r="BL49" s="352">
        <v>0.38699230000000001</v>
      </c>
      <c r="BM49" s="352">
        <v>0.6067266</v>
      </c>
      <c r="BN49" s="352">
        <v>0.7470852</v>
      </c>
      <c r="BO49" s="352">
        <v>0.83098190000000005</v>
      </c>
      <c r="BP49" s="352">
        <v>0.82472730000000005</v>
      </c>
      <c r="BQ49" s="352">
        <v>0.80784250000000002</v>
      </c>
      <c r="BR49" s="352">
        <v>0.77481500000000003</v>
      </c>
      <c r="BS49" s="352">
        <v>0.5689187</v>
      </c>
      <c r="BT49" s="352">
        <v>0.39434340000000001</v>
      </c>
      <c r="BU49" s="352">
        <v>0.29481479999999999</v>
      </c>
      <c r="BV49" s="352">
        <v>0.31173000000000001</v>
      </c>
      <c r="BX49" s="304"/>
      <c r="BY49" s="304"/>
      <c r="BZ49" s="306"/>
      <c r="CA49" s="305"/>
    </row>
    <row r="50" spans="1:79" s="87" customFormat="1" ht="11.05" customHeight="1" x14ac:dyDescent="0.2">
      <c r="A50" s="270" t="s">
        <v>448</v>
      </c>
      <c r="B50" s="569" t="s">
        <v>1112</v>
      </c>
      <c r="C50" s="429">
        <v>8.5226450000000007</v>
      </c>
      <c r="D50" s="429">
        <v>8.395429</v>
      </c>
      <c r="E50" s="429">
        <v>9.2858389999999993</v>
      </c>
      <c r="F50" s="429">
        <v>9.6438000000000006</v>
      </c>
      <c r="G50" s="429">
        <v>9.8739679999999996</v>
      </c>
      <c r="H50" s="429">
        <v>9.9609330000000007</v>
      </c>
      <c r="I50" s="429">
        <v>9.9340969999999995</v>
      </c>
      <c r="J50" s="429">
        <v>9.86571</v>
      </c>
      <c r="K50" s="429">
        <v>9.6864000000000008</v>
      </c>
      <c r="L50" s="429">
        <v>9.6977100000000007</v>
      </c>
      <c r="M50" s="429">
        <v>9.7314670000000003</v>
      </c>
      <c r="N50" s="429">
        <v>9.6662579999999991</v>
      </c>
      <c r="O50" s="429">
        <v>8.7581939999999996</v>
      </c>
      <c r="P50" s="429">
        <v>9.3725710000000007</v>
      </c>
      <c r="Q50" s="429">
        <v>9.5245809999999995</v>
      </c>
      <c r="R50" s="429">
        <v>9.5468329999999995</v>
      </c>
      <c r="S50" s="429">
        <v>9.8254190000000001</v>
      </c>
      <c r="T50" s="429">
        <v>9.8343000000000007</v>
      </c>
      <c r="U50" s="429">
        <v>9.5799029999999998</v>
      </c>
      <c r="V50" s="429">
        <v>9.8724519999999991</v>
      </c>
      <c r="W50" s="429">
        <v>9.7598669999999998</v>
      </c>
      <c r="X50" s="429">
        <v>9.6538389999999996</v>
      </c>
      <c r="Y50" s="429">
        <v>9.6821000000000002</v>
      </c>
      <c r="Z50" s="429">
        <v>9.4153549999999999</v>
      </c>
      <c r="AA50" s="429">
        <v>8.9510000000000005</v>
      </c>
      <c r="AB50" s="429">
        <v>9.3166069999999994</v>
      </c>
      <c r="AC50" s="429">
        <v>9.6073229999999992</v>
      </c>
      <c r="AD50" s="429">
        <v>9.6836669999999998</v>
      </c>
      <c r="AE50" s="429">
        <v>9.8768390000000004</v>
      </c>
      <c r="AF50" s="429">
        <v>9.929767</v>
      </c>
      <c r="AG50" s="429">
        <v>9.8277420000000006</v>
      </c>
      <c r="AH50" s="429">
        <v>9.9122900000000005</v>
      </c>
      <c r="AI50" s="429">
        <v>9.6816999999999993</v>
      </c>
      <c r="AJ50" s="429">
        <v>9.7320320000000002</v>
      </c>
      <c r="AK50" s="429">
        <v>9.7075669999999992</v>
      </c>
      <c r="AL50" s="429">
        <v>9.508032</v>
      </c>
      <c r="AM50" s="429">
        <v>8.9771289999999997</v>
      </c>
      <c r="AN50" s="429">
        <v>9.2889309999999998</v>
      </c>
      <c r="AO50" s="429">
        <v>9.4607740000000007</v>
      </c>
      <c r="AP50" s="429">
        <v>9.6956330000000008</v>
      </c>
      <c r="AQ50" s="429">
        <v>9.8917420000000007</v>
      </c>
      <c r="AR50" s="429">
        <v>9.8408669999999994</v>
      </c>
      <c r="AS50" s="429">
        <v>9.7810000000000006</v>
      </c>
      <c r="AT50" s="429">
        <v>9.8608390000000004</v>
      </c>
      <c r="AU50" s="429">
        <v>9.5347329999999992</v>
      </c>
      <c r="AV50" s="429">
        <v>9.8685480000000005</v>
      </c>
      <c r="AW50" s="429">
        <v>9.6075330000000001</v>
      </c>
      <c r="AX50" s="429">
        <v>9.6141939999999995</v>
      </c>
      <c r="AY50" s="874">
        <v>8.9884839999999997</v>
      </c>
      <c r="AZ50" s="874">
        <v>9.1571429999999996</v>
      </c>
      <c r="BA50" s="874">
        <v>9.3456770000000002</v>
      </c>
      <c r="BB50" s="874">
        <v>9.4744670000000006</v>
      </c>
      <c r="BC50" s="874">
        <v>9.7170970000000008</v>
      </c>
      <c r="BD50" s="874">
        <v>9.6909329999999994</v>
      </c>
      <c r="BE50" s="874">
        <v>9.5752258065000007</v>
      </c>
      <c r="BF50" s="874">
        <v>9.8043576774000005</v>
      </c>
      <c r="BG50" s="352">
        <v>9.3444000000000003</v>
      </c>
      <c r="BH50" s="352">
        <v>9.3921779999999995</v>
      </c>
      <c r="BI50" s="352">
        <v>9.2062550000000005</v>
      </c>
      <c r="BJ50" s="352">
        <v>9.1097490000000008</v>
      </c>
      <c r="BK50" s="352">
        <v>8.7710609999999996</v>
      </c>
      <c r="BL50" s="352">
        <v>8.9876860000000001</v>
      </c>
      <c r="BM50" s="352">
        <v>9.2233830000000001</v>
      </c>
      <c r="BN50" s="352">
        <v>9.3402860000000008</v>
      </c>
      <c r="BO50" s="352">
        <v>9.5663040000000006</v>
      </c>
      <c r="BP50" s="352">
        <v>9.5760480000000001</v>
      </c>
      <c r="BQ50" s="352">
        <v>9.5589189999999995</v>
      </c>
      <c r="BR50" s="352">
        <v>9.5415600000000005</v>
      </c>
      <c r="BS50" s="352">
        <v>9.3024570000000004</v>
      </c>
      <c r="BT50" s="352">
        <v>9.3965689999999995</v>
      </c>
      <c r="BU50" s="352">
        <v>9.3373670000000004</v>
      </c>
      <c r="BV50" s="352">
        <v>9.2502759999999995</v>
      </c>
    </row>
    <row r="51" spans="1:79" ht="11.05" customHeight="1" x14ac:dyDescent="0.2">
      <c r="A51" s="270" t="s">
        <v>449</v>
      </c>
      <c r="B51" s="569" t="s">
        <v>1113</v>
      </c>
      <c r="C51" s="429">
        <v>1.2263550000000001</v>
      </c>
      <c r="D51" s="429">
        <v>0.94914299999999996</v>
      </c>
      <c r="E51" s="429">
        <v>1.101</v>
      </c>
      <c r="F51" s="429">
        <v>1.2626329999999999</v>
      </c>
      <c r="G51" s="429">
        <v>1.308065</v>
      </c>
      <c r="H51" s="429">
        <v>1.3831329999999999</v>
      </c>
      <c r="I51" s="429">
        <v>1.423387</v>
      </c>
      <c r="J51" s="429">
        <v>1.4352579999999999</v>
      </c>
      <c r="K51" s="429">
        <v>1.355667</v>
      </c>
      <c r="L51" s="429">
        <v>1.321097</v>
      </c>
      <c r="M51" s="429">
        <v>1.423567</v>
      </c>
      <c r="N51" s="429">
        <v>1.5121290000000001</v>
      </c>
      <c r="O51" s="429">
        <v>1.516548</v>
      </c>
      <c r="P51" s="429">
        <v>1.503679</v>
      </c>
      <c r="Q51" s="429">
        <v>1.4359360000000001</v>
      </c>
      <c r="R51" s="429">
        <v>1.699233</v>
      </c>
      <c r="S51" s="429">
        <v>1.740677</v>
      </c>
      <c r="T51" s="429">
        <v>1.6862330000000001</v>
      </c>
      <c r="U51" s="429">
        <v>1.7235480000000001</v>
      </c>
      <c r="V51" s="429">
        <v>1.6833229999999999</v>
      </c>
      <c r="W51" s="429">
        <v>1.6012</v>
      </c>
      <c r="X51" s="429">
        <v>1.567839</v>
      </c>
      <c r="Y51" s="429">
        <v>1.6588000000000001</v>
      </c>
      <c r="Z51" s="429">
        <v>1.5615159999999999</v>
      </c>
      <c r="AA51" s="429">
        <v>1.623097</v>
      </c>
      <c r="AB51" s="429">
        <v>1.565679</v>
      </c>
      <c r="AC51" s="429">
        <v>1.6793229999999999</v>
      </c>
      <c r="AD51" s="429">
        <v>1.7016</v>
      </c>
      <c r="AE51" s="429">
        <v>1.6905159999999999</v>
      </c>
      <c r="AF51" s="429">
        <v>1.775733</v>
      </c>
      <c r="AG51" s="429">
        <v>1.7797419999999999</v>
      </c>
      <c r="AH51" s="429">
        <v>1.823742</v>
      </c>
      <c r="AI51" s="429">
        <v>1.7496670000000001</v>
      </c>
      <c r="AJ51" s="429">
        <v>1.611677</v>
      </c>
      <c r="AK51" s="429">
        <v>1.699767</v>
      </c>
      <c r="AL51" s="429">
        <v>1.8280650000000001</v>
      </c>
      <c r="AM51" s="429">
        <v>1.691516</v>
      </c>
      <c r="AN51" s="429">
        <v>1.6443449999999999</v>
      </c>
      <c r="AO51" s="429">
        <v>1.757903</v>
      </c>
      <c r="AP51" s="429">
        <v>1.7538670000000001</v>
      </c>
      <c r="AQ51" s="429">
        <v>1.8348070000000001</v>
      </c>
      <c r="AR51" s="429">
        <v>1.9300330000000001</v>
      </c>
      <c r="AS51" s="429">
        <v>1.9210970000000001</v>
      </c>
      <c r="AT51" s="429">
        <v>1.9073230000000001</v>
      </c>
      <c r="AU51" s="429">
        <v>1.785533</v>
      </c>
      <c r="AV51" s="429">
        <v>1.7623230000000001</v>
      </c>
      <c r="AW51" s="429">
        <v>1.8255669999999999</v>
      </c>
      <c r="AX51" s="429">
        <v>1.839871</v>
      </c>
      <c r="AY51" s="874">
        <v>1.7193229999999999</v>
      </c>
      <c r="AZ51" s="874">
        <v>1.642679</v>
      </c>
      <c r="BA51" s="874">
        <v>1.690258</v>
      </c>
      <c r="BB51" s="874">
        <v>1.826233</v>
      </c>
      <c r="BC51" s="874">
        <v>1.9287099999999999</v>
      </c>
      <c r="BD51" s="874">
        <v>1.9968330000000001</v>
      </c>
      <c r="BE51" s="874">
        <v>1.9159677419000001</v>
      </c>
      <c r="BF51" s="874">
        <v>1.9189377419</v>
      </c>
      <c r="BG51" s="352">
        <v>1.833442</v>
      </c>
      <c r="BH51" s="352">
        <v>1.702529</v>
      </c>
      <c r="BI51" s="352">
        <v>1.7657419999999999</v>
      </c>
      <c r="BJ51" s="352">
        <v>1.7926120000000001</v>
      </c>
      <c r="BK51" s="352">
        <v>1.687721</v>
      </c>
      <c r="BL51" s="352">
        <v>1.6363570000000001</v>
      </c>
      <c r="BM51" s="352">
        <v>1.74756</v>
      </c>
      <c r="BN51" s="352">
        <v>1.8137939999999999</v>
      </c>
      <c r="BO51" s="352">
        <v>1.8197840000000001</v>
      </c>
      <c r="BP51" s="352">
        <v>1.8804620000000001</v>
      </c>
      <c r="BQ51" s="352">
        <v>1.903591</v>
      </c>
      <c r="BR51" s="352">
        <v>1.894493</v>
      </c>
      <c r="BS51" s="352">
        <v>1.8079689999999999</v>
      </c>
      <c r="BT51" s="352">
        <v>1.7105760000000001</v>
      </c>
      <c r="BU51" s="352">
        <v>1.790699</v>
      </c>
      <c r="BV51" s="352">
        <v>1.8216570000000001</v>
      </c>
    </row>
    <row r="52" spans="1:79" ht="11.05" customHeight="1" x14ac:dyDescent="0.2">
      <c r="A52" s="270" t="s">
        <v>450</v>
      </c>
      <c r="B52" s="569" t="s">
        <v>1114</v>
      </c>
      <c r="C52" s="429">
        <v>4.5601609999999999</v>
      </c>
      <c r="D52" s="429">
        <v>3.7819639999999999</v>
      </c>
      <c r="E52" s="429">
        <v>4.5192579999999998</v>
      </c>
      <c r="F52" s="429">
        <v>4.5959329999999996</v>
      </c>
      <c r="G52" s="429">
        <v>4.7450000000000001</v>
      </c>
      <c r="H52" s="429">
        <v>4.9805000000000001</v>
      </c>
      <c r="I52" s="429">
        <v>4.8559029999999996</v>
      </c>
      <c r="J52" s="429">
        <v>4.7416130000000001</v>
      </c>
      <c r="K52" s="429">
        <v>4.555167</v>
      </c>
      <c r="L52" s="429">
        <v>4.727258</v>
      </c>
      <c r="M52" s="429">
        <v>4.9502329999999999</v>
      </c>
      <c r="N52" s="429">
        <v>4.9262259999999998</v>
      </c>
      <c r="O52" s="429">
        <v>4.6704189999999999</v>
      </c>
      <c r="P52" s="429">
        <v>4.6821429999999999</v>
      </c>
      <c r="Q52" s="429">
        <v>5.0040969999999998</v>
      </c>
      <c r="R52" s="429">
        <v>4.835267</v>
      </c>
      <c r="S52" s="429">
        <v>4.9879030000000002</v>
      </c>
      <c r="T52" s="429">
        <v>5.1965000000000003</v>
      </c>
      <c r="U52" s="429">
        <v>5.1244839999999998</v>
      </c>
      <c r="V52" s="429">
        <v>5.1423870000000003</v>
      </c>
      <c r="W52" s="429">
        <v>5.1832330000000004</v>
      </c>
      <c r="X52" s="429">
        <v>5.0771610000000003</v>
      </c>
      <c r="Y52" s="429">
        <v>5.3384</v>
      </c>
      <c r="Z52" s="429">
        <v>4.872871</v>
      </c>
      <c r="AA52" s="429">
        <v>4.7022899999999996</v>
      </c>
      <c r="AB52" s="429">
        <v>4.6969289999999999</v>
      </c>
      <c r="AC52" s="429">
        <v>4.6824519999999996</v>
      </c>
      <c r="AD52" s="429">
        <v>4.743233</v>
      </c>
      <c r="AE52" s="429">
        <v>4.9480969999999997</v>
      </c>
      <c r="AF52" s="429">
        <v>4.975867</v>
      </c>
      <c r="AG52" s="429">
        <v>4.9784519999999999</v>
      </c>
      <c r="AH52" s="429">
        <v>5.0175159999999996</v>
      </c>
      <c r="AI52" s="429">
        <v>4.8967000000000001</v>
      </c>
      <c r="AJ52" s="429">
        <v>4.7347419999999998</v>
      </c>
      <c r="AK52" s="429">
        <v>5.1009669999999998</v>
      </c>
      <c r="AL52" s="429">
        <v>5.2440319999999998</v>
      </c>
      <c r="AM52" s="429">
        <v>4.6423870000000003</v>
      </c>
      <c r="AN52" s="429">
        <v>4.3183449999999999</v>
      </c>
      <c r="AO52" s="429">
        <v>4.7288069999999998</v>
      </c>
      <c r="AP52" s="429">
        <v>4.7907330000000004</v>
      </c>
      <c r="AQ52" s="429">
        <v>5.0102260000000003</v>
      </c>
      <c r="AR52" s="429">
        <v>5.0438999999999998</v>
      </c>
      <c r="AS52" s="429">
        <v>5.1375479999999998</v>
      </c>
      <c r="AT52" s="429">
        <v>5.1275810000000002</v>
      </c>
      <c r="AU52" s="429">
        <v>4.9915669999999999</v>
      </c>
      <c r="AV52" s="429">
        <v>5.0198710000000002</v>
      </c>
      <c r="AW52" s="429">
        <v>5.1835329999999997</v>
      </c>
      <c r="AX52" s="429">
        <v>5.2071940000000003</v>
      </c>
      <c r="AY52" s="874">
        <v>4.7412900000000002</v>
      </c>
      <c r="AZ52" s="874">
        <v>4.6119289999999999</v>
      </c>
      <c r="BA52" s="874">
        <v>4.739903</v>
      </c>
      <c r="BB52" s="874">
        <v>4.7369329999999996</v>
      </c>
      <c r="BC52" s="874">
        <v>5.0063550000000001</v>
      </c>
      <c r="BD52" s="874">
        <v>5.1342999999999996</v>
      </c>
      <c r="BE52" s="874">
        <v>5.1691290322999999</v>
      </c>
      <c r="BF52" s="874">
        <v>5.3730443226000002</v>
      </c>
      <c r="BG52" s="352">
        <v>5.0182330000000004</v>
      </c>
      <c r="BH52" s="352">
        <v>4.7781390000000004</v>
      </c>
      <c r="BI52" s="352">
        <v>4.9784110000000004</v>
      </c>
      <c r="BJ52" s="352">
        <v>4.9893150000000004</v>
      </c>
      <c r="BK52" s="352">
        <v>4.7412299999999998</v>
      </c>
      <c r="BL52" s="352">
        <v>4.578525</v>
      </c>
      <c r="BM52" s="352">
        <v>4.7959339999999999</v>
      </c>
      <c r="BN52" s="352">
        <v>4.80898</v>
      </c>
      <c r="BO52" s="352">
        <v>4.9153140000000004</v>
      </c>
      <c r="BP52" s="352">
        <v>4.908963</v>
      </c>
      <c r="BQ52" s="352">
        <v>4.9838019999999998</v>
      </c>
      <c r="BR52" s="352">
        <v>4.9804550000000001</v>
      </c>
      <c r="BS52" s="352">
        <v>4.8318199999999996</v>
      </c>
      <c r="BT52" s="352">
        <v>4.7417389999999999</v>
      </c>
      <c r="BU52" s="352">
        <v>4.8729100000000001</v>
      </c>
      <c r="BV52" s="352">
        <v>4.9365199999999998</v>
      </c>
    </row>
    <row r="53" spans="1:79" ht="11.05" customHeight="1" x14ac:dyDescent="0.2">
      <c r="A53" s="270" t="s">
        <v>451</v>
      </c>
      <c r="B53" s="569" t="s">
        <v>1115</v>
      </c>
      <c r="C53" s="429">
        <v>0.178871</v>
      </c>
      <c r="D53" s="429">
        <v>0.18767900000000001</v>
      </c>
      <c r="E53" s="429">
        <v>0.223774</v>
      </c>
      <c r="F53" s="429">
        <v>0.18713299999999999</v>
      </c>
      <c r="G53" s="429">
        <v>0.209452</v>
      </c>
      <c r="H53" s="429">
        <v>0.2293</v>
      </c>
      <c r="I53" s="429">
        <v>0.24516099999999999</v>
      </c>
      <c r="J53" s="429">
        <v>0.231097</v>
      </c>
      <c r="K53" s="429">
        <v>0.18490000000000001</v>
      </c>
      <c r="L53" s="429">
        <v>0.22225800000000001</v>
      </c>
      <c r="M53" s="429">
        <v>0.24640000000000001</v>
      </c>
      <c r="N53" s="429">
        <v>0.21035499999999999</v>
      </c>
      <c r="O53" s="429">
        <v>0.27035500000000001</v>
      </c>
      <c r="P53" s="429">
        <v>0.22800000000000001</v>
      </c>
      <c r="Q53" s="429">
        <v>0.30058099999999999</v>
      </c>
      <c r="R53" s="429">
        <v>0.23169999999999999</v>
      </c>
      <c r="S53" s="429">
        <v>0.24512900000000001</v>
      </c>
      <c r="T53" s="429">
        <v>0.20536699999999999</v>
      </c>
      <c r="U53" s="429">
        <v>0.217387</v>
      </c>
      <c r="V53" s="429">
        <v>0.27419399999999999</v>
      </c>
      <c r="W53" s="429">
        <v>0.29573300000000002</v>
      </c>
      <c r="X53" s="429">
        <v>0.25316100000000002</v>
      </c>
      <c r="Y53" s="429">
        <v>0.21890000000000001</v>
      </c>
      <c r="Z53" s="429">
        <v>0.27238699999999999</v>
      </c>
      <c r="AA53" s="429">
        <v>0.26148399999999999</v>
      </c>
      <c r="AB53" s="429">
        <v>0.27592899999999998</v>
      </c>
      <c r="AC53" s="429">
        <v>0.276194</v>
      </c>
      <c r="AD53" s="429">
        <v>0.2873</v>
      </c>
      <c r="AE53" s="429">
        <v>0.27777400000000002</v>
      </c>
      <c r="AF53" s="429">
        <v>0.22983300000000001</v>
      </c>
      <c r="AG53" s="429">
        <v>0.264484</v>
      </c>
      <c r="AH53" s="429">
        <v>0.26922600000000002</v>
      </c>
      <c r="AI53" s="429">
        <v>0.26166699999999998</v>
      </c>
      <c r="AJ53" s="429">
        <v>0.27061299999999999</v>
      </c>
      <c r="AK53" s="429">
        <v>0.29049999999999998</v>
      </c>
      <c r="AL53" s="429">
        <v>0.287387</v>
      </c>
      <c r="AM53" s="429">
        <v>0.32032300000000002</v>
      </c>
      <c r="AN53" s="429">
        <v>0.39865499999999998</v>
      </c>
      <c r="AO53" s="429">
        <v>0.40632299999999999</v>
      </c>
      <c r="AP53" s="429">
        <v>0.29609999999999997</v>
      </c>
      <c r="AQ53" s="429">
        <v>0.32267699999999999</v>
      </c>
      <c r="AR53" s="429">
        <v>0.29506700000000002</v>
      </c>
      <c r="AS53" s="429">
        <v>0.30729000000000001</v>
      </c>
      <c r="AT53" s="429">
        <v>0.302452</v>
      </c>
      <c r="AU53" s="429">
        <v>0.26490000000000002</v>
      </c>
      <c r="AV53" s="429">
        <v>0.32222600000000001</v>
      </c>
      <c r="AW53" s="429">
        <v>0.26736700000000002</v>
      </c>
      <c r="AX53" s="429">
        <v>0.29235499999999998</v>
      </c>
      <c r="AY53" s="874">
        <v>0.30738700000000002</v>
      </c>
      <c r="AZ53" s="874">
        <v>0.324071</v>
      </c>
      <c r="BA53" s="874">
        <v>0.31822600000000001</v>
      </c>
      <c r="BB53" s="874">
        <v>0.24996699999999999</v>
      </c>
      <c r="BC53" s="874">
        <v>0.28000000000000003</v>
      </c>
      <c r="BD53" s="874">
        <v>0.31566699999999998</v>
      </c>
      <c r="BE53" s="874">
        <v>0.31912903226</v>
      </c>
      <c r="BF53" s="874">
        <v>0.31079532903000001</v>
      </c>
      <c r="BG53" s="352">
        <v>0.29792350000000001</v>
      </c>
      <c r="BH53" s="352">
        <v>0.28618860000000002</v>
      </c>
      <c r="BI53" s="352">
        <v>0.27243659999999997</v>
      </c>
      <c r="BJ53" s="352">
        <v>0.2491495</v>
      </c>
      <c r="BK53" s="352">
        <v>0.2642871</v>
      </c>
      <c r="BL53" s="352">
        <v>0.26180999999999999</v>
      </c>
      <c r="BM53" s="352">
        <v>0.27043650000000002</v>
      </c>
      <c r="BN53" s="352">
        <v>0.25191999999999998</v>
      </c>
      <c r="BO53" s="352">
        <v>0.2532141</v>
      </c>
      <c r="BP53" s="352">
        <v>0.24978210000000001</v>
      </c>
      <c r="BQ53" s="352">
        <v>0.25681490000000001</v>
      </c>
      <c r="BR53" s="352">
        <v>0.26514690000000002</v>
      </c>
      <c r="BS53" s="352">
        <v>0.25848179999999998</v>
      </c>
      <c r="BT53" s="352">
        <v>0.25485550000000001</v>
      </c>
      <c r="BU53" s="352">
        <v>0.24722279999999999</v>
      </c>
      <c r="BV53" s="352">
        <v>0.22853580000000001</v>
      </c>
    </row>
    <row r="54" spans="1:79" ht="11.05" customHeight="1" x14ac:dyDescent="0.2">
      <c r="A54" s="270" t="s">
        <v>452</v>
      </c>
      <c r="B54" s="569" t="s">
        <v>1151</v>
      </c>
      <c r="C54" s="429">
        <v>2.2344179999999998</v>
      </c>
      <c r="D54" s="429">
        <v>1.916571</v>
      </c>
      <c r="E54" s="429">
        <v>2.1257429999999999</v>
      </c>
      <c r="F54" s="429">
        <v>2.3099340000000002</v>
      </c>
      <c r="G54" s="429">
        <v>2.4504839999999999</v>
      </c>
      <c r="H54" s="429">
        <v>2.5179649999999998</v>
      </c>
      <c r="I54" s="429">
        <v>2.4621620000000002</v>
      </c>
      <c r="J54" s="429">
        <v>2.4990969999999999</v>
      </c>
      <c r="K54" s="429">
        <v>2.3595980000000001</v>
      </c>
      <c r="L54" s="429">
        <v>2.2569029999999999</v>
      </c>
      <c r="M54" s="429">
        <v>2.3410009999999999</v>
      </c>
      <c r="N54" s="429">
        <v>2.3891309999999999</v>
      </c>
      <c r="O54" s="429">
        <v>2.2758400000000001</v>
      </c>
      <c r="P54" s="429">
        <v>2.2015709999999999</v>
      </c>
      <c r="Q54" s="429">
        <v>2.2903880000000001</v>
      </c>
      <c r="R54" s="429">
        <v>2.3293659999999998</v>
      </c>
      <c r="S54" s="429">
        <v>2.4014199999999999</v>
      </c>
      <c r="T54" s="429">
        <v>2.4570669999999999</v>
      </c>
      <c r="U54" s="429">
        <v>2.4626440000000001</v>
      </c>
      <c r="V54" s="429">
        <v>2.3571610000000001</v>
      </c>
      <c r="W54" s="429">
        <v>2.380566</v>
      </c>
      <c r="X54" s="429">
        <v>2.2897090000000002</v>
      </c>
      <c r="Y54" s="429">
        <v>2.4104999999999999</v>
      </c>
      <c r="Z54" s="429">
        <v>2.204323</v>
      </c>
      <c r="AA54" s="429">
        <v>2.2269049999999999</v>
      </c>
      <c r="AB54" s="429">
        <v>2.1831070000000001</v>
      </c>
      <c r="AC54" s="429">
        <v>2.2130649999999998</v>
      </c>
      <c r="AD54" s="429">
        <v>2.2790339999999998</v>
      </c>
      <c r="AE54" s="429">
        <v>2.3731279999999999</v>
      </c>
      <c r="AF54" s="429">
        <v>2.3922319999999999</v>
      </c>
      <c r="AG54" s="429">
        <v>2.4336790000000001</v>
      </c>
      <c r="AH54" s="429">
        <v>2.4219680000000001</v>
      </c>
      <c r="AI54" s="429">
        <v>2.3456000000000001</v>
      </c>
      <c r="AJ54" s="429">
        <v>2.193549</v>
      </c>
      <c r="AK54" s="429">
        <v>2.282365</v>
      </c>
      <c r="AL54" s="429">
        <v>2.298807</v>
      </c>
      <c r="AM54" s="429">
        <v>2.220323</v>
      </c>
      <c r="AN54" s="429">
        <v>2.0950690000000001</v>
      </c>
      <c r="AO54" s="429">
        <v>2.198194</v>
      </c>
      <c r="AP54" s="429">
        <v>2.2060010000000001</v>
      </c>
      <c r="AQ54" s="429">
        <v>2.3004199999999999</v>
      </c>
      <c r="AR54" s="429">
        <v>2.377901</v>
      </c>
      <c r="AS54" s="429">
        <v>2.3220969999999999</v>
      </c>
      <c r="AT54" s="429">
        <v>2.3780009999999998</v>
      </c>
      <c r="AU54" s="429">
        <v>2.2866330000000001</v>
      </c>
      <c r="AV54" s="429">
        <v>2.2131940000000001</v>
      </c>
      <c r="AW54" s="429">
        <v>2.3167990000000001</v>
      </c>
      <c r="AX54" s="429">
        <v>2.296872</v>
      </c>
      <c r="AY54" s="874">
        <v>2.159872</v>
      </c>
      <c r="AZ54" s="874">
        <v>2.1276790000000001</v>
      </c>
      <c r="BA54" s="874">
        <v>2.1607759999999998</v>
      </c>
      <c r="BB54" s="874">
        <v>2.1545670000000001</v>
      </c>
      <c r="BC54" s="874">
        <v>2.3168389999999999</v>
      </c>
      <c r="BD54" s="874">
        <v>2.3816329999999999</v>
      </c>
      <c r="BE54" s="874">
        <v>2.3713082821999998</v>
      </c>
      <c r="BF54" s="874">
        <v>2.3287624967</v>
      </c>
      <c r="BG54" s="352">
        <v>2.1856040000000001</v>
      </c>
      <c r="BH54" s="352">
        <v>2.0672100000000002</v>
      </c>
      <c r="BI54" s="352">
        <v>2.1746660000000002</v>
      </c>
      <c r="BJ54" s="352">
        <v>2.2252320000000001</v>
      </c>
      <c r="BK54" s="352">
        <v>2.1091289999999998</v>
      </c>
      <c r="BL54" s="352">
        <v>2.121391</v>
      </c>
      <c r="BM54" s="352">
        <v>2.1994950000000002</v>
      </c>
      <c r="BN54" s="352">
        <v>2.2771560000000002</v>
      </c>
      <c r="BO54" s="352">
        <v>2.350876</v>
      </c>
      <c r="BP54" s="352">
        <v>2.394612</v>
      </c>
      <c r="BQ54" s="352">
        <v>2.467886</v>
      </c>
      <c r="BR54" s="352">
        <v>2.445319</v>
      </c>
      <c r="BS54" s="352">
        <v>2.3194810000000001</v>
      </c>
      <c r="BT54" s="352">
        <v>2.2092770000000002</v>
      </c>
      <c r="BU54" s="352">
        <v>2.2861159999999998</v>
      </c>
      <c r="BV54" s="352">
        <v>2.3137569999999998</v>
      </c>
    </row>
    <row r="55" spans="1:79" ht="11.05" customHeight="1" x14ac:dyDescent="0.2">
      <c r="A55" s="32"/>
      <c r="B55" s="86"/>
      <c r="C55" s="429"/>
      <c r="D55" s="429"/>
      <c r="E55" s="429"/>
      <c r="F55" s="429"/>
      <c r="G55" s="429"/>
      <c r="H55" s="429"/>
      <c r="I55" s="429"/>
      <c r="J55" s="429"/>
      <c r="K55" s="429"/>
      <c r="L55" s="429"/>
      <c r="M55" s="429"/>
      <c r="N55" s="429"/>
      <c r="O55" s="429"/>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874"/>
      <c r="AZ55" s="874"/>
      <c r="BA55" s="874"/>
      <c r="BB55" s="874"/>
      <c r="BC55" s="874"/>
      <c r="BD55" s="874"/>
      <c r="BE55" s="874"/>
      <c r="BF55" s="874"/>
      <c r="BG55" s="352"/>
      <c r="BH55" s="352"/>
      <c r="BI55" s="352"/>
      <c r="BJ55" s="352"/>
      <c r="BK55" s="352"/>
      <c r="BL55" s="352"/>
      <c r="BM55" s="352"/>
      <c r="BN55" s="352"/>
      <c r="BO55" s="352"/>
      <c r="BP55" s="352"/>
      <c r="BQ55" s="352"/>
      <c r="BR55" s="352"/>
      <c r="BS55" s="352"/>
      <c r="BT55" s="352"/>
      <c r="BU55" s="352"/>
      <c r="BV55" s="352"/>
    </row>
    <row r="56" spans="1:79" s="274" customFormat="1" ht="11.05" customHeight="1" x14ac:dyDescent="0.2">
      <c r="A56" s="548" t="s">
        <v>456</v>
      </c>
      <c r="B56" s="570" t="s">
        <v>1152</v>
      </c>
      <c r="C56" s="100">
        <v>14.974968000000001</v>
      </c>
      <c r="D56" s="100">
        <v>12.803321</v>
      </c>
      <c r="E56" s="100">
        <v>14.838160999999999</v>
      </c>
      <c r="F56" s="100">
        <v>15.635199999999999</v>
      </c>
      <c r="G56" s="100">
        <v>16.130548000000001</v>
      </c>
      <c r="H56" s="100">
        <v>16.742899999999999</v>
      </c>
      <c r="I56" s="100">
        <v>16.48171</v>
      </c>
      <c r="J56" s="100">
        <v>16.380516</v>
      </c>
      <c r="K56" s="100">
        <v>15.802467</v>
      </c>
      <c r="L56" s="100">
        <v>15.604419</v>
      </c>
      <c r="M56" s="100">
        <v>16.159666999999999</v>
      </c>
      <c r="N56" s="100">
        <v>16.308807000000002</v>
      </c>
      <c r="O56" s="100">
        <v>15.969548</v>
      </c>
      <c r="P56" s="100">
        <v>15.946963999999999</v>
      </c>
      <c r="Q56" s="100">
        <v>16.414290000000001</v>
      </c>
      <c r="R56" s="100">
        <v>16.121867000000002</v>
      </c>
      <c r="S56" s="100">
        <v>16.734128999999999</v>
      </c>
      <c r="T56" s="100">
        <v>17.1082</v>
      </c>
      <c r="U56" s="100">
        <v>16.887225999999998</v>
      </c>
      <c r="V56" s="100">
        <v>16.903419</v>
      </c>
      <c r="W56" s="100">
        <v>16.660900000000002</v>
      </c>
      <c r="X56" s="100">
        <v>16.265871000000001</v>
      </c>
      <c r="Y56" s="100">
        <v>16.939966999999999</v>
      </c>
      <c r="Z56" s="100">
        <v>15.842936</v>
      </c>
      <c r="AA56" s="100">
        <v>15.625194</v>
      </c>
      <c r="AB56" s="100">
        <v>15.627071000000001</v>
      </c>
      <c r="AC56" s="100">
        <v>16.026257999999999</v>
      </c>
      <c r="AD56" s="100">
        <v>16.463032999999999</v>
      </c>
      <c r="AE56" s="100">
        <v>16.756613000000002</v>
      </c>
      <c r="AF56" s="100">
        <v>17.014433</v>
      </c>
      <c r="AG56" s="100">
        <v>17.135580999999998</v>
      </c>
      <c r="AH56" s="100">
        <v>17.200548000000001</v>
      </c>
      <c r="AI56" s="100">
        <v>16.711500000000001</v>
      </c>
      <c r="AJ56" s="100">
        <v>15.835936</v>
      </c>
      <c r="AK56" s="100">
        <v>16.487133</v>
      </c>
      <c r="AL56" s="100">
        <v>17.074387000000002</v>
      </c>
      <c r="AM56" s="100">
        <v>15.831968</v>
      </c>
      <c r="AN56" s="100">
        <v>15.204862</v>
      </c>
      <c r="AO56" s="100">
        <v>16.257936000000001</v>
      </c>
      <c r="AP56" s="100">
        <v>16.394500000000001</v>
      </c>
      <c r="AQ56" s="100">
        <v>17.13571</v>
      </c>
      <c r="AR56" s="100">
        <v>17.2728</v>
      </c>
      <c r="AS56" s="100">
        <v>16.945516000000001</v>
      </c>
      <c r="AT56" s="100">
        <v>17.231290000000001</v>
      </c>
      <c r="AU56" s="100">
        <v>16.582166999999998</v>
      </c>
      <c r="AV56" s="100">
        <v>16.462</v>
      </c>
      <c r="AW56" s="100">
        <v>16.817767</v>
      </c>
      <c r="AX56" s="100">
        <v>17.077000000000002</v>
      </c>
      <c r="AY56" s="892">
        <v>16.004999999999999</v>
      </c>
      <c r="AZ56" s="892">
        <v>15.628857</v>
      </c>
      <c r="BA56" s="892">
        <v>16.152515999999999</v>
      </c>
      <c r="BB56" s="892">
        <v>16.428933000000001</v>
      </c>
      <c r="BC56" s="892">
        <v>17.125871</v>
      </c>
      <c r="BD56" s="892">
        <v>17.362732999999999</v>
      </c>
      <c r="BE56" s="892">
        <v>17.268322581</v>
      </c>
      <c r="BF56" s="892">
        <v>17.314169676999999</v>
      </c>
      <c r="BG56" s="559">
        <v>16.407260000000001</v>
      </c>
      <c r="BH56" s="559">
        <v>15.684570000000001</v>
      </c>
      <c r="BI56" s="559">
        <v>16.251999999999999</v>
      </c>
      <c r="BJ56" s="559">
        <v>16.313790000000001</v>
      </c>
      <c r="BK56" s="559">
        <v>15.88672</v>
      </c>
      <c r="BL56" s="559">
        <v>15.57898</v>
      </c>
      <c r="BM56" s="559">
        <v>16.146149999999999</v>
      </c>
      <c r="BN56" s="559">
        <v>16.36787</v>
      </c>
      <c r="BO56" s="559">
        <v>16.769639999999999</v>
      </c>
      <c r="BP56" s="559">
        <v>16.91836</v>
      </c>
      <c r="BQ56" s="559">
        <v>17.081379999999999</v>
      </c>
      <c r="BR56" s="559">
        <v>16.967420000000001</v>
      </c>
      <c r="BS56" s="559">
        <v>16.31324</v>
      </c>
      <c r="BT56" s="559">
        <v>15.76965</v>
      </c>
      <c r="BU56" s="559">
        <v>16.272449999999999</v>
      </c>
      <c r="BV56" s="559">
        <v>16.40795</v>
      </c>
    </row>
    <row r="57" spans="1:79" s="274" customFormat="1" ht="11.05" customHeight="1" x14ac:dyDescent="0.2">
      <c r="A57" s="548" t="s">
        <v>454</v>
      </c>
      <c r="B57" s="570" t="s">
        <v>1153</v>
      </c>
      <c r="C57" s="100">
        <v>18.127700000000001</v>
      </c>
      <c r="D57" s="100">
        <v>18.127700000000001</v>
      </c>
      <c r="E57" s="100">
        <v>18.127700000000001</v>
      </c>
      <c r="F57" s="100">
        <v>18.127700000000001</v>
      </c>
      <c r="G57" s="100">
        <v>18.127700000000001</v>
      </c>
      <c r="H57" s="100">
        <v>18.127700000000001</v>
      </c>
      <c r="I57" s="100">
        <v>18.129300000000001</v>
      </c>
      <c r="J57" s="100">
        <v>18.130400000000002</v>
      </c>
      <c r="K57" s="100">
        <v>18.130400000000002</v>
      </c>
      <c r="L57" s="100">
        <v>18.132100000000001</v>
      </c>
      <c r="M57" s="100">
        <v>18.132100000000001</v>
      </c>
      <c r="N57" s="100">
        <v>17.8765</v>
      </c>
      <c r="O57" s="100">
        <v>17.93431</v>
      </c>
      <c r="P57" s="100">
        <v>17.93431</v>
      </c>
      <c r="Q57" s="100">
        <v>17.93431</v>
      </c>
      <c r="R57" s="100">
        <v>17.93431</v>
      </c>
      <c r="S57" s="100">
        <v>17.93431</v>
      </c>
      <c r="T57" s="100">
        <v>17.93431</v>
      </c>
      <c r="U57" s="100">
        <v>17.955310000000001</v>
      </c>
      <c r="V57" s="100">
        <v>17.955310000000001</v>
      </c>
      <c r="W57" s="100">
        <v>18.01661</v>
      </c>
      <c r="X57" s="100">
        <v>18.01661</v>
      </c>
      <c r="Y57" s="100">
        <v>18.003609999999998</v>
      </c>
      <c r="Z57" s="100">
        <v>18.003609999999998</v>
      </c>
      <c r="AA57" s="100">
        <v>18.060369000000001</v>
      </c>
      <c r="AB57" s="100">
        <v>18.030369</v>
      </c>
      <c r="AC57" s="100">
        <v>18.270368999999999</v>
      </c>
      <c r="AD57" s="100">
        <v>18.270368999999999</v>
      </c>
      <c r="AE57" s="100">
        <v>18.270368999999999</v>
      </c>
      <c r="AF57" s="100">
        <v>18.270368999999999</v>
      </c>
      <c r="AG57" s="100">
        <v>18.272248999999999</v>
      </c>
      <c r="AH57" s="100">
        <v>18.272248999999999</v>
      </c>
      <c r="AI57" s="100">
        <v>18.272248999999999</v>
      </c>
      <c r="AJ57" s="100">
        <v>18.272248999999999</v>
      </c>
      <c r="AK57" s="100">
        <v>18.346249</v>
      </c>
      <c r="AL57" s="100">
        <v>18.347978000000001</v>
      </c>
      <c r="AM57" s="100">
        <v>18.384228</v>
      </c>
      <c r="AN57" s="100">
        <v>18.384228</v>
      </c>
      <c r="AO57" s="100">
        <v>18.326028000000001</v>
      </c>
      <c r="AP57" s="100">
        <v>18.326028000000001</v>
      </c>
      <c r="AQ57" s="100">
        <v>18.326028000000001</v>
      </c>
      <c r="AR57" s="100">
        <v>18.336528000000001</v>
      </c>
      <c r="AS57" s="100">
        <v>18.336528000000001</v>
      </c>
      <c r="AT57" s="100">
        <v>18.336528000000001</v>
      </c>
      <c r="AU57" s="100">
        <v>18.336528000000001</v>
      </c>
      <c r="AV57" s="100">
        <v>18.35746</v>
      </c>
      <c r="AW57" s="100">
        <v>18.36496</v>
      </c>
      <c r="AX57" s="100">
        <v>18.36496</v>
      </c>
      <c r="AY57" s="892">
        <v>18.416072</v>
      </c>
      <c r="AZ57" s="892">
        <v>18.406472000000001</v>
      </c>
      <c r="BA57" s="892">
        <v>18.159717000000001</v>
      </c>
      <c r="BB57" s="892">
        <v>18.089366999999999</v>
      </c>
      <c r="BC57" s="892">
        <v>18.159717000000001</v>
      </c>
      <c r="BD57" s="892">
        <v>18.159717000000001</v>
      </c>
      <c r="BE57" s="892">
        <v>18.160019999999999</v>
      </c>
      <c r="BF57" s="892">
        <v>18.160019999999999</v>
      </c>
      <c r="BG57" s="559">
        <v>18.090520000000001</v>
      </c>
      <c r="BH57" s="559">
        <v>18.02102</v>
      </c>
      <c r="BI57" s="559">
        <v>18.02102</v>
      </c>
      <c r="BJ57" s="559">
        <v>18.02102</v>
      </c>
      <c r="BK57" s="559">
        <v>18.02102</v>
      </c>
      <c r="BL57" s="559">
        <v>18.02102</v>
      </c>
      <c r="BM57" s="559">
        <v>18.02102</v>
      </c>
      <c r="BN57" s="559">
        <v>17.948519999999998</v>
      </c>
      <c r="BO57" s="559">
        <v>17.87602</v>
      </c>
      <c r="BP57" s="559">
        <v>17.87602</v>
      </c>
      <c r="BQ57" s="559">
        <v>17.87602</v>
      </c>
      <c r="BR57" s="559">
        <v>17.87602</v>
      </c>
      <c r="BS57" s="559">
        <v>17.87602</v>
      </c>
      <c r="BT57" s="559">
        <v>17.87602</v>
      </c>
      <c r="BU57" s="559">
        <v>17.87602</v>
      </c>
      <c r="BV57" s="559">
        <v>17.87602</v>
      </c>
    </row>
    <row r="58" spans="1:79" s="274" customFormat="1" ht="11.05" customHeight="1" x14ac:dyDescent="0.2">
      <c r="A58" s="548" t="s">
        <v>455</v>
      </c>
      <c r="B58" s="571" t="s">
        <v>1154</v>
      </c>
      <c r="C58" s="101">
        <v>0.82608207329000005</v>
      </c>
      <c r="D58" s="101">
        <v>0.70628491203999999</v>
      </c>
      <c r="E58" s="101">
        <v>0.81853522509999999</v>
      </c>
      <c r="F58" s="101">
        <v>0.86250324089999997</v>
      </c>
      <c r="G58" s="101">
        <v>0.88982871516999995</v>
      </c>
      <c r="H58" s="101">
        <v>0.92360862105999997</v>
      </c>
      <c r="I58" s="101">
        <v>0.90912004323999995</v>
      </c>
      <c r="J58" s="101">
        <v>0.90348343113999996</v>
      </c>
      <c r="K58" s="101">
        <v>0.87160057142000003</v>
      </c>
      <c r="L58" s="101">
        <v>0.86059634570999999</v>
      </c>
      <c r="M58" s="101">
        <v>0.89121872260000001</v>
      </c>
      <c r="N58" s="101">
        <v>0.91230425419000005</v>
      </c>
      <c r="O58" s="101">
        <v>0.89044674705000004</v>
      </c>
      <c r="P58" s="101">
        <v>0.88918748476999998</v>
      </c>
      <c r="Q58" s="101">
        <v>0.91524513628000004</v>
      </c>
      <c r="R58" s="101">
        <v>0.89893990902999998</v>
      </c>
      <c r="S58" s="101">
        <v>0.93307905349999998</v>
      </c>
      <c r="T58" s="101">
        <v>0.95393689526000003</v>
      </c>
      <c r="U58" s="101">
        <v>0.94051431024999999</v>
      </c>
      <c r="V58" s="101">
        <v>0.94141616045999998</v>
      </c>
      <c r="W58" s="101">
        <v>0.92475221476000002</v>
      </c>
      <c r="X58" s="101">
        <v>0.90282639187000002</v>
      </c>
      <c r="Y58" s="101">
        <v>0.94092057093000003</v>
      </c>
      <c r="Z58" s="101">
        <v>0.87998662490000001</v>
      </c>
      <c r="AA58" s="101">
        <v>0.86516471507000003</v>
      </c>
      <c r="AB58" s="101">
        <v>0.86670832971</v>
      </c>
      <c r="AC58" s="101">
        <v>0.87717210309000004</v>
      </c>
      <c r="AD58" s="101">
        <v>0.90107829787000004</v>
      </c>
      <c r="AE58" s="101">
        <v>0.91714693884999998</v>
      </c>
      <c r="AF58" s="101">
        <v>0.9312583123</v>
      </c>
      <c r="AG58" s="101">
        <v>0.93779266032999997</v>
      </c>
      <c r="AH58" s="101">
        <v>0.94134816135999999</v>
      </c>
      <c r="AI58" s="101">
        <v>0.91458363992000002</v>
      </c>
      <c r="AJ58" s="101">
        <v>0.86666594790999996</v>
      </c>
      <c r="AK58" s="101">
        <v>0.89866506226999998</v>
      </c>
      <c r="AL58" s="101">
        <v>0.93058684722999996</v>
      </c>
      <c r="AM58" s="101">
        <v>0.86117121697999999</v>
      </c>
      <c r="AN58" s="101">
        <v>0.82706013002000001</v>
      </c>
      <c r="AO58" s="101">
        <v>0.88715001417999995</v>
      </c>
      <c r="AP58" s="101">
        <v>0.89460192902000002</v>
      </c>
      <c r="AQ58" s="101">
        <v>0.93504768190999998</v>
      </c>
      <c r="AR58" s="101">
        <v>0.94198858147999998</v>
      </c>
      <c r="AS58" s="101">
        <v>0.92413983716000003</v>
      </c>
      <c r="AT58" s="101">
        <v>0.93972479413999999</v>
      </c>
      <c r="AU58" s="101">
        <v>0.90432425375000003</v>
      </c>
      <c r="AV58" s="101">
        <v>0.89674715347</v>
      </c>
      <c r="AW58" s="101">
        <v>0.91575298829999996</v>
      </c>
      <c r="AX58" s="101">
        <v>0.92986861936999998</v>
      </c>
      <c r="AY58" s="897">
        <v>0.86907783592999999</v>
      </c>
      <c r="AZ58" s="897">
        <v>0.84909574198000004</v>
      </c>
      <c r="BA58" s="897">
        <v>0.88946958809999999</v>
      </c>
      <c r="BB58" s="897">
        <v>0.90820939174000004</v>
      </c>
      <c r="BC58" s="897">
        <v>0.94306926699000004</v>
      </c>
      <c r="BD58" s="897">
        <v>0.95611253193000001</v>
      </c>
      <c r="BE58" s="897">
        <v>0.95089777328000002</v>
      </c>
      <c r="BF58" s="897">
        <v>0.95342239035999998</v>
      </c>
      <c r="BG58" s="577">
        <v>0.90695369999999997</v>
      </c>
      <c r="BH58" s="577">
        <v>0.87034869999999998</v>
      </c>
      <c r="BI58" s="577">
        <v>0.90183570000000002</v>
      </c>
      <c r="BJ58" s="577">
        <v>0.90526470000000003</v>
      </c>
      <c r="BK58" s="577">
        <v>0.88156590000000001</v>
      </c>
      <c r="BL58" s="577">
        <v>0.86448959999999997</v>
      </c>
      <c r="BM58" s="577">
        <v>0.89596220000000004</v>
      </c>
      <c r="BN58" s="577">
        <v>0.91193429999999998</v>
      </c>
      <c r="BO58" s="577">
        <v>0.93810789999999999</v>
      </c>
      <c r="BP58" s="577">
        <v>0.94642789999999999</v>
      </c>
      <c r="BQ58" s="577">
        <v>0.95554700000000004</v>
      </c>
      <c r="BR58" s="577">
        <v>0.94917189999999996</v>
      </c>
      <c r="BS58" s="577">
        <v>0.91257650000000001</v>
      </c>
      <c r="BT58" s="577">
        <v>0.88216760000000005</v>
      </c>
      <c r="BU58" s="577">
        <v>0.91029470000000001</v>
      </c>
      <c r="BV58" s="577">
        <v>0.91787459999999998</v>
      </c>
    </row>
    <row r="59" spans="1:79" s="164" customFormat="1" ht="22.3" customHeight="1" x14ac:dyDescent="0.2">
      <c r="A59" s="163"/>
      <c r="B59" s="1051" t="s">
        <v>1155</v>
      </c>
      <c r="C59" s="1052"/>
      <c r="D59" s="1052"/>
      <c r="E59" s="1052"/>
      <c r="F59" s="1052"/>
      <c r="G59" s="1052"/>
      <c r="H59" s="1052"/>
      <c r="I59" s="1052"/>
      <c r="J59" s="1052"/>
      <c r="K59" s="1052"/>
      <c r="L59" s="1052"/>
      <c r="M59" s="1052"/>
      <c r="N59" s="1052"/>
      <c r="O59" s="1052"/>
      <c r="P59" s="1052"/>
      <c r="Q59" s="1052"/>
      <c r="AY59" s="646"/>
      <c r="AZ59" s="646"/>
      <c r="BA59" s="646"/>
      <c r="BB59" s="646"/>
      <c r="BC59" s="646"/>
      <c r="BD59" s="646"/>
      <c r="BE59" s="646"/>
      <c r="BF59" s="646"/>
      <c r="BG59" s="646"/>
      <c r="BH59" s="646"/>
      <c r="BI59" s="646"/>
      <c r="BJ59" s="218"/>
    </row>
    <row r="60" spans="1:79" ht="11.95" customHeight="1" x14ac:dyDescent="0.2">
      <c r="A60" s="32"/>
      <c r="B60" s="777" t="s">
        <v>813</v>
      </c>
      <c r="C60" s="789"/>
      <c r="D60" s="789"/>
      <c r="E60" s="789"/>
      <c r="F60" s="789"/>
      <c r="G60" s="789"/>
      <c r="H60" s="789"/>
      <c r="I60" s="789"/>
      <c r="J60" s="789"/>
      <c r="K60" s="789"/>
      <c r="L60" s="789"/>
      <c r="M60" s="789"/>
      <c r="N60" s="789"/>
      <c r="O60" s="789"/>
      <c r="P60" s="789"/>
      <c r="Q60" s="789"/>
      <c r="BD60" s="647"/>
      <c r="BE60" s="647"/>
      <c r="BF60" s="647"/>
      <c r="BH60" s="647"/>
    </row>
    <row r="61" spans="1:79" s="336" customFormat="1" ht="11.95" customHeight="1" x14ac:dyDescent="0.2">
      <c r="A61" s="335"/>
      <c r="B61" s="995" t="str">
        <f>Dates!$G$2</f>
        <v>EIA completed modeling and analysis for this report on Thursday, September 4, 2025.</v>
      </c>
      <c r="C61" s="982"/>
      <c r="D61" s="982"/>
      <c r="E61" s="982"/>
      <c r="F61" s="982"/>
      <c r="G61" s="982"/>
      <c r="H61" s="982"/>
      <c r="I61" s="982"/>
      <c r="J61" s="982"/>
      <c r="K61" s="982"/>
      <c r="L61" s="982"/>
      <c r="M61" s="982"/>
      <c r="N61" s="982"/>
      <c r="O61" s="982"/>
      <c r="P61" s="982"/>
      <c r="Q61" s="982"/>
      <c r="AY61" s="339"/>
      <c r="AZ61" s="339"/>
      <c r="BA61" s="339"/>
      <c r="BB61" s="339"/>
      <c r="BC61" s="339"/>
      <c r="BD61" s="339"/>
      <c r="BE61" s="339"/>
      <c r="BF61" s="339"/>
      <c r="BG61" s="339"/>
      <c r="BH61" s="339"/>
      <c r="BI61" s="339"/>
    </row>
    <row r="62" spans="1:79" s="164" customFormat="1" ht="11.95" customHeight="1" x14ac:dyDescent="0.2">
      <c r="A62" s="163"/>
      <c r="B62" s="1053" t="s">
        <v>483</v>
      </c>
      <c r="C62" s="1054"/>
      <c r="D62" s="1054"/>
      <c r="E62" s="1054"/>
      <c r="F62" s="1054"/>
      <c r="G62" s="1054"/>
      <c r="H62" s="1054"/>
      <c r="I62" s="1054"/>
      <c r="J62" s="1054"/>
      <c r="K62" s="1054"/>
      <c r="L62" s="1054"/>
      <c r="M62" s="1054"/>
      <c r="N62" s="1054"/>
      <c r="O62" s="1054"/>
      <c r="P62" s="1054"/>
      <c r="Q62" s="1054"/>
      <c r="AY62" s="646"/>
      <c r="AZ62" s="646"/>
      <c r="BA62" s="646"/>
      <c r="BB62" s="646"/>
      <c r="BC62" s="646"/>
      <c r="BD62" s="646"/>
      <c r="BE62" s="646"/>
      <c r="BF62" s="646"/>
      <c r="BG62" s="646"/>
      <c r="BH62" s="646"/>
      <c r="BI62" s="646"/>
      <c r="BJ62" s="218"/>
    </row>
    <row r="63" spans="1:79" s="164" customFormat="1" ht="11.95" customHeight="1" x14ac:dyDescent="0.2">
      <c r="A63" s="163"/>
      <c r="B63" s="1004" t="s">
        <v>1418</v>
      </c>
      <c r="C63" s="991"/>
      <c r="D63" s="991"/>
      <c r="E63" s="991"/>
      <c r="F63" s="991"/>
      <c r="G63" s="991"/>
      <c r="H63" s="991"/>
      <c r="I63" s="991"/>
      <c r="J63" s="991"/>
      <c r="K63" s="991"/>
      <c r="L63" s="991"/>
      <c r="M63" s="991"/>
      <c r="N63" s="991"/>
      <c r="O63" s="991"/>
      <c r="P63" s="991"/>
      <c r="Q63" s="991"/>
      <c r="AY63" s="646"/>
      <c r="AZ63" s="646"/>
      <c r="BA63" s="646"/>
      <c r="BB63" s="646"/>
      <c r="BC63" s="646"/>
      <c r="BD63" s="646"/>
      <c r="BE63" s="646"/>
      <c r="BF63" s="646"/>
      <c r="BG63" s="646"/>
      <c r="BH63" s="646"/>
      <c r="BI63" s="646"/>
      <c r="BJ63" s="218"/>
    </row>
    <row r="64" spans="1:79" s="164" customFormat="1" ht="11.95" customHeight="1" x14ac:dyDescent="0.2">
      <c r="A64" s="163"/>
      <c r="B64" s="999" t="s">
        <v>492</v>
      </c>
      <c r="C64" s="1001"/>
      <c r="D64" s="1001"/>
      <c r="E64" s="1001"/>
      <c r="F64" s="1001"/>
      <c r="G64" s="1001"/>
      <c r="H64" s="1001"/>
      <c r="I64" s="1001"/>
      <c r="J64" s="1001"/>
      <c r="K64" s="1001"/>
      <c r="L64" s="1001"/>
      <c r="M64" s="1001"/>
      <c r="N64" s="1001"/>
      <c r="O64" s="1001"/>
      <c r="P64" s="1001"/>
      <c r="Q64" s="1045"/>
      <c r="AY64" s="646"/>
      <c r="AZ64" s="646"/>
      <c r="BA64" s="646"/>
      <c r="BB64" s="646"/>
      <c r="BC64" s="646"/>
      <c r="BD64" s="646"/>
      <c r="BE64" s="646"/>
      <c r="BF64" s="646"/>
      <c r="BG64" s="646"/>
      <c r="BH64" s="646"/>
      <c r="BI64" s="646"/>
      <c r="BJ64" s="218"/>
    </row>
    <row r="65" spans="1:74" s="164" customFormat="1" ht="11.95" customHeight="1" x14ac:dyDescent="0.2">
      <c r="A65" s="163"/>
      <c r="B65" s="776" t="s">
        <v>827</v>
      </c>
      <c r="C65" s="303"/>
      <c r="D65" s="303"/>
      <c r="E65" s="303"/>
      <c r="F65" s="303"/>
      <c r="G65" s="303"/>
      <c r="H65" s="303"/>
      <c r="I65" s="303"/>
      <c r="J65" s="303"/>
      <c r="K65" s="303"/>
      <c r="L65" s="303"/>
      <c r="M65" s="303"/>
      <c r="N65" s="303"/>
      <c r="O65" s="303"/>
      <c r="P65" s="303"/>
      <c r="Q65" s="303"/>
      <c r="AY65" s="646"/>
      <c r="AZ65" s="646"/>
      <c r="BA65" s="646"/>
      <c r="BB65" s="646"/>
      <c r="BC65" s="646"/>
      <c r="BD65" s="646"/>
      <c r="BE65" s="646"/>
      <c r="BF65" s="646"/>
      <c r="BG65" s="646"/>
      <c r="BH65" s="646"/>
      <c r="BI65" s="646"/>
      <c r="BJ65" s="218"/>
    </row>
    <row r="66" spans="1:74" s="164" customFormat="1" ht="11.95" customHeight="1" x14ac:dyDescent="0.2">
      <c r="A66" s="163"/>
      <c r="B66" s="999" t="s">
        <v>1556</v>
      </c>
      <c r="C66" s="1050"/>
      <c r="D66" s="1050"/>
      <c r="E66" s="1050"/>
      <c r="F66" s="1050"/>
      <c r="G66" s="1050"/>
      <c r="H66" s="1050"/>
      <c r="I66" s="1050"/>
      <c r="J66" s="1050"/>
      <c r="K66" s="1050"/>
      <c r="L66" s="1050"/>
      <c r="M66" s="1050"/>
      <c r="N66" s="1050"/>
      <c r="O66" s="1050"/>
      <c r="P66" s="1050"/>
      <c r="Q66" s="1045"/>
      <c r="AY66" s="646"/>
      <c r="AZ66" s="646"/>
      <c r="BA66" s="646"/>
      <c r="BB66" s="646"/>
      <c r="BC66" s="646"/>
      <c r="BD66" s="646"/>
      <c r="BE66" s="646"/>
      <c r="BF66" s="646"/>
      <c r="BG66" s="646"/>
      <c r="BH66" s="646"/>
      <c r="BI66" s="646"/>
      <c r="BJ66" s="218"/>
    </row>
    <row r="67" spans="1:74" s="164" customFormat="1" ht="11.95" customHeight="1" x14ac:dyDescent="0.2">
      <c r="A67" s="158"/>
      <c r="B67" s="1002" t="s">
        <v>1558</v>
      </c>
      <c r="C67" s="1001"/>
      <c r="D67" s="1001"/>
      <c r="E67" s="1001"/>
      <c r="F67" s="1001"/>
      <c r="G67" s="1001"/>
      <c r="H67" s="1001"/>
      <c r="I67" s="1001"/>
      <c r="J67" s="1001"/>
      <c r="K67" s="1001"/>
      <c r="L67" s="1001"/>
      <c r="M67" s="1001"/>
      <c r="N67" s="1001"/>
      <c r="O67" s="1001"/>
      <c r="P67" s="1001"/>
      <c r="Q67" s="1045"/>
      <c r="AY67" s="646"/>
      <c r="AZ67" s="646"/>
      <c r="BA67" s="646"/>
      <c r="BB67" s="646"/>
      <c r="BC67" s="646"/>
      <c r="BD67" s="646"/>
      <c r="BE67" s="646"/>
      <c r="BF67" s="646"/>
      <c r="BG67" s="646"/>
      <c r="BH67" s="646"/>
      <c r="BI67" s="646"/>
      <c r="BJ67" s="218"/>
    </row>
    <row r="68" spans="1:74" ht="12.85" x14ac:dyDescent="0.2">
      <c r="A68" s="158"/>
      <c r="B68" s="1049" t="s">
        <v>1080</v>
      </c>
      <c r="C68" s="1045"/>
      <c r="D68" s="1045"/>
      <c r="E68" s="1045"/>
      <c r="F68" s="1045"/>
      <c r="G68" s="1045"/>
      <c r="H68" s="1045"/>
      <c r="I68" s="1045"/>
      <c r="J68" s="1045"/>
      <c r="K68" s="1045"/>
      <c r="L68" s="1045"/>
      <c r="M68" s="1045"/>
      <c r="N68" s="1045"/>
      <c r="O68" s="1045"/>
      <c r="P68" s="1045"/>
      <c r="Q68" s="1045"/>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648"/>
      <c r="AZ68" s="648"/>
      <c r="BA68" s="648"/>
      <c r="BB68" s="648"/>
      <c r="BC68" s="648"/>
      <c r="BD68" s="648"/>
      <c r="BE68" s="648"/>
      <c r="BF68" s="648"/>
      <c r="BG68" s="648"/>
      <c r="BH68" s="648"/>
      <c r="BI68" s="648"/>
      <c r="BJ68" s="147"/>
      <c r="BK68" s="147"/>
      <c r="BL68" s="147"/>
      <c r="BM68" s="147"/>
      <c r="BN68" s="147"/>
      <c r="BO68" s="147"/>
      <c r="BP68" s="147"/>
      <c r="BQ68" s="147"/>
      <c r="BR68" s="147"/>
      <c r="BS68" s="147"/>
      <c r="BT68" s="147"/>
      <c r="BU68" s="147"/>
      <c r="BV68" s="147"/>
    </row>
    <row r="69" spans="1:74" x14ac:dyDescent="0.2">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648"/>
      <c r="AZ69" s="648"/>
      <c r="BA69" s="648"/>
      <c r="BB69" s="648"/>
      <c r="BC69" s="648"/>
      <c r="BD69" s="648"/>
      <c r="BE69" s="648"/>
      <c r="BF69" s="648"/>
      <c r="BG69" s="648"/>
      <c r="BH69" s="648"/>
      <c r="BI69" s="648"/>
      <c r="BJ69" s="147"/>
      <c r="BK69" s="147"/>
      <c r="BL69" s="147"/>
      <c r="BM69" s="147"/>
      <c r="BN69" s="147"/>
      <c r="BO69" s="147"/>
      <c r="BP69" s="147"/>
      <c r="BQ69" s="147"/>
      <c r="BR69" s="147"/>
      <c r="BS69" s="147"/>
      <c r="BT69" s="147"/>
      <c r="BU69" s="147"/>
      <c r="BV69" s="147"/>
    </row>
    <row r="70" spans="1:74" x14ac:dyDescent="0.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648"/>
      <c r="AZ70" s="648"/>
      <c r="BA70" s="648"/>
      <c r="BB70" s="648"/>
      <c r="BC70" s="648"/>
      <c r="BD70" s="648"/>
      <c r="BE70" s="648"/>
      <c r="BF70" s="648"/>
      <c r="BG70" s="648"/>
      <c r="BH70" s="648"/>
      <c r="BI70" s="648"/>
      <c r="BJ70" s="147"/>
      <c r="BK70" s="147"/>
      <c r="BL70" s="147"/>
      <c r="BM70" s="147"/>
      <c r="BN70" s="147"/>
      <c r="BO70" s="147"/>
      <c r="BP70" s="147"/>
      <c r="BQ70" s="147"/>
      <c r="BR70" s="147"/>
      <c r="BS70" s="147"/>
      <c r="BT70" s="147"/>
      <c r="BU70" s="147"/>
      <c r="BV70" s="147"/>
    </row>
    <row r="71" spans="1:74" x14ac:dyDescent="0.2">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648"/>
      <c r="AZ71" s="648"/>
      <c r="BA71" s="648"/>
      <c r="BB71" s="648"/>
      <c r="BC71" s="648"/>
      <c r="BD71" s="648"/>
      <c r="BE71" s="648"/>
      <c r="BF71" s="648"/>
      <c r="BG71" s="648"/>
      <c r="BH71" s="648"/>
      <c r="BI71" s="648"/>
      <c r="BJ71" s="147"/>
      <c r="BK71" s="147"/>
      <c r="BL71" s="147"/>
      <c r="BM71" s="147"/>
      <c r="BN71" s="147"/>
      <c r="BO71" s="147"/>
      <c r="BP71" s="147"/>
      <c r="BQ71" s="147"/>
      <c r="BR71" s="147"/>
      <c r="BS71" s="147"/>
      <c r="BT71" s="147"/>
      <c r="BU71" s="147"/>
      <c r="BV71" s="147"/>
    </row>
    <row r="72" spans="1:74" x14ac:dyDescent="0.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648"/>
      <c r="AZ72" s="648"/>
      <c r="BA72" s="648"/>
      <c r="BB72" s="648"/>
      <c r="BC72" s="648"/>
      <c r="BD72" s="648"/>
      <c r="BE72" s="648"/>
      <c r="BF72" s="648"/>
      <c r="BG72" s="648"/>
      <c r="BH72" s="648"/>
      <c r="BI72" s="648"/>
      <c r="BJ72" s="147"/>
      <c r="BK72" s="147"/>
      <c r="BL72" s="147"/>
      <c r="BM72" s="147"/>
      <c r="BN72" s="147"/>
      <c r="BO72" s="147"/>
      <c r="BP72" s="147"/>
      <c r="BQ72" s="147"/>
      <c r="BR72" s="147"/>
      <c r="BS72" s="147"/>
      <c r="BT72" s="147"/>
      <c r="BU72" s="147"/>
      <c r="BV72" s="147"/>
    </row>
    <row r="73" spans="1:74" x14ac:dyDescent="0.2">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648"/>
      <c r="AZ73" s="648"/>
      <c r="BA73" s="648"/>
      <c r="BB73" s="648"/>
      <c r="BC73" s="648"/>
      <c r="BD73" s="648"/>
      <c r="BE73" s="648"/>
      <c r="BF73" s="648"/>
      <c r="BG73" s="648"/>
      <c r="BH73" s="648"/>
      <c r="BI73" s="648"/>
      <c r="BJ73" s="147"/>
      <c r="BK73" s="147"/>
      <c r="BL73" s="147"/>
      <c r="BM73" s="147"/>
      <c r="BN73" s="147"/>
      <c r="BO73" s="147"/>
      <c r="BP73" s="147"/>
      <c r="BQ73" s="147"/>
      <c r="BR73" s="147"/>
      <c r="BS73" s="147"/>
      <c r="BT73" s="147"/>
      <c r="BU73" s="147"/>
      <c r="BV73" s="147"/>
    </row>
    <row r="74" spans="1:74" x14ac:dyDescent="0.2">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648"/>
      <c r="AZ74" s="648"/>
      <c r="BA74" s="648"/>
      <c r="BB74" s="648"/>
      <c r="BC74" s="648"/>
      <c r="BD74" s="648"/>
      <c r="BE74" s="648"/>
      <c r="BF74" s="648"/>
      <c r="BG74" s="648"/>
      <c r="BH74" s="648"/>
      <c r="BI74" s="648"/>
      <c r="BJ74" s="147"/>
      <c r="BK74" s="147"/>
      <c r="BL74" s="147"/>
      <c r="BM74" s="147"/>
      <c r="BN74" s="147"/>
      <c r="BO74" s="147"/>
      <c r="BP74" s="147"/>
      <c r="BQ74" s="147"/>
      <c r="BR74" s="147"/>
      <c r="BS74" s="147"/>
      <c r="BT74" s="147"/>
      <c r="BU74" s="147"/>
      <c r="BV74" s="147"/>
    </row>
    <row r="75" spans="1:74" x14ac:dyDescent="0.2">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648"/>
      <c r="AZ75" s="648"/>
      <c r="BA75" s="648"/>
      <c r="BB75" s="648"/>
      <c r="BC75" s="648"/>
      <c r="BD75" s="648"/>
      <c r="BE75" s="648"/>
      <c r="BF75" s="648"/>
      <c r="BG75" s="648"/>
      <c r="BH75" s="648"/>
      <c r="BI75" s="648"/>
      <c r="BJ75" s="147"/>
      <c r="BK75" s="147"/>
      <c r="BL75" s="147"/>
      <c r="BM75" s="147"/>
      <c r="BN75" s="147"/>
      <c r="BO75" s="147"/>
      <c r="BP75" s="147"/>
      <c r="BQ75" s="147"/>
      <c r="BR75" s="147"/>
      <c r="BS75" s="147"/>
      <c r="BT75" s="147"/>
      <c r="BU75" s="147"/>
      <c r="BV75" s="147"/>
    </row>
    <row r="76" spans="1:74" x14ac:dyDescent="0.2">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648"/>
      <c r="AZ76" s="648"/>
      <c r="BA76" s="648"/>
      <c r="BB76" s="648"/>
      <c r="BC76" s="648"/>
      <c r="BD76" s="648"/>
      <c r="BE76" s="648"/>
      <c r="BF76" s="648"/>
      <c r="BG76" s="648"/>
      <c r="BH76" s="648"/>
      <c r="BI76" s="648"/>
      <c r="BJ76" s="147"/>
      <c r="BK76" s="147"/>
      <c r="BL76" s="147"/>
      <c r="BM76" s="147"/>
      <c r="BN76" s="147"/>
      <c r="BO76" s="147"/>
      <c r="BP76" s="147"/>
      <c r="BQ76" s="147"/>
      <c r="BR76" s="147"/>
      <c r="BS76" s="147"/>
      <c r="BT76" s="147"/>
      <c r="BU76" s="147"/>
      <c r="BV76" s="147"/>
    </row>
    <row r="77" spans="1:74" x14ac:dyDescent="0.2">
      <c r="BD77" s="647"/>
      <c r="BE77" s="647"/>
      <c r="BF77" s="647"/>
      <c r="BH77" s="647"/>
      <c r="BK77" s="148"/>
      <c r="BL77" s="148"/>
      <c r="BM77" s="148"/>
      <c r="BN77" s="148"/>
      <c r="BO77" s="148"/>
      <c r="BP77" s="148"/>
      <c r="BQ77" s="148"/>
      <c r="BR77" s="148"/>
      <c r="BS77" s="148"/>
      <c r="BT77" s="148"/>
      <c r="BU77" s="148"/>
      <c r="BV77" s="148"/>
    </row>
    <row r="78" spans="1:74" x14ac:dyDescent="0.2">
      <c r="BD78" s="647"/>
      <c r="BE78" s="647"/>
      <c r="BF78" s="647"/>
      <c r="BH78" s="647"/>
      <c r="BK78" s="148"/>
      <c r="BL78" s="148"/>
      <c r="BM78" s="148"/>
      <c r="BN78" s="148"/>
      <c r="BO78" s="148"/>
      <c r="BP78" s="148"/>
      <c r="BQ78" s="148"/>
      <c r="BR78" s="148"/>
      <c r="BS78" s="148"/>
      <c r="BT78" s="148"/>
      <c r="BU78" s="148"/>
      <c r="BV78" s="148"/>
    </row>
    <row r="79" spans="1:74" x14ac:dyDescent="0.2">
      <c r="BD79" s="647"/>
      <c r="BE79" s="647"/>
      <c r="BF79" s="647"/>
      <c r="BH79" s="647"/>
      <c r="BK79" s="148"/>
      <c r="BL79" s="148"/>
      <c r="BM79" s="148"/>
      <c r="BN79" s="148"/>
      <c r="BO79" s="148"/>
      <c r="BP79" s="148"/>
      <c r="BQ79" s="148"/>
      <c r="BR79" s="148"/>
      <c r="BS79" s="148"/>
      <c r="BT79" s="148"/>
      <c r="BU79" s="148"/>
      <c r="BV79" s="148"/>
    </row>
    <row r="80" spans="1:74" x14ac:dyDescent="0.2">
      <c r="BD80" s="647"/>
      <c r="BE80" s="647"/>
      <c r="BF80" s="647"/>
      <c r="BH80" s="647"/>
      <c r="BK80" s="148"/>
      <c r="BL80" s="148"/>
      <c r="BM80" s="148"/>
      <c r="BN80" s="148"/>
      <c r="BO80" s="148"/>
      <c r="BP80" s="148"/>
      <c r="BQ80" s="148"/>
      <c r="BR80" s="148"/>
      <c r="BS80" s="148"/>
      <c r="BT80" s="148"/>
      <c r="BU80" s="148"/>
      <c r="BV80" s="148"/>
    </row>
    <row r="81" spans="56:74" x14ac:dyDescent="0.2">
      <c r="BD81" s="647"/>
      <c r="BE81" s="647"/>
      <c r="BF81" s="647"/>
      <c r="BH81" s="647"/>
      <c r="BK81" s="148"/>
      <c r="BL81" s="148"/>
      <c r="BM81" s="148"/>
      <c r="BN81" s="148"/>
      <c r="BO81" s="148"/>
      <c r="BP81" s="148"/>
      <c r="BQ81" s="148"/>
      <c r="BR81" s="148"/>
      <c r="BS81" s="148"/>
      <c r="BT81" s="148"/>
      <c r="BU81" s="148"/>
      <c r="BV81" s="148"/>
    </row>
    <row r="82" spans="56:74" x14ac:dyDescent="0.2">
      <c r="BD82" s="647"/>
      <c r="BE82" s="647"/>
      <c r="BF82" s="647"/>
      <c r="BH82" s="647"/>
      <c r="BK82" s="148"/>
      <c r="BL82" s="148"/>
      <c r="BM82" s="148"/>
      <c r="BN82" s="148"/>
      <c r="BO82" s="148"/>
      <c r="BP82" s="148"/>
      <c r="BQ82" s="148"/>
      <c r="BR82" s="148"/>
      <c r="BS82" s="148"/>
      <c r="BT82" s="148"/>
      <c r="BU82" s="148"/>
      <c r="BV82" s="148"/>
    </row>
    <row r="83" spans="56:74" x14ac:dyDescent="0.2">
      <c r="BD83" s="647"/>
      <c r="BE83" s="647"/>
      <c r="BF83" s="647"/>
      <c r="BH83" s="647"/>
      <c r="BK83" s="148"/>
      <c r="BL83" s="148"/>
      <c r="BM83" s="148"/>
      <c r="BN83" s="148"/>
      <c r="BO83" s="148"/>
      <c r="BP83" s="148"/>
      <c r="BQ83" s="148"/>
      <c r="BR83" s="148"/>
      <c r="BS83" s="148"/>
      <c r="BT83" s="148"/>
      <c r="BU83" s="148"/>
      <c r="BV83" s="148"/>
    </row>
    <row r="84" spans="56:74" x14ac:dyDescent="0.2">
      <c r="BD84" s="647"/>
      <c r="BE84" s="647"/>
      <c r="BF84" s="647"/>
      <c r="BH84" s="647"/>
      <c r="BK84" s="148"/>
      <c r="BL84" s="148"/>
      <c r="BM84" s="148"/>
      <c r="BN84" s="148"/>
      <c r="BO84" s="148"/>
      <c r="BP84" s="148"/>
      <c r="BQ84" s="148"/>
      <c r="BR84" s="148"/>
      <c r="BS84" s="148"/>
      <c r="BT84" s="148"/>
      <c r="BU84" s="148"/>
      <c r="BV84" s="148"/>
    </row>
    <row r="85" spans="56:74" x14ac:dyDescent="0.2">
      <c r="BD85" s="647"/>
      <c r="BE85" s="647"/>
      <c r="BF85" s="647"/>
      <c r="BH85" s="647"/>
      <c r="BK85" s="148"/>
      <c r="BL85" s="148"/>
      <c r="BM85" s="148"/>
      <c r="BN85" s="148"/>
      <c r="BO85" s="148"/>
      <c r="BP85" s="148"/>
      <c r="BQ85" s="148"/>
      <c r="BR85" s="148"/>
      <c r="BS85" s="148"/>
      <c r="BT85" s="148"/>
      <c r="BU85" s="148"/>
      <c r="BV85" s="148"/>
    </row>
    <row r="86" spans="56:74" x14ac:dyDescent="0.2">
      <c r="BD86" s="647"/>
      <c r="BE86" s="647"/>
      <c r="BF86" s="647"/>
      <c r="BH86" s="647"/>
      <c r="BK86" s="148"/>
      <c r="BL86" s="148"/>
      <c r="BM86" s="148"/>
      <c r="BN86" s="148"/>
      <c r="BO86" s="148"/>
      <c r="BP86" s="148"/>
      <c r="BQ86" s="148"/>
      <c r="BR86" s="148"/>
      <c r="BS86" s="148"/>
      <c r="BT86" s="148"/>
      <c r="BU86" s="148"/>
      <c r="BV86" s="148"/>
    </row>
    <row r="87" spans="56:74" x14ac:dyDescent="0.2">
      <c r="BD87" s="647"/>
      <c r="BE87" s="647"/>
      <c r="BF87" s="647"/>
      <c r="BH87" s="647"/>
      <c r="BK87" s="148"/>
      <c r="BL87" s="148"/>
      <c r="BM87" s="148"/>
      <c r="BN87" s="148"/>
      <c r="BO87" s="148"/>
      <c r="BP87" s="148"/>
      <c r="BQ87" s="148"/>
      <c r="BR87" s="148"/>
      <c r="BS87" s="148"/>
      <c r="BT87" s="148"/>
      <c r="BU87" s="148"/>
      <c r="BV87" s="148"/>
    </row>
    <row r="88" spans="56:74" x14ac:dyDescent="0.2">
      <c r="BD88" s="647"/>
      <c r="BE88" s="647"/>
      <c r="BF88" s="647"/>
      <c r="BH88" s="647"/>
      <c r="BK88" s="148"/>
      <c r="BL88" s="148"/>
      <c r="BM88" s="148"/>
      <c r="BN88" s="148"/>
      <c r="BO88" s="148"/>
      <c r="BP88" s="148"/>
      <c r="BQ88" s="148"/>
      <c r="BR88" s="148"/>
      <c r="BS88" s="148"/>
      <c r="BT88" s="148"/>
      <c r="BU88" s="148"/>
      <c r="BV88" s="148"/>
    </row>
    <row r="89" spans="56:74" x14ac:dyDescent="0.2">
      <c r="BD89" s="647"/>
      <c r="BE89" s="647"/>
      <c r="BF89" s="647"/>
      <c r="BH89" s="647"/>
      <c r="BK89" s="148"/>
      <c r="BL89" s="148"/>
      <c r="BM89" s="148"/>
      <c r="BN89" s="148"/>
      <c r="BO89" s="148"/>
      <c r="BP89" s="148"/>
      <c r="BQ89" s="148"/>
      <c r="BR89" s="148"/>
      <c r="BS89" s="148"/>
      <c r="BT89" s="148"/>
      <c r="BU89" s="148"/>
      <c r="BV89" s="148"/>
    </row>
    <row r="90" spans="56:74" x14ac:dyDescent="0.2">
      <c r="BD90" s="647"/>
      <c r="BE90" s="647"/>
      <c r="BF90" s="647"/>
      <c r="BH90" s="647"/>
      <c r="BK90" s="148"/>
      <c r="BL90" s="148"/>
      <c r="BM90" s="148"/>
      <c r="BN90" s="148"/>
      <c r="BO90" s="148"/>
      <c r="BP90" s="148"/>
      <c r="BQ90" s="148"/>
      <c r="BR90" s="148"/>
      <c r="BS90" s="148"/>
      <c r="BT90" s="148"/>
      <c r="BU90" s="148"/>
      <c r="BV90" s="148"/>
    </row>
    <row r="91" spans="56:74" x14ac:dyDescent="0.2">
      <c r="BD91" s="647"/>
      <c r="BE91" s="647"/>
      <c r="BF91" s="647"/>
      <c r="BH91" s="647"/>
      <c r="BK91" s="148"/>
      <c r="BL91" s="148"/>
      <c r="BM91" s="148"/>
      <c r="BN91" s="148"/>
      <c r="BO91" s="148"/>
      <c r="BP91" s="148"/>
      <c r="BQ91" s="148"/>
      <c r="BR91" s="148"/>
      <c r="BS91" s="148"/>
      <c r="BT91" s="148"/>
      <c r="BU91" s="148"/>
      <c r="BV91" s="148"/>
    </row>
    <row r="92" spans="56:74" x14ac:dyDescent="0.2">
      <c r="BD92" s="647"/>
      <c r="BE92" s="647"/>
      <c r="BF92" s="647"/>
      <c r="BH92" s="647"/>
      <c r="BK92" s="148"/>
      <c r="BL92" s="148"/>
      <c r="BM92" s="148"/>
      <c r="BN92" s="148"/>
      <c r="BO92" s="148"/>
      <c r="BP92" s="148"/>
      <c r="BQ92" s="148"/>
      <c r="BR92" s="148"/>
      <c r="BS92" s="148"/>
      <c r="BT92" s="148"/>
      <c r="BU92" s="148"/>
      <c r="BV92" s="148"/>
    </row>
    <row r="93" spans="56:74" x14ac:dyDescent="0.2">
      <c r="BD93" s="647"/>
      <c r="BE93" s="647"/>
      <c r="BF93" s="647"/>
      <c r="BH93" s="647"/>
      <c r="BK93" s="148"/>
      <c r="BL93" s="148"/>
      <c r="BM93" s="148"/>
      <c r="BN93" s="148"/>
      <c r="BO93" s="148"/>
      <c r="BP93" s="148"/>
      <c r="BQ93" s="148"/>
      <c r="BR93" s="148"/>
      <c r="BS93" s="148"/>
      <c r="BT93" s="148"/>
      <c r="BU93" s="148"/>
      <c r="BV93" s="148"/>
    </row>
    <row r="94" spans="56:74" x14ac:dyDescent="0.2">
      <c r="BD94" s="647"/>
      <c r="BE94" s="647"/>
      <c r="BF94" s="647"/>
      <c r="BH94" s="647"/>
      <c r="BK94" s="148"/>
      <c r="BL94" s="148"/>
      <c r="BM94" s="148"/>
      <c r="BN94" s="148"/>
      <c r="BO94" s="148"/>
      <c r="BP94" s="148"/>
      <c r="BQ94" s="148"/>
      <c r="BR94" s="148"/>
      <c r="BS94" s="148"/>
      <c r="BT94" s="148"/>
      <c r="BU94" s="148"/>
      <c r="BV94" s="148"/>
    </row>
    <row r="95" spans="56:74" x14ac:dyDescent="0.2">
      <c r="BD95" s="647"/>
      <c r="BE95" s="647"/>
      <c r="BF95" s="647"/>
      <c r="BH95" s="647"/>
      <c r="BK95" s="148"/>
      <c r="BL95" s="148"/>
      <c r="BM95" s="148"/>
      <c r="BN95" s="148"/>
      <c r="BO95" s="148"/>
      <c r="BP95" s="148"/>
      <c r="BQ95" s="148"/>
      <c r="BR95" s="148"/>
      <c r="BS95" s="148"/>
      <c r="BT95" s="148"/>
      <c r="BU95" s="148"/>
      <c r="BV95" s="148"/>
    </row>
    <row r="96" spans="56:74" x14ac:dyDescent="0.2">
      <c r="BD96" s="647"/>
      <c r="BE96" s="647"/>
      <c r="BF96" s="647"/>
      <c r="BH96" s="647"/>
      <c r="BK96" s="148"/>
      <c r="BL96" s="148"/>
      <c r="BM96" s="148"/>
      <c r="BN96" s="148"/>
      <c r="BO96" s="148"/>
      <c r="BP96" s="148"/>
      <c r="BQ96" s="148"/>
      <c r="BR96" s="148"/>
      <c r="BS96" s="148"/>
      <c r="BT96" s="148"/>
      <c r="BU96" s="148"/>
      <c r="BV96" s="148"/>
    </row>
    <row r="97" spans="56:74" x14ac:dyDescent="0.2">
      <c r="BD97" s="647"/>
      <c r="BE97" s="647"/>
      <c r="BF97" s="647"/>
      <c r="BH97" s="647"/>
      <c r="BK97" s="148"/>
      <c r="BL97" s="148"/>
      <c r="BM97" s="148"/>
      <c r="BN97" s="148"/>
      <c r="BO97" s="148"/>
      <c r="BP97" s="148"/>
      <c r="BQ97" s="148"/>
      <c r="BR97" s="148"/>
      <c r="BS97" s="148"/>
      <c r="BT97" s="148"/>
      <c r="BU97" s="148"/>
      <c r="BV97" s="148"/>
    </row>
    <row r="98" spans="56:74" x14ac:dyDescent="0.2">
      <c r="BD98" s="647"/>
      <c r="BE98" s="647"/>
      <c r="BF98" s="647"/>
      <c r="BH98" s="647"/>
      <c r="BK98" s="148"/>
      <c r="BL98" s="148"/>
      <c r="BM98" s="148"/>
      <c r="BN98" s="148"/>
      <c r="BO98" s="148"/>
      <c r="BP98" s="148"/>
      <c r="BQ98" s="148"/>
      <c r="BR98" s="148"/>
      <c r="BS98" s="148"/>
      <c r="BT98" s="148"/>
      <c r="BU98" s="148"/>
      <c r="BV98" s="148"/>
    </row>
    <row r="99" spans="56:74" x14ac:dyDescent="0.2">
      <c r="BD99" s="647"/>
      <c r="BE99" s="647"/>
      <c r="BF99" s="647"/>
      <c r="BH99" s="647"/>
      <c r="BK99" s="148"/>
      <c r="BL99" s="148"/>
      <c r="BM99" s="148"/>
      <c r="BN99" s="148"/>
      <c r="BO99" s="148"/>
      <c r="BP99" s="148"/>
      <c r="BQ99" s="148"/>
      <c r="BR99" s="148"/>
      <c r="BS99" s="148"/>
      <c r="BT99" s="148"/>
      <c r="BU99" s="148"/>
      <c r="BV99" s="148"/>
    </row>
    <row r="100" spans="56:74" x14ac:dyDescent="0.2">
      <c r="BD100" s="647"/>
      <c r="BE100" s="647"/>
      <c r="BF100" s="647"/>
      <c r="BH100" s="647"/>
      <c r="BK100" s="148"/>
      <c r="BL100" s="148"/>
      <c r="BM100" s="148"/>
      <c r="BN100" s="148"/>
      <c r="BO100" s="148"/>
      <c r="BP100" s="148"/>
      <c r="BQ100" s="148"/>
      <c r="BR100" s="148"/>
      <c r="BS100" s="148"/>
      <c r="BT100" s="148"/>
      <c r="BU100" s="148"/>
      <c r="BV100" s="148"/>
    </row>
    <row r="101" spans="56:74" x14ac:dyDescent="0.2">
      <c r="BD101" s="647"/>
      <c r="BE101" s="647"/>
      <c r="BF101" s="647"/>
      <c r="BK101" s="148"/>
      <c r="BL101" s="148"/>
      <c r="BM101" s="148"/>
      <c r="BN101" s="148"/>
      <c r="BO101" s="148"/>
      <c r="BP101" s="148"/>
      <c r="BQ101" s="148"/>
      <c r="BR101" s="148"/>
      <c r="BS101" s="148"/>
      <c r="BT101" s="148"/>
      <c r="BU101" s="148"/>
      <c r="BV101" s="148"/>
    </row>
    <row r="102" spans="56:74" x14ac:dyDescent="0.2">
      <c r="BD102" s="647"/>
      <c r="BE102" s="647"/>
      <c r="BF102" s="647"/>
      <c r="BK102" s="148"/>
      <c r="BL102" s="148"/>
      <c r="BM102" s="148"/>
      <c r="BN102" s="148"/>
      <c r="BO102" s="148"/>
      <c r="BP102" s="148"/>
      <c r="BQ102" s="148"/>
      <c r="BR102" s="148"/>
      <c r="BS102" s="148"/>
      <c r="BT102" s="148"/>
      <c r="BU102" s="148"/>
      <c r="BV102" s="148"/>
    </row>
    <row r="103" spans="56:74" x14ac:dyDescent="0.2">
      <c r="BD103" s="647"/>
      <c r="BE103" s="647"/>
      <c r="BF103" s="647"/>
      <c r="BK103" s="148"/>
      <c r="BL103" s="148"/>
      <c r="BM103" s="148"/>
      <c r="BN103" s="148"/>
      <c r="BO103" s="148"/>
      <c r="BP103" s="148"/>
      <c r="BQ103" s="148"/>
      <c r="BR103" s="148"/>
      <c r="BS103" s="148"/>
      <c r="BT103" s="148"/>
      <c r="BU103" s="148"/>
      <c r="BV103" s="148"/>
    </row>
    <row r="104" spans="56:74" x14ac:dyDescent="0.2">
      <c r="BD104" s="647"/>
      <c r="BE104" s="647"/>
      <c r="BF104" s="647"/>
      <c r="BK104" s="148"/>
      <c r="BL104" s="148"/>
      <c r="BM104" s="148"/>
      <c r="BN104" s="148"/>
      <c r="BO104" s="148"/>
      <c r="BP104" s="148"/>
      <c r="BQ104" s="148"/>
      <c r="BR104" s="148"/>
      <c r="BS104" s="148"/>
      <c r="BT104" s="148"/>
      <c r="BU104" s="148"/>
      <c r="BV104" s="148"/>
    </row>
    <row r="105" spans="56:74" x14ac:dyDescent="0.2">
      <c r="BD105" s="647"/>
      <c r="BE105" s="647"/>
      <c r="BF105" s="647"/>
      <c r="BK105" s="148"/>
      <c r="BL105" s="148"/>
      <c r="BM105" s="148"/>
      <c r="BN105" s="148"/>
      <c r="BO105" s="148"/>
      <c r="BP105" s="148"/>
      <c r="BQ105" s="148"/>
      <c r="BR105" s="148"/>
      <c r="BS105" s="148"/>
      <c r="BT105" s="148"/>
      <c r="BU105" s="148"/>
      <c r="BV105" s="148"/>
    </row>
    <row r="106" spans="56:74" x14ac:dyDescent="0.2">
      <c r="BD106" s="647"/>
      <c r="BE106" s="647"/>
      <c r="BF106" s="647"/>
      <c r="BK106" s="148"/>
      <c r="BL106" s="148"/>
      <c r="BM106" s="148"/>
      <c r="BN106" s="148"/>
      <c r="BO106" s="148"/>
      <c r="BP106" s="148"/>
      <c r="BQ106" s="148"/>
      <c r="BR106" s="148"/>
      <c r="BS106" s="148"/>
      <c r="BT106" s="148"/>
      <c r="BU106" s="148"/>
      <c r="BV106" s="148"/>
    </row>
    <row r="107" spans="56:74" x14ac:dyDescent="0.2">
      <c r="BK107" s="148"/>
      <c r="BL107" s="148"/>
      <c r="BM107" s="148"/>
      <c r="BN107" s="148"/>
      <c r="BO107" s="148"/>
      <c r="BP107" s="148"/>
      <c r="BQ107" s="148"/>
      <c r="BR107" s="148"/>
      <c r="BS107" s="148"/>
      <c r="BT107" s="148"/>
      <c r="BU107" s="148"/>
      <c r="BV107" s="148"/>
    </row>
    <row r="108" spans="56:74" x14ac:dyDescent="0.2">
      <c r="BK108" s="148"/>
      <c r="BL108" s="148"/>
      <c r="BM108" s="148"/>
      <c r="BN108" s="148"/>
      <c r="BO108" s="148"/>
      <c r="BP108" s="148"/>
      <c r="BQ108" s="148"/>
      <c r="BR108" s="148"/>
      <c r="BS108" s="148"/>
      <c r="BT108" s="148"/>
      <c r="BU108" s="148"/>
      <c r="BV108" s="148"/>
    </row>
    <row r="109" spans="56:74" x14ac:dyDescent="0.2">
      <c r="BK109" s="148"/>
      <c r="BL109" s="148"/>
      <c r="BM109" s="148"/>
      <c r="BN109" s="148"/>
      <c r="BO109" s="148"/>
      <c r="BP109" s="148"/>
      <c r="BQ109" s="148"/>
      <c r="BR109" s="148"/>
      <c r="BS109" s="148"/>
      <c r="BT109" s="148"/>
      <c r="BU109" s="148"/>
      <c r="BV109" s="148"/>
    </row>
    <row r="110" spans="56:74" x14ac:dyDescent="0.2">
      <c r="BK110" s="148"/>
      <c r="BL110" s="148"/>
      <c r="BM110" s="148"/>
      <c r="BN110" s="148"/>
      <c r="BO110" s="148"/>
      <c r="BP110" s="148"/>
      <c r="BQ110" s="148"/>
      <c r="BR110" s="148"/>
      <c r="BS110" s="148"/>
      <c r="BT110" s="148"/>
      <c r="BU110" s="148"/>
      <c r="BV110" s="148"/>
    </row>
    <row r="111" spans="56:74" x14ac:dyDescent="0.2">
      <c r="BK111" s="148"/>
      <c r="BL111" s="148"/>
      <c r="BM111" s="148"/>
      <c r="BN111" s="148"/>
      <c r="BO111" s="148"/>
      <c r="BP111" s="148"/>
      <c r="BQ111" s="148"/>
      <c r="BR111" s="148"/>
      <c r="BS111" s="148"/>
      <c r="BT111" s="148"/>
      <c r="BU111" s="148"/>
      <c r="BV111" s="148"/>
    </row>
    <row r="112" spans="56:74" x14ac:dyDescent="0.2">
      <c r="BK112" s="148"/>
      <c r="BL112" s="148"/>
      <c r="BM112" s="148"/>
      <c r="BN112" s="148"/>
      <c r="BO112" s="148"/>
      <c r="BP112" s="148"/>
      <c r="BQ112" s="148"/>
      <c r="BR112" s="148"/>
      <c r="BS112" s="148"/>
      <c r="BT112" s="148"/>
      <c r="BU112" s="148"/>
      <c r="BV112" s="148"/>
    </row>
    <row r="113" spans="63:74" x14ac:dyDescent="0.2">
      <c r="BK113" s="148"/>
      <c r="BL113" s="148"/>
      <c r="BM113" s="148"/>
      <c r="BN113" s="148"/>
      <c r="BO113" s="148"/>
      <c r="BP113" s="148"/>
      <c r="BQ113" s="148"/>
      <c r="BR113" s="148"/>
      <c r="BS113" s="148"/>
      <c r="BT113" s="148"/>
      <c r="BU113" s="148"/>
      <c r="BV113" s="148"/>
    </row>
    <row r="114" spans="63:74" x14ac:dyDescent="0.2">
      <c r="BK114" s="148"/>
      <c r="BL114" s="148"/>
      <c r="BM114" s="148"/>
      <c r="BN114" s="148"/>
      <c r="BO114" s="148"/>
      <c r="BP114" s="148"/>
      <c r="BQ114" s="148"/>
      <c r="BR114" s="148"/>
      <c r="BS114" s="148"/>
      <c r="BT114" s="148"/>
      <c r="BU114" s="148"/>
      <c r="BV114" s="148"/>
    </row>
    <row r="115" spans="63:74" x14ac:dyDescent="0.2">
      <c r="BK115" s="148"/>
      <c r="BL115" s="148"/>
      <c r="BM115" s="148"/>
      <c r="BN115" s="148"/>
      <c r="BO115" s="148"/>
      <c r="BP115" s="148"/>
      <c r="BQ115" s="148"/>
      <c r="BR115" s="148"/>
      <c r="BS115" s="148"/>
      <c r="BT115" s="148"/>
      <c r="BU115" s="148"/>
      <c r="BV115" s="148"/>
    </row>
    <row r="116" spans="63:74" x14ac:dyDescent="0.2">
      <c r="BK116" s="148"/>
      <c r="BL116" s="148"/>
      <c r="BM116" s="148"/>
      <c r="BN116" s="148"/>
      <c r="BO116" s="148"/>
      <c r="BP116" s="148"/>
      <c r="BQ116" s="148"/>
      <c r="BR116" s="148"/>
      <c r="BS116" s="148"/>
      <c r="BT116" s="148"/>
      <c r="BU116" s="148"/>
      <c r="BV116" s="148"/>
    </row>
    <row r="117" spans="63:74" x14ac:dyDescent="0.2">
      <c r="BK117" s="148"/>
      <c r="BL117" s="148"/>
      <c r="BM117" s="148"/>
      <c r="BN117" s="148"/>
      <c r="BO117" s="148"/>
      <c r="BP117" s="148"/>
      <c r="BQ117" s="148"/>
      <c r="BR117" s="148"/>
      <c r="BS117" s="148"/>
      <c r="BT117" s="148"/>
      <c r="BU117" s="148"/>
      <c r="BV117" s="148"/>
    </row>
    <row r="118" spans="63:74" x14ac:dyDescent="0.2">
      <c r="BK118" s="148"/>
      <c r="BL118" s="148"/>
      <c r="BM118" s="148"/>
      <c r="BN118" s="148"/>
      <c r="BO118" s="148"/>
      <c r="BP118" s="148"/>
      <c r="BQ118" s="148"/>
      <c r="BR118" s="148"/>
      <c r="BS118" s="148"/>
      <c r="BT118" s="148"/>
      <c r="BU118" s="148"/>
      <c r="BV118" s="148"/>
    </row>
    <row r="119" spans="63:74" x14ac:dyDescent="0.2">
      <c r="BK119" s="148"/>
      <c r="BL119" s="148"/>
      <c r="BM119" s="148"/>
      <c r="BN119" s="148"/>
      <c r="BO119" s="148"/>
      <c r="BP119" s="148"/>
      <c r="BQ119" s="148"/>
      <c r="BR119" s="148"/>
      <c r="BS119" s="148"/>
      <c r="BT119" s="148"/>
      <c r="BU119" s="148"/>
      <c r="BV119" s="148"/>
    </row>
    <row r="120" spans="63:74" x14ac:dyDescent="0.2">
      <c r="BK120" s="148"/>
      <c r="BL120" s="148"/>
      <c r="BM120" s="148"/>
      <c r="BN120" s="148"/>
      <c r="BO120" s="148"/>
      <c r="BP120" s="148"/>
      <c r="BQ120" s="148"/>
      <c r="BR120" s="148"/>
      <c r="BS120" s="148"/>
      <c r="BT120" s="148"/>
      <c r="BU120" s="148"/>
      <c r="BV120" s="148"/>
    </row>
    <row r="121" spans="63:74" x14ac:dyDescent="0.2">
      <c r="BK121" s="148"/>
      <c r="BL121" s="148"/>
      <c r="BM121" s="148"/>
      <c r="BN121" s="148"/>
      <c r="BO121" s="148"/>
      <c r="BP121" s="148"/>
      <c r="BQ121" s="148"/>
      <c r="BR121" s="148"/>
      <c r="BS121" s="148"/>
      <c r="BT121" s="148"/>
      <c r="BU121" s="148"/>
      <c r="BV121" s="148"/>
    </row>
    <row r="122" spans="63:74" x14ac:dyDescent="0.2">
      <c r="BK122" s="148"/>
      <c r="BL122" s="148"/>
      <c r="BM122" s="148"/>
      <c r="BN122" s="148"/>
      <c r="BO122" s="148"/>
      <c r="BP122" s="148"/>
      <c r="BQ122" s="148"/>
      <c r="BR122" s="148"/>
      <c r="BS122" s="148"/>
      <c r="BT122" s="148"/>
      <c r="BU122" s="148"/>
      <c r="BV122" s="148"/>
    </row>
    <row r="123" spans="63:74" x14ac:dyDescent="0.2">
      <c r="BK123" s="148"/>
      <c r="BL123" s="148"/>
      <c r="BM123" s="148"/>
      <c r="BN123" s="148"/>
      <c r="BO123" s="148"/>
      <c r="BP123" s="148"/>
      <c r="BQ123" s="148"/>
      <c r="BR123" s="148"/>
      <c r="BS123" s="148"/>
      <c r="BT123" s="148"/>
      <c r="BU123" s="148"/>
      <c r="BV123" s="148"/>
    </row>
    <row r="124" spans="63:74" x14ac:dyDescent="0.2">
      <c r="BK124" s="148"/>
      <c r="BL124" s="148"/>
      <c r="BM124" s="148"/>
      <c r="BN124" s="148"/>
      <c r="BO124" s="148"/>
      <c r="BP124" s="148"/>
      <c r="BQ124" s="148"/>
      <c r="BR124" s="148"/>
      <c r="BS124" s="148"/>
      <c r="BT124" s="148"/>
      <c r="BU124" s="148"/>
      <c r="BV124" s="148"/>
    </row>
    <row r="125" spans="63:74" x14ac:dyDescent="0.2">
      <c r="BK125" s="148"/>
      <c r="BL125" s="148"/>
      <c r="BM125" s="148"/>
      <c r="BN125" s="148"/>
      <c r="BO125" s="148"/>
      <c r="BP125" s="148"/>
      <c r="BQ125" s="148"/>
      <c r="BR125" s="148"/>
      <c r="BS125" s="148"/>
      <c r="BT125" s="148"/>
      <c r="BU125" s="148"/>
      <c r="BV125" s="148"/>
    </row>
    <row r="126" spans="63:74" x14ac:dyDescent="0.2">
      <c r="BK126" s="148"/>
      <c r="BL126" s="148"/>
      <c r="BM126" s="148"/>
      <c r="BN126" s="148"/>
      <c r="BO126" s="148"/>
      <c r="BP126" s="148"/>
      <c r="BQ126" s="148"/>
      <c r="BR126" s="148"/>
      <c r="BS126" s="148"/>
      <c r="BT126" s="148"/>
      <c r="BU126" s="148"/>
      <c r="BV126" s="148"/>
    </row>
    <row r="127" spans="63:74" x14ac:dyDescent="0.2">
      <c r="BK127" s="148"/>
      <c r="BL127" s="148"/>
      <c r="BM127" s="148"/>
      <c r="BN127" s="148"/>
      <c r="BO127" s="148"/>
      <c r="BP127" s="148"/>
      <c r="BQ127" s="148"/>
      <c r="BR127" s="148"/>
      <c r="BS127" s="148"/>
      <c r="BT127" s="148"/>
      <c r="BU127" s="148"/>
      <c r="BV127" s="148"/>
    </row>
    <row r="128" spans="63:74" x14ac:dyDescent="0.2">
      <c r="BK128" s="148"/>
      <c r="BL128" s="148"/>
      <c r="BM128" s="148"/>
      <c r="BN128" s="148"/>
      <c r="BO128" s="148"/>
      <c r="BP128" s="148"/>
      <c r="BQ128" s="148"/>
      <c r="BR128" s="148"/>
      <c r="BS128" s="148"/>
      <c r="BT128" s="148"/>
      <c r="BU128" s="148"/>
      <c r="BV128" s="148"/>
    </row>
    <row r="129" spans="63:74" x14ac:dyDescent="0.2">
      <c r="BK129" s="148"/>
      <c r="BL129" s="148"/>
      <c r="BM129" s="148"/>
      <c r="BN129" s="148"/>
      <c r="BO129" s="148"/>
      <c r="BP129" s="148"/>
      <c r="BQ129" s="148"/>
      <c r="BR129" s="148"/>
      <c r="BS129" s="148"/>
      <c r="BT129" s="148"/>
      <c r="BU129" s="148"/>
      <c r="BV129" s="148"/>
    </row>
    <row r="130" spans="63:74" x14ac:dyDescent="0.2">
      <c r="BK130" s="148"/>
      <c r="BL130" s="148"/>
      <c r="BM130" s="148"/>
      <c r="BN130" s="148"/>
      <c r="BO130" s="148"/>
      <c r="BP130" s="148"/>
      <c r="BQ130" s="148"/>
      <c r="BR130" s="148"/>
      <c r="BS130" s="148"/>
      <c r="BT130" s="148"/>
      <c r="BU130" s="148"/>
      <c r="BV130" s="148"/>
    </row>
    <row r="131" spans="63:74" x14ac:dyDescent="0.2">
      <c r="BK131" s="148"/>
      <c r="BL131" s="148"/>
      <c r="BM131" s="148"/>
      <c r="BN131" s="148"/>
      <c r="BO131" s="148"/>
      <c r="BP131" s="148"/>
      <c r="BQ131" s="148"/>
      <c r="BR131" s="148"/>
      <c r="BS131" s="148"/>
      <c r="BT131" s="148"/>
      <c r="BU131" s="148"/>
      <c r="BV131" s="148"/>
    </row>
    <row r="132" spans="63:74" x14ac:dyDescent="0.2">
      <c r="BK132" s="148"/>
      <c r="BL132" s="148"/>
      <c r="BM132" s="148"/>
      <c r="BN132" s="148"/>
      <c r="BO132" s="148"/>
      <c r="BP132" s="148"/>
      <c r="BQ132" s="148"/>
      <c r="BR132" s="148"/>
      <c r="BS132" s="148"/>
      <c r="BT132" s="148"/>
      <c r="BU132" s="148"/>
      <c r="BV132" s="148"/>
    </row>
    <row r="133" spans="63:74" x14ac:dyDescent="0.2">
      <c r="BK133" s="148"/>
      <c r="BL133" s="148"/>
      <c r="BM133" s="148"/>
      <c r="BN133" s="148"/>
      <c r="BO133" s="148"/>
      <c r="BP133" s="148"/>
      <c r="BQ133" s="148"/>
      <c r="BR133" s="148"/>
      <c r="BS133" s="148"/>
      <c r="BT133" s="148"/>
      <c r="BU133" s="148"/>
      <c r="BV133" s="148"/>
    </row>
    <row r="134" spans="63:74" x14ac:dyDescent="0.2">
      <c r="BK134" s="148"/>
      <c r="BL134" s="148"/>
      <c r="BM134" s="148"/>
      <c r="BN134" s="148"/>
      <c r="BO134" s="148"/>
      <c r="BP134" s="148"/>
      <c r="BQ134" s="148"/>
      <c r="BR134" s="148"/>
      <c r="BS134" s="148"/>
      <c r="BT134" s="148"/>
      <c r="BU134" s="148"/>
      <c r="BV134" s="148"/>
    </row>
    <row r="135" spans="63:74" x14ac:dyDescent="0.2">
      <c r="BK135" s="148"/>
      <c r="BL135" s="148"/>
      <c r="BM135" s="148"/>
      <c r="BN135" s="148"/>
      <c r="BO135" s="148"/>
      <c r="BP135" s="148"/>
      <c r="BQ135" s="148"/>
      <c r="BR135" s="148"/>
      <c r="BS135" s="148"/>
      <c r="BT135" s="148"/>
      <c r="BU135" s="148"/>
      <c r="BV135" s="148"/>
    </row>
    <row r="136" spans="63:74" x14ac:dyDescent="0.2">
      <c r="BK136" s="148"/>
      <c r="BL136" s="148"/>
      <c r="BM136" s="148"/>
      <c r="BN136" s="148"/>
      <c r="BO136" s="148"/>
      <c r="BP136" s="148"/>
      <c r="BQ136" s="148"/>
      <c r="BR136" s="148"/>
      <c r="BS136" s="148"/>
      <c r="BT136" s="148"/>
      <c r="BU136" s="148"/>
      <c r="BV136" s="148"/>
    </row>
    <row r="137" spans="63:74" x14ac:dyDescent="0.2">
      <c r="BK137" s="148"/>
      <c r="BL137" s="148"/>
      <c r="BM137" s="148"/>
      <c r="BN137" s="148"/>
      <c r="BO137" s="148"/>
      <c r="BP137" s="148"/>
      <c r="BQ137" s="148"/>
      <c r="BR137" s="148"/>
      <c r="BS137" s="148"/>
      <c r="BT137" s="148"/>
      <c r="BU137" s="148"/>
      <c r="BV137" s="148"/>
    </row>
    <row r="138" spans="63:74" x14ac:dyDescent="0.2">
      <c r="BK138" s="148"/>
      <c r="BL138" s="148"/>
      <c r="BM138" s="148"/>
      <c r="BN138" s="148"/>
      <c r="BO138" s="148"/>
      <c r="BP138" s="148"/>
      <c r="BQ138" s="148"/>
      <c r="BR138" s="148"/>
      <c r="BS138" s="148"/>
      <c r="BT138" s="148"/>
      <c r="BU138" s="148"/>
      <c r="BV138" s="148"/>
    </row>
    <row r="139" spans="63:74" x14ac:dyDescent="0.2">
      <c r="BK139" s="148"/>
      <c r="BL139" s="148"/>
      <c r="BM139" s="148"/>
      <c r="BN139" s="148"/>
      <c r="BO139" s="148"/>
      <c r="BP139" s="148"/>
      <c r="BQ139" s="148"/>
      <c r="BR139" s="148"/>
      <c r="BS139" s="148"/>
      <c r="BT139" s="148"/>
      <c r="BU139" s="148"/>
      <c r="BV139" s="148"/>
    </row>
    <row r="140" spans="63:74" x14ac:dyDescent="0.2">
      <c r="BK140" s="148"/>
      <c r="BL140" s="148"/>
      <c r="BM140" s="148"/>
      <c r="BN140" s="148"/>
      <c r="BO140" s="148"/>
      <c r="BP140" s="148"/>
      <c r="BQ140" s="148"/>
      <c r="BR140" s="148"/>
      <c r="BS140" s="148"/>
      <c r="BT140" s="148"/>
      <c r="BU140" s="148"/>
      <c r="BV140" s="148"/>
    </row>
    <row r="141" spans="63:74" x14ac:dyDescent="0.2">
      <c r="BK141" s="148"/>
      <c r="BL141" s="148"/>
      <c r="BM141" s="148"/>
      <c r="BN141" s="148"/>
      <c r="BO141" s="148"/>
      <c r="BP141" s="148"/>
      <c r="BQ141" s="148"/>
      <c r="BR141" s="148"/>
      <c r="BS141" s="148"/>
      <c r="BT141" s="148"/>
      <c r="BU141" s="148"/>
      <c r="BV141" s="148"/>
    </row>
    <row r="142" spans="63:74" x14ac:dyDescent="0.2">
      <c r="BK142" s="148"/>
      <c r="BL142" s="148"/>
      <c r="BM142" s="148"/>
      <c r="BN142" s="148"/>
      <c r="BO142" s="148"/>
      <c r="BP142" s="148"/>
      <c r="BQ142" s="148"/>
      <c r="BR142" s="148"/>
      <c r="BS142" s="148"/>
      <c r="BT142" s="148"/>
      <c r="BU142" s="148"/>
      <c r="BV142" s="148"/>
    </row>
    <row r="143" spans="63:74" x14ac:dyDescent="0.2">
      <c r="BK143" s="148"/>
      <c r="BL143" s="148"/>
      <c r="BM143" s="148"/>
      <c r="BN143" s="148"/>
      <c r="BO143" s="148"/>
      <c r="BP143" s="148"/>
      <c r="BQ143" s="148"/>
      <c r="BR143" s="148"/>
      <c r="BS143" s="148"/>
      <c r="BT143" s="148"/>
      <c r="BU143" s="148"/>
      <c r="BV143" s="148"/>
    </row>
    <row r="144" spans="63:74" x14ac:dyDescent="0.2">
      <c r="BK144" s="148"/>
      <c r="BL144" s="148"/>
      <c r="BM144" s="148"/>
      <c r="BN144" s="148"/>
      <c r="BO144" s="148"/>
      <c r="BP144" s="148"/>
      <c r="BQ144" s="148"/>
      <c r="BR144" s="148"/>
      <c r="BS144" s="148"/>
      <c r="BT144" s="148"/>
      <c r="BU144" s="148"/>
      <c r="BV144" s="148"/>
    </row>
    <row r="145" spans="63:74" x14ac:dyDescent="0.2">
      <c r="BK145" s="148"/>
      <c r="BL145" s="148"/>
      <c r="BM145" s="148"/>
      <c r="BN145" s="148"/>
      <c r="BO145" s="148"/>
      <c r="BP145" s="148"/>
      <c r="BQ145" s="148"/>
      <c r="BR145" s="148"/>
      <c r="BS145" s="148"/>
      <c r="BT145" s="148"/>
      <c r="BU145" s="148"/>
      <c r="BV145" s="148"/>
    </row>
    <row r="146" spans="63:74" x14ac:dyDescent="0.2">
      <c r="BK146" s="148"/>
      <c r="BL146" s="148"/>
      <c r="BM146" s="148"/>
      <c r="BN146" s="148"/>
      <c r="BO146" s="148"/>
      <c r="BP146" s="148"/>
      <c r="BQ146" s="148"/>
      <c r="BR146" s="148"/>
      <c r="BS146" s="148"/>
      <c r="BT146" s="148"/>
      <c r="BU146" s="148"/>
      <c r="BV146" s="148"/>
    </row>
    <row r="147" spans="63:74" x14ac:dyDescent="0.2">
      <c r="BK147" s="148"/>
      <c r="BL147" s="148"/>
      <c r="BM147" s="148"/>
      <c r="BN147" s="148"/>
      <c r="BO147" s="148"/>
      <c r="BP147" s="148"/>
      <c r="BQ147" s="148"/>
      <c r="BR147" s="148"/>
      <c r="BS147" s="148"/>
      <c r="BT147" s="148"/>
      <c r="BU147" s="148"/>
      <c r="BV147" s="148"/>
    </row>
    <row r="148" spans="63:74" x14ac:dyDescent="0.2">
      <c r="BK148" s="148"/>
      <c r="BL148" s="148"/>
      <c r="BM148" s="148"/>
      <c r="BN148" s="148"/>
      <c r="BO148" s="148"/>
      <c r="BP148" s="148"/>
      <c r="BQ148" s="148"/>
      <c r="BR148" s="148"/>
      <c r="BS148" s="148"/>
      <c r="BT148" s="148"/>
      <c r="BU148" s="148"/>
      <c r="BV148" s="148"/>
    </row>
    <row r="149" spans="63:74" x14ac:dyDescent="0.2">
      <c r="BK149" s="148"/>
      <c r="BL149" s="148"/>
      <c r="BM149" s="148"/>
      <c r="BN149" s="148"/>
      <c r="BO149" s="148"/>
      <c r="BP149" s="148"/>
      <c r="BQ149" s="148"/>
      <c r="BR149" s="148"/>
      <c r="BS149" s="148"/>
      <c r="BT149" s="148"/>
      <c r="BU149" s="148"/>
      <c r="BV149" s="148"/>
    </row>
    <row r="150" spans="63:74" x14ac:dyDescent="0.2">
      <c r="BK150" s="148"/>
      <c r="BL150" s="148"/>
      <c r="BM150" s="148"/>
      <c r="BN150" s="148"/>
      <c r="BO150" s="148"/>
      <c r="BP150" s="148"/>
      <c r="BQ150" s="148"/>
      <c r="BR150" s="148"/>
      <c r="BS150" s="148"/>
      <c r="BT150" s="148"/>
      <c r="BU150" s="148"/>
      <c r="BV150" s="148"/>
    </row>
    <row r="151" spans="63:74" x14ac:dyDescent="0.2">
      <c r="BK151" s="148"/>
      <c r="BL151" s="148"/>
      <c r="BM151" s="148"/>
      <c r="BN151" s="148"/>
      <c r="BO151" s="148"/>
      <c r="BP151" s="148"/>
      <c r="BQ151" s="148"/>
      <c r="BR151" s="148"/>
      <c r="BS151" s="148"/>
      <c r="BT151" s="148"/>
      <c r="BU151" s="148"/>
      <c r="BV151" s="148"/>
    </row>
    <row r="152" spans="63:74" x14ac:dyDescent="0.2">
      <c r="BK152" s="148"/>
      <c r="BL152" s="148"/>
      <c r="BM152" s="148"/>
      <c r="BN152" s="148"/>
      <c r="BO152" s="148"/>
      <c r="BP152" s="148"/>
      <c r="BQ152" s="148"/>
      <c r="BR152" s="148"/>
      <c r="BS152" s="148"/>
      <c r="BT152" s="148"/>
      <c r="BU152" s="148"/>
      <c r="BV152" s="148"/>
    </row>
    <row r="153" spans="63:74" x14ac:dyDescent="0.2">
      <c r="BK153" s="148"/>
      <c r="BL153" s="148"/>
      <c r="BM153" s="148"/>
      <c r="BN153" s="148"/>
      <c r="BO153" s="148"/>
      <c r="BP153" s="148"/>
      <c r="BQ153" s="148"/>
      <c r="BR153" s="148"/>
      <c r="BS153" s="148"/>
      <c r="BT153" s="148"/>
      <c r="BU153" s="148"/>
      <c r="BV153" s="148"/>
    </row>
    <row r="154" spans="63:74" x14ac:dyDescent="0.2">
      <c r="BK154" s="148"/>
      <c r="BL154" s="148"/>
      <c r="BM154" s="148"/>
      <c r="BN154" s="148"/>
      <c r="BO154" s="148"/>
      <c r="BP154" s="148"/>
      <c r="BQ154" s="148"/>
      <c r="BR154" s="148"/>
      <c r="BS154" s="148"/>
      <c r="BT154" s="148"/>
      <c r="BU154" s="148"/>
      <c r="BV154" s="148"/>
    </row>
    <row r="155" spans="63:74" x14ac:dyDescent="0.2">
      <c r="BK155" s="148"/>
      <c r="BL155" s="148"/>
      <c r="BM155" s="148"/>
      <c r="BN155" s="148"/>
      <c r="BO155" s="148"/>
      <c r="BP155" s="148"/>
      <c r="BQ155" s="148"/>
      <c r="BR155" s="148"/>
      <c r="BS155" s="148"/>
      <c r="BT155" s="148"/>
      <c r="BU155" s="148"/>
      <c r="BV155" s="148"/>
    </row>
    <row r="156" spans="63:74" x14ac:dyDescent="0.2">
      <c r="BK156" s="148"/>
      <c r="BL156" s="148"/>
      <c r="BM156" s="148"/>
      <c r="BN156" s="148"/>
      <c r="BO156" s="148"/>
      <c r="BP156" s="148"/>
      <c r="BQ156" s="148"/>
      <c r="BR156" s="148"/>
      <c r="BS156" s="148"/>
      <c r="BT156" s="148"/>
      <c r="BU156" s="148"/>
      <c r="BV156" s="148"/>
    </row>
    <row r="157" spans="63:74" x14ac:dyDescent="0.2">
      <c r="BK157" s="148"/>
      <c r="BL157" s="148"/>
      <c r="BM157" s="148"/>
      <c r="BN157" s="148"/>
      <c r="BO157" s="148"/>
      <c r="BP157" s="148"/>
      <c r="BQ157" s="148"/>
      <c r="BR157" s="148"/>
      <c r="BS157" s="148"/>
      <c r="BT157" s="148"/>
      <c r="BU157" s="148"/>
      <c r="BV157" s="148"/>
    </row>
    <row r="158" spans="63:74" x14ac:dyDescent="0.2">
      <c r="BK158" s="148"/>
      <c r="BL158" s="148"/>
      <c r="BM158" s="148"/>
      <c r="BN158" s="148"/>
      <c r="BO158" s="148"/>
      <c r="BP158" s="148"/>
      <c r="BQ158" s="148"/>
      <c r="BR158" s="148"/>
      <c r="BS158" s="148"/>
      <c r="BT158" s="148"/>
      <c r="BU158" s="148"/>
      <c r="BV158" s="148"/>
    </row>
    <row r="159" spans="63:74" x14ac:dyDescent="0.2">
      <c r="BK159" s="148"/>
      <c r="BL159" s="148"/>
      <c r="BM159" s="148"/>
      <c r="BN159" s="148"/>
      <c r="BO159" s="148"/>
      <c r="BP159" s="148"/>
      <c r="BQ159" s="148"/>
      <c r="BR159" s="148"/>
      <c r="BS159" s="148"/>
      <c r="BT159" s="148"/>
      <c r="BU159" s="148"/>
      <c r="BV159" s="148"/>
    </row>
    <row r="160" spans="63:74" x14ac:dyDescent="0.2">
      <c r="BK160" s="148"/>
      <c r="BL160" s="148"/>
      <c r="BM160" s="148"/>
      <c r="BN160" s="148"/>
      <c r="BO160" s="148"/>
      <c r="BP160" s="148"/>
      <c r="BQ160" s="148"/>
      <c r="BR160" s="148"/>
      <c r="BS160" s="148"/>
      <c r="BT160" s="148"/>
      <c r="BU160" s="148"/>
      <c r="BV160" s="148"/>
    </row>
    <row r="161" spans="63:74" x14ac:dyDescent="0.2">
      <c r="BK161" s="148"/>
      <c r="BL161" s="148"/>
      <c r="BM161" s="148"/>
      <c r="BN161" s="148"/>
      <c r="BO161" s="148"/>
      <c r="BP161" s="148"/>
      <c r="BQ161" s="148"/>
      <c r="BR161" s="148"/>
      <c r="BS161" s="148"/>
      <c r="BT161" s="148"/>
      <c r="BU161" s="148"/>
      <c r="BV161" s="148"/>
    </row>
    <row r="162" spans="63:74" x14ac:dyDescent="0.2">
      <c r="BK162" s="148"/>
      <c r="BL162" s="148"/>
      <c r="BM162" s="148"/>
      <c r="BN162" s="148"/>
      <c r="BO162" s="148"/>
      <c r="BP162" s="148"/>
      <c r="BQ162" s="148"/>
      <c r="BR162" s="148"/>
      <c r="BS162" s="148"/>
      <c r="BT162" s="148"/>
      <c r="BU162" s="148"/>
      <c r="BV162" s="148"/>
    </row>
    <row r="163" spans="63:74" x14ac:dyDescent="0.2">
      <c r="BK163" s="148"/>
      <c r="BL163" s="148"/>
      <c r="BM163" s="148"/>
      <c r="BN163" s="148"/>
      <c r="BO163" s="148"/>
      <c r="BP163" s="148"/>
      <c r="BQ163" s="148"/>
      <c r="BR163" s="148"/>
      <c r="BS163" s="148"/>
      <c r="BT163" s="148"/>
      <c r="BU163" s="148"/>
      <c r="BV163" s="148"/>
    </row>
    <row r="164" spans="63:74" x14ac:dyDescent="0.2">
      <c r="BK164" s="148"/>
      <c r="BL164" s="148"/>
      <c r="BM164" s="148"/>
      <c r="BN164" s="148"/>
      <c r="BO164" s="148"/>
      <c r="BP164" s="148"/>
      <c r="BQ164" s="148"/>
      <c r="BR164" s="148"/>
      <c r="BS164" s="148"/>
      <c r="BT164" s="148"/>
      <c r="BU164" s="148"/>
      <c r="BV164" s="148"/>
    </row>
    <row r="165" spans="63:74" x14ac:dyDescent="0.2">
      <c r="BK165" s="148"/>
      <c r="BL165" s="148"/>
      <c r="BM165" s="148"/>
      <c r="BN165" s="148"/>
      <c r="BO165" s="148"/>
      <c r="BP165" s="148"/>
      <c r="BQ165" s="148"/>
      <c r="BR165" s="148"/>
      <c r="BS165" s="148"/>
      <c r="BT165" s="148"/>
      <c r="BU165" s="148"/>
      <c r="BV165" s="148"/>
    </row>
    <row r="166" spans="63:74" x14ac:dyDescent="0.2">
      <c r="BK166" s="148"/>
      <c r="BL166" s="148"/>
      <c r="BM166" s="148"/>
      <c r="BN166" s="148"/>
      <c r="BO166" s="148"/>
      <c r="BP166" s="148"/>
      <c r="BQ166" s="148"/>
      <c r="BR166" s="148"/>
      <c r="BS166" s="148"/>
      <c r="BT166" s="148"/>
      <c r="BU166" s="148"/>
      <c r="BV166" s="148"/>
    </row>
    <row r="167" spans="63:74" x14ac:dyDescent="0.2">
      <c r="BK167" s="148"/>
      <c r="BL167" s="148"/>
      <c r="BM167" s="148"/>
      <c r="BN167" s="148"/>
      <c r="BO167" s="148"/>
      <c r="BP167" s="148"/>
      <c r="BQ167" s="148"/>
      <c r="BR167" s="148"/>
      <c r="BS167" s="148"/>
      <c r="BT167" s="148"/>
      <c r="BU167" s="148"/>
      <c r="BV167" s="148"/>
    </row>
    <row r="168" spans="63:74" x14ac:dyDescent="0.2">
      <c r="BK168" s="148"/>
      <c r="BL168" s="148"/>
      <c r="BM168" s="148"/>
      <c r="BN168" s="148"/>
      <c r="BO168" s="148"/>
      <c r="BP168" s="148"/>
      <c r="BQ168" s="148"/>
      <c r="BR168" s="148"/>
      <c r="BS168" s="148"/>
      <c r="BT168" s="148"/>
      <c r="BU168" s="148"/>
      <c r="BV168" s="148"/>
    </row>
    <row r="169" spans="63:74" x14ac:dyDescent="0.2">
      <c r="BK169" s="148"/>
      <c r="BL169" s="148"/>
      <c r="BM169" s="148"/>
      <c r="BN169" s="148"/>
      <c r="BO169" s="148"/>
      <c r="BP169" s="148"/>
      <c r="BQ169" s="148"/>
      <c r="BR169" s="148"/>
      <c r="BS169" s="148"/>
      <c r="BT169" s="148"/>
      <c r="BU169" s="148"/>
      <c r="BV169" s="148"/>
    </row>
    <row r="170" spans="63:74" x14ac:dyDescent="0.2">
      <c r="BK170" s="148"/>
      <c r="BL170" s="148"/>
      <c r="BM170" s="148"/>
      <c r="BN170" s="148"/>
      <c r="BO170" s="148"/>
      <c r="BP170" s="148"/>
      <c r="BQ170" s="148"/>
      <c r="BR170" s="148"/>
      <c r="BS170" s="148"/>
      <c r="BT170" s="148"/>
      <c r="BU170" s="148"/>
      <c r="BV170" s="148"/>
    </row>
    <row r="171" spans="63:74" x14ac:dyDescent="0.2">
      <c r="BK171" s="148"/>
      <c r="BL171" s="148"/>
      <c r="BM171" s="148"/>
      <c r="BN171" s="148"/>
      <c r="BO171" s="148"/>
      <c r="BP171" s="148"/>
      <c r="BQ171" s="148"/>
      <c r="BR171" s="148"/>
      <c r="BS171" s="148"/>
      <c r="BT171" s="148"/>
      <c r="BU171" s="148"/>
      <c r="BV171" s="148"/>
    </row>
    <row r="172" spans="63:74" x14ac:dyDescent="0.2">
      <c r="BK172" s="148"/>
      <c r="BL172" s="148"/>
      <c r="BM172" s="148"/>
      <c r="BN172" s="148"/>
      <c r="BO172" s="148"/>
      <c r="BP172" s="148"/>
      <c r="BQ172" s="148"/>
      <c r="BR172" s="148"/>
      <c r="BS172" s="148"/>
      <c r="BT172" s="148"/>
      <c r="BU172" s="148"/>
      <c r="BV172" s="148"/>
    </row>
    <row r="173" spans="63:74" x14ac:dyDescent="0.2">
      <c r="BK173" s="148"/>
      <c r="BL173" s="148"/>
      <c r="BM173" s="148"/>
      <c r="BN173" s="148"/>
      <c r="BO173" s="148"/>
      <c r="BP173" s="148"/>
      <c r="BQ173" s="148"/>
      <c r="BR173" s="148"/>
      <c r="BS173" s="148"/>
      <c r="BT173" s="148"/>
      <c r="BU173" s="148"/>
      <c r="BV173" s="148"/>
    </row>
    <row r="174" spans="63:74" x14ac:dyDescent="0.2">
      <c r="BK174" s="148"/>
      <c r="BL174" s="148"/>
      <c r="BM174" s="148"/>
      <c r="BN174" s="148"/>
      <c r="BO174" s="148"/>
      <c r="BP174" s="148"/>
      <c r="BQ174" s="148"/>
      <c r="BR174" s="148"/>
      <c r="BS174" s="148"/>
      <c r="BT174" s="148"/>
      <c r="BU174" s="148"/>
      <c r="BV174" s="148"/>
    </row>
  </sheetData>
  <mergeCells count="16">
    <mergeCell ref="A1:A2"/>
    <mergeCell ref="AM3:AX3"/>
    <mergeCell ref="AY3:BJ3"/>
    <mergeCell ref="BK3:BV3"/>
    <mergeCell ref="B1:AL1"/>
    <mergeCell ref="C3:N3"/>
    <mergeCell ref="O3:Z3"/>
    <mergeCell ref="AA3:AL3"/>
    <mergeCell ref="B68:Q68"/>
    <mergeCell ref="B61:Q61"/>
    <mergeCell ref="B66:Q66"/>
    <mergeCell ref="B67:Q67"/>
    <mergeCell ref="B59:Q59"/>
    <mergeCell ref="B64:Q64"/>
    <mergeCell ref="B62:Q62"/>
    <mergeCell ref="B63:Q6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AL1"/>
    </sheetView>
  </sheetViews>
  <sheetFormatPr defaultColWidth="9.625" defaultRowHeight="11.4" x14ac:dyDescent="0.15"/>
  <cols>
    <col min="1" max="1" width="10.625" style="2" customWidth="1"/>
    <col min="2" max="2" width="45.375" style="2" customWidth="1"/>
    <col min="3" max="50" width="6.625" style="2" customWidth="1"/>
    <col min="51" max="55" width="6.625" style="651" customWidth="1"/>
    <col min="56" max="58" width="6.625" style="649" customWidth="1"/>
    <col min="59" max="61" width="6.625" style="651" customWidth="1"/>
    <col min="62" max="62" width="6.625" style="146" customWidth="1"/>
    <col min="63" max="74" width="6.625" style="2" customWidth="1"/>
    <col min="75" max="16384" width="9.625" style="2"/>
  </cols>
  <sheetData>
    <row r="1" spans="1:74" ht="15.7" customHeight="1" x14ac:dyDescent="0.2">
      <c r="A1" s="979" t="s">
        <v>479</v>
      </c>
      <c r="B1" s="1058" t="s">
        <v>752</v>
      </c>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982"/>
      <c r="AK1" s="982"/>
      <c r="AL1" s="982"/>
    </row>
    <row r="2" spans="1:74" s="4" customFormat="1" ht="12.85"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ht="10.7"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1"/>
      <c r="B5" s="31" t="s">
        <v>1156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898"/>
      <c r="AZ5" s="898"/>
      <c r="BA5" s="898"/>
      <c r="BB5" s="898"/>
      <c r="BC5" s="898"/>
      <c r="BD5" s="961"/>
      <c r="BE5" s="961"/>
      <c r="BF5" s="961"/>
      <c r="BG5" s="856"/>
      <c r="BH5" s="589"/>
      <c r="BI5" s="589"/>
      <c r="BJ5" s="589"/>
      <c r="BK5" s="589"/>
      <c r="BL5" s="589"/>
      <c r="BM5" s="589"/>
      <c r="BN5" s="589"/>
      <c r="BO5" s="589"/>
      <c r="BP5" s="589"/>
      <c r="BQ5" s="589"/>
      <c r="BR5" s="589"/>
      <c r="BS5" s="589"/>
      <c r="BT5" s="589"/>
      <c r="BU5" s="589"/>
      <c r="BV5" s="589"/>
    </row>
    <row r="6" spans="1:74" ht="11.05" customHeight="1" x14ac:dyDescent="0.2">
      <c r="A6" s="1" t="s">
        <v>1157</v>
      </c>
      <c r="B6" s="578" t="s">
        <v>1158</v>
      </c>
      <c r="C6" s="585">
        <v>1.575</v>
      </c>
      <c r="D6" s="585">
        <v>1.784</v>
      </c>
      <c r="E6" s="585">
        <v>2.0110000000000001</v>
      </c>
      <c r="F6" s="585">
        <v>2.0550000000000002</v>
      </c>
      <c r="G6" s="585">
        <v>2.181</v>
      </c>
      <c r="H6" s="585">
        <v>2.2519999999999998</v>
      </c>
      <c r="I6" s="585">
        <v>2.3370000000000002</v>
      </c>
      <c r="J6" s="585">
        <v>2.302</v>
      </c>
      <c r="K6" s="585">
        <v>2.31</v>
      </c>
      <c r="L6" s="585">
        <v>2.4940000000000002</v>
      </c>
      <c r="M6" s="585">
        <v>2.484</v>
      </c>
      <c r="N6" s="585">
        <v>2.3039999999999998</v>
      </c>
      <c r="O6" s="585">
        <v>2.423</v>
      </c>
      <c r="P6" s="585">
        <v>2.6389999999999998</v>
      </c>
      <c r="Q6" s="585">
        <v>3.2320000000000002</v>
      </c>
      <c r="R6" s="585">
        <v>3.2595239999999999</v>
      </c>
      <c r="S6" s="585">
        <v>3.8660239999999999</v>
      </c>
      <c r="T6" s="585">
        <v>4.1233839999999997</v>
      </c>
      <c r="U6" s="585">
        <v>3.3764400000000001</v>
      </c>
      <c r="V6" s="585">
        <v>3.0518360000000002</v>
      </c>
      <c r="W6" s="585">
        <v>2.9032450000000001</v>
      </c>
      <c r="X6" s="585">
        <v>3.0013809999999999</v>
      </c>
      <c r="Y6" s="585">
        <v>2.703665</v>
      </c>
      <c r="Z6" s="585">
        <v>2.2908249999999999</v>
      </c>
      <c r="AA6" s="585">
        <v>2.6160230000000002</v>
      </c>
      <c r="AB6" s="585">
        <v>2.604257</v>
      </c>
      <c r="AC6" s="585">
        <v>2.6338602764000001</v>
      </c>
      <c r="AD6" s="585">
        <v>2.7438575888000001</v>
      </c>
      <c r="AE6" s="585">
        <v>2.5814268246999998</v>
      </c>
      <c r="AF6" s="585">
        <v>2.6152202756</v>
      </c>
      <c r="AG6" s="585">
        <v>2.7934427497000001</v>
      </c>
      <c r="AH6" s="585">
        <v>3.0170080000000001</v>
      </c>
      <c r="AI6" s="585">
        <v>3.068549</v>
      </c>
      <c r="AJ6" s="585">
        <v>2.4893019999999999</v>
      </c>
      <c r="AK6" s="585">
        <v>2.2987009999999999</v>
      </c>
      <c r="AL6" s="585">
        <v>2.1982930000000001</v>
      </c>
      <c r="AM6" s="585">
        <v>2.2642827313999998</v>
      </c>
      <c r="AN6" s="585">
        <v>2.4352118486999998</v>
      </c>
      <c r="AO6" s="585">
        <v>2.6523562835000001</v>
      </c>
      <c r="AP6" s="585">
        <v>2.8034567244000002</v>
      </c>
      <c r="AQ6" s="585">
        <v>2.5435091390000002</v>
      </c>
      <c r="AR6" s="585">
        <v>2.4114263655000001</v>
      </c>
      <c r="AS6" s="585">
        <v>2.4652095768</v>
      </c>
      <c r="AT6" s="585">
        <v>2.3917494054000001</v>
      </c>
      <c r="AU6" s="585">
        <v>2.1459176799000002</v>
      </c>
      <c r="AV6" s="585">
        <v>2.1766364573999999</v>
      </c>
      <c r="AW6" s="585">
        <v>2.1050561265000001</v>
      </c>
      <c r="AX6" s="585">
        <v>2.0561834808000001</v>
      </c>
      <c r="AY6" s="885">
        <v>2.1951967254999998</v>
      </c>
      <c r="AZ6" s="885">
        <v>2.2283396567999998</v>
      </c>
      <c r="BA6" s="885">
        <v>2.1666084232</v>
      </c>
      <c r="BB6" s="885">
        <v>2.1332112376999999</v>
      </c>
      <c r="BC6" s="885">
        <v>2.169597</v>
      </c>
      <c r="BD6" s="885">
        <v>2.1947860000000001</v>
      </c>
      <c r="BE6" s="885">
        <v>2.2161810000000002</v>
      </c>
      <c r="BF6" s="885">
        <v>2.2255470000000002</v>
      </c>
      <c r="BG6" s="590">
        <v>2.2326549999999998</v>
      </c>
      <c r="BH6" s="590">
        <v>2.0808420000000001</v>
      </c>
      <c r="BI6" s="590">
        <v>1.9327700000000001</v>
      </c>
      <c r="BJ6" s="590">
        <v>1.781744</v>
      </c>
      <c r="BK6" s="590">
        <v>1.7287539999999999</v>
      </c>
      <c r="BL6" s="590">
        <v>1.7115880000000001</v>
      </c>
      <c r="BM6" s="590">
        <v>1.761924</v>
      </c>
      <c r="BN6" s="590">
        <v>1.816867</v>
      </c>
      <c r="BO6" s="590">
        <v>1.8608560000000001</v>
      </c>
      <c r="BP6" s="590">
        <v>1.895046</v>
      </c>
      <c r="BQ6" s="590">
        <v>1.9393860000000001</v>
      </c>
      <c r="BR6" s="590">
        <v>1.9692499999999999</v>
      </c>
      <c r="BS6" s="590">
        <v>1.910785</v>
      </c>
      <c r="BT6" s="590">
        <v>1.8932340000000001</v>
      </c>
      <c r="BU6" s="590">
        <v>1.801685</v>
      </c>
      <c r="BV6" s="590">
        <v>1.6701600000000001</v>
      </c>
    </row>
    <row r="7" spans="1:74" ht="11.05" customHeight="1" x14ac:dyDescent="0.2">
      <c r="A7" s="1"/>
      <c r="B7" s="579"/>
      <c r="C7" s="586"/>
      <c r="D7" s="586"/>
      <c r="E7" s="586"/>
      <c r="F7" s="586"/>
      <c r="G7" s="586"/>
      <c r="H7" s="586"/>
      <c r="I7" s="586"/>
      <c r="J7" s="586"/>
      <c r="K7" s="586"/>
      <c r="L7" s="586"/>
      <c r="M7" s="586"/>
      <c r="N7" s="586"/>
      <c r="O7" s="586"/>
      <c r="P7" s="586"/>
      <c r="Q7" s="586"/>
      <c r="R7" s="586"/>
      <c r="S7" s="586"/>
      <c r="T7" s="586"/>
      <c r="U7" s="586"/>
      <c r="V7" s="586"/>
      <c r="W7" s="586"/>
      <c r="X7" s="586"/>
      <c r="Y7" s="586"/>
      <c r="Z7" s="586"/>
      <c r="AA7" s="586"/>
      <c r="AB7" s="586"/>
      <c r="AC7" s="586"/>
      <c r="AD7" s="586"/>
      <c r="AE7" s="586"/>
      <c r="AF7" s="586"/>
      <c r="AG7" s="586"/>
      <c r="AH7" s="586"/>
      <c r="AI7" s="586"/>
      <c r="AJ7" s="586"/>
      <c r="AK7" s="586"/>
      <c r="AL7" s="586"/>
      <c r="AM7" s="586"/>
      <c r="AN7" s="586"/>
      <c r="AO7" s="586"/>
      <c r="AP7" s="586"/>
      <c r="AQ7" s="586"/>
      <c r="AR7" s="586"/>
      <c r="AS7" s="586"/>
      <c r="AT7" s="586"/>
      <c r="AU7" s="586"/>
      <c r="AV7" s="586"/>
      <c r="AW7" s="586"/>
      <c r="AX7" s="586"/>
      <c r="AY7" s="899"/>
      <c r="AZ7" s="899"/>
      <c r="BA7" s="899"/>
      <c r="BB7" s="899"/>
      <c r="BC7" s="899"/>
      <c r="BD7" s="899"/>
      <c r="BE7" s="899"/>
      <c r="BF7" s="899"/>
      <c r="BG7" s="591"/>
      <c r="BH7" s="591"/>
      <c r="BI7" s="591"/>
      <c r="BJ7" s="591"/>
      <c r="BK7" s="591"/>
      <c r="BL7" s="591"/>
      <c r="BM7" s="591"/>
      <c r="BN7" s="591"/>
      <c r="BO7" s="591"/>
      <c r="BP7" s="591"/>
      <c r="BQ7" s="591"/>
      <c r="BR7" s="591"/>
      <c r="BS7" s="591"/>
      <c r="BT7" s="591"/>
      <c r="BU7" s="591"/>
      <c r="BV7" s="591"/>
    </row>
    <row r="8" spans="1:74" ht="11.05" customHeight="1" x14ac:dyDescent="0.2">
      <c r="A8" s="1"/>
      <c r="B8" s="31" t="s">
        <v>1159</v>
      </c>
      <c r="C8" s="585"/>
      <c r="D8" s="585"/>
      <c r="E8" s="585"/>
      <c r="F8" s="585"/>
      <c r="G8" s="585"/>
      <c r="H8" s="585"/>
      <c r="I8" s="585"/>
      <c r="J8" s="585"/>
      <c r="K8" s="585"/>
      <c r="L8" s="585"/>
      <c r="M8" s="585"/>
      <c r="N8" s="585"/>
      <c r="O8" s="585"/>
      <c r="P8" s="585"/>
      <c r="Q8" s="585"/>
      <c r="R8" s="585"/>
      <c r="S8" s="585"/>
      <c r="T8" s="585"/>
      <c r="U8" s="585"/>
      <c r="V8" s="585"/>
      <c r="W8" s="585"/>
      <c r="X8" s="585"/>
      <c r="Y8" s="585"/>
      <c r="Z8" s="585"/>
      <c r="AA8" s="585"/>
      <c r="AB8" s="585"/>
      <c r="AC8" s="585"/>
      <c r="AD8" s="585"/>
      <c r="AE8" s="585"/>
      <c r="AF8" s="585"/>
      <c r="AG8" s="585"/>
      <c r="AH8" s="585"/>
      <c r="AI8" s="585"/>
      <c r="AJ8" s="585"/>
      <c r="AK8" s="585"/>
      <c r="AL8" s="585"/>
      <c r="AM8" s="585"/>
      <c r="AN8" s="585"/>
      <c r="AO8" s="585"/>
      <c r="AP8" s="585"/>
      <c r="AQ8" s="585"/>
      <c r="AR8" s="585"/>
      <c r="AS8" s="585"/>
      <c r="AT8" s="585"/>
      <c r="AU8" s="585"/>
      <c r="AV8" s="585"/>
      <c r="AW8" s="585"/>
      <c r="AX8" s="585"/>
      <c r="AY8" s="885"/>
      <c r="AZ8" s="885"/>
      <c r="BA8" s="885"/>
      <c r="BB8" s="885"/>
      <c r="BC8" s="885"/>
      <c r="BD8" s="885"/>
      <c r="BE8" s="885"/>
      <c r="BF8" s="885"/>
      <c r="BG8" s="590"/>
      <c r="BH8" s="590"/>
      <c r="BI8" s="590"/>
      <c r="BJ8" s="590"/>
      <c r="BK8" s="590"/>
      <c r="BL8" s="590"/>
      <c r="BM8" s="590"/>
      <c r="BN8" s="590"/>
      <c r="BO8" s="590"/>
      <c r="BP8" s="590"/>
      <c r="BQ8" s="590"/>
      <c r="BR8" s="590"/>
      <c r="BS8" s="590"/>
      <c r="BT8" s="590"/>
      <c r="BU8" s="590"/>
      <c r="BV8" s="590"/>
    </row>
    <row r="9" spans="1:74" s="275" customFormat="1" ht="11.05" customHeight="1" x14ac:dyDescent="0.2">
      <c r="A9" s="580" t="s">
        <v>1160</v>
      </c>
      <c r="B9" s="581" t="s">
        <v>1161</v>
      </c>
      <c r="C9" s="584">
        <v>2.4202499999999998</v>
      </c>
      <c r="D9" s="584">
        <v>2.5870000000000002</v>
      </c>
      <c r="E9" s="584">
        <v>2.8976000000000002</v>
      </c>
      <c r="F9" s="584">
        <v>2.9477500000000001</v>
      </c>
      <c r="G9" s="584">
        <v>3.0762</v>
      </c>
      <c r="H9" s="584">
        <v>3.1567500000000002</v>
      </c>
      <c r="I9" s="584">
        <v>3.2305000000000001</v>
      </c>
      <c r="J9" s="584">
        <v>3.2553999999999998</v>
      </c>
      <c r="K9" s="584">
        <v>3.2715000000000001</v>
      </c>
      <c r="L9" s="584">
        <v>3.3842500000000002</v>
      </c>
      <c r="M9" s="584">
        <v>3.4910000000000001</v>
      </c>
      <c r="N9" s="584">
        <v>3.4060000000000001</v>
      </c>
      <c r="O9" s="584">
        <v>3.4127999999999998</v>
      </c>
      <c r="P9" s="584">
        <v>3.6110000000000002</v>
      </c>
      <c r="Q9" s="584">
        <v>4.3217499999999998</v>
      </c>
      <c r="R9" s="584">
        <v>4.2127499999999998</v>
      </c>
      <c r="S9" s="584">
        <v>4.5449999999999999</v>
      </c>
      <c r="T9" s="584">
        <v>5.0322500000000003</v>
      </c>
      <c r="U9" s="584">
        <v>4.6680000000000001</v>
      </c>
      <c r="V9" s="584">
        <v>4.0873999999999997</v>
      </c>
      <c r="W9" s="584">
        <v>3.8167499999999999</v>
      </c>
      <c r="X9" s="584">
        <v>3.9354</v>
      </c>
      <c r="Y9" s="584">
        <v>3.7992499999999998</v>
      </c>
      <c r="Z9" s="584">
        <v>3.3235000000000001</v>
      </c>
      <c r="AA9" s="584">
        <v>3.4451999999999998</v>
      </c>
      <c r="AB9" s="584">
        <v>3.5012500000000002</v>
      </c>
      <c r="AC9" s="584">
        <v>3.5350000000000001</v>
      </c>
      <c r="AD9" s="584">
        <v>3.71075</v>
      </c>
      <c r="AE9" s="584">
        <v>3.6661999999999999</v>
      </c>
      <c r="AF9" s="584">
        <v>3.68425</v>
      </c>
      <c r="AG9" s="584">
        <v>3.7124000000000001</v>
      </c>
      <c r="AH9" s="584">
        <v>3.95425</v>
      </c>
      <c r="AI9" s="584">
        <v>3.9575</v>
      </c>
      <c r="AJ9" s="584">
        <v>3.742</v>
      </c>
      <c r="AK9" s="584">
        <v>3.4424999999999999</v>
      </c>
      <c r="AL9" s="584">
        <v>3.2570000000000001</v>
      </c>
      <c r="AM9" s="584">
        <v>3.1968000000000001</v>
      </c>
      <c r="AN9" s="584">
        <v>3.3282500000000002</v>
      </c>
      <c r="AO9" s="584">
        <v>3.5415000000000001</v>
      </c>
      <c r="AP9" s="584">
        <v>3.7334000000000001</v>
      </c>
      <c r="AQ9" s="584">
        <v>3.72525</v>
      </c>
      <c r="AR9" s="584">
        <v>3.5754999999999999</v>
      </c>
      <c r="AS9" s="584">
        <v>3.6004</v>
      </c>
      <c r="AT9" s="584">
        <v>3.5065</v>
      </c>
      <c r="AU9" s="584">
        <v>3.3384</v>
      </c>
      <c r="AV9" s="584">
        <v>3.2605</v>
      </c>
      <c r="AW9" s="584">
        <v>3.1752500000000001</v>
      </c>
      <c r="AX9" s="584">
        <v>3.1394000000000002</v>
      </c>
      <c r="AY9" s="900">
        <v>3.19625</v>
      </c>
      <c r="AZ9" s="900">
        <v>3.2472500000000002</v>
      </c>
      <c r="BA9" s="900">
        <v>3.2229999999999999</v>
      </c>
      <c r="BB9" s="900">
        <v>3.2985000000000002</v>
      </c>
      <c r="BC9" s="900">
        <v>3.278</v>
      </c>
      <c r="BD9" s="900">
        <v>3.2764000000000002</v>
      </c>
      <c r="BE9" s="900">
        <v>3.2494999999999998</v>
      </c>
      <c r="BF9" s="900">
        <v>3.2577500000000001</v>
      </c>
      <c r="BG9" s="594">
        <v>3.288008</v>
      </c>
      <c r="BH9" s="594">
        <v>3.2345259999999998</v>
      </c>
      <c r="BI9" s="594">
        <v>3.0941290000000001</v>
      </c>
      <c r="BJ9" s="594">
        <v>2.945408</v>
      </c>
      <c r="BK9" s="594">
        <v>2.8646440000000002</v>
      </c>
      <c r="BL9" s="594">
        <v>2.8295439999999998</v>
      </c>
      <c r="BM9" s="594">
        <v>2.8797670000000002</v>
      </c>
      <c r="BN9" s="594">
        <v>2.9467979999999998</v>
      </c>
      <c r="BO9" s="594">
        <v>3.0133679999999998</v>
      </c>
      <c r="BP9" s="594">
        <v>3.0841789999999998</v>
      </c>
      <c r="BQ9" s="594">
        <v>3.1156290000000002</v>
      </c>
      <c r="BR9" s="594">
        <v>3.1470889999999998</v>
      </c>
      <c r="BS9" s="594">
        <v>3.0856170000000001</v>
      </c>
      <c r="BT9" s="594">
        <v>3.057474</v>
      </c>
      <c r="BU9" s="594">
        <v>2.9787370000000002</v>
      </c>
      <c r="BV9" s="594">
        <v>2.8688790000000002</v>
      </c>
    </row>
    <row r="10" spans="1:74" s="275" customFormat="1" ht="11.05" customHeight="1" x14ac:dyDescent="0.2">
      <c r="A10" s="580" t="s">
        <v>1162</v>
      </c>
      <c r="B10" s="581" t="s">
        <v>1163</v>
      </c>
      <c r="C10" s="584">
        <v>2.3342499999999999</v>
      </c>
      <c r="D10" s="584">
        <v>2.5009999999999999</v>
      </c>
      <c r="E10" s="584">
        <v>2.8104</v>
      </c>
      <c r="F10" s="584">
        <v>2.85825</v>
      </c>
      <c r="G10" s="584">
        <v>2.9851999999999999</v>
      </c>
      <c r="H10" s="584">
        <v>3.0637500000000002</v>
      </c>
      <c r="I10" s="584">
        <v>3.1360000000000001</v>
      </c>
      <c r="J10" s="584">
        <v>3.1577999999999999</v>
      </c>
      <c r="K10" s="584">
        <v>3.1749999999999998</v>
      </c>
      <c r="L10" s="584">
        <v>3.2905000000000002</v>
      </c>
      <c r="M10" s="584">
        <v>3.3948</v>
      </c>
      <c r="N10" s="584">
        <v>3.3065000000000002</v>
      </c>
      <c r="O10" s="584">
        <v>3.3146</v>
      </c>
      <c r="P10" s="584">
        <v>3.5172500000000002</v>
      </c>
      <c r="Q10" s="584">
        <v>4.2217500000000001</v>
      </c>
      <c r="R10" s="584">
        <v>4.1085000000000003</v>
      </c>
      <c r="S10" s="584">
        <v>4.4436</v>
      </c>
      <c r="T10" s="584">
        <v>4.9290000000000003</v>
      </c>
      <c r="U10" s="584">
        <v>4.5592499999999996</v>
      </c>
      <c r="V10" s="584">
        <v>3.9750000000000001</v>
      </c>
      <c r="W10" s="584">
        <v>3.70025</v>
      </c>
      <c r="X10" s="584">
        <v>3.8151999999999999</v>
      </c>
      <c r="Y10" s="584">
        <v>3.6850000000000001</v>
      </c>
      <c r="Z10" s="584">
        <v>3.21</v>
      </c>
      <c r="AA10" s="584">
        <v>3.3391999999999999</v>
      </c>
      <c r="AB10" s="584">
        <v>3.3887499999999999</v>
      </c>
      <c r="AC10" s="584">
        <v>3.4220000000000002</v>
      </c>
      <c r="AD10" s="584">
        <v>3.6030000000000002</v>
      </c>
      <c r="AE10" s="584">
        <v>3.5548000000000002</v>
      </c>
      <c r="AF10" s="584">
        <v>3.5710000000000002</v>
      </c>
      <c r="AG10" s="584">
        <v>3.597</v>
      </c>
      <c r="AH10" s="584">
        <v>3.83975</v>
      </c>
      <c r="AI10" s="584">
        <v>3.8359999999999999</v>
      </c>
      <c r="AJ10" s="584">
        <v>3.6128</v>
      </c>
      <c r="AK10" s="584">
        <v>3.3180000000000001</v>
      </c>
      <c r="AL10" s="584">
        <v>3.1339999999999999</v>
      </c>
      <c r="AM10" s="584">
        <v>3.0754000000000001</v>
      </c>
      <c r="AN10" s="584">
        <v>3.2115</v>
      </c>
      <c r="AO10" s="584">
        <v>3.4255</v>
      </c>
      <c r="AP10" s="584">
        <v>3.6114000000000002</v>
      </c>
      <c r="AQ10" s="584">
        <v>3.6030000000000002</v>
      </c>
      <c r="AR10" s="584">
        <v>3.4544999999999999</v>
      </c>
      <c r="AS10" s="584">
        <v>3.4838</v>
      </c>
      <c r="AT10" s="584">
        <v>3.3892500000000001</v>
      </c>
      <c r="AU10" s="584">
        <v>3.2138</v>
      </c>
      <c r="AV10" s="584">
        <v>3.137</v>
      </c>
      <c r="AW10" s="584">
        <v>3.0527500000000001</v>
      </c>
      <c r="AX10" s="584">
        <v>3.0175999999999998</v>
      </c>
      <c r="AY10" s="900">
        <v>3.0754999999999999</v>
      </c>
      <c r="AZ10" s="900">
        <v>3.1207500000000001</v>
      </c>
      <c r="BA10" s="900">
        <v>3.0964</v>
      </c>
      <c r="BB10" s="900">
        <v>3.1712500000000001</v>
      </c>
      <c r="BC10" s="900">
        <v>3.15</v>
      </c>
      <c r="BD10" s="900">
        <v>3.1501999999999999</v>
      </c>
      <c r="BE10" s="900">
        <v>3.1247500000000001</v>
      </c>
      <c r="BF10" s="900">
        <v>3.1324999999999998</v>
      </c>
      <c r="BG10" s="594">
        <v>3.1611009999999999</v>
      </c>
      <c r="BH10" s="594">
        <v>3.1052770000000001</v>
      </c>
      <c r="BI10" s="594">
        <v>2.9637739999999999</v>
      </c>
      <c r="BJ10" s="594">
        <v>2.8144740000000001</v>
      </c>
      <c r="BK10" s="594">
        <v>2.7346149999999998</v>
      </c>
      <c r="BL10" s="594">
        <v>2.7016100000000001</v>
      </c>
      <c r="BM10" s="594">
        <v>2.7532770000000002</v>
      </c>
      <c r="BN10" s="594">
        <v>2.8189700000000002</v>
      </c>
      <c r="BO10" s="594">
        <v>2.8869180000000001</v>
      </c>
      <c r="BP10" s="594">
        <v>2.9589379999999998</v>
      </c>
      <c r="BQ10" s="594">
        <v>2.988632</v>
      </c>
      <c r="BR10" s="594">
        <v>3.0191349999999999</v>
      </c>
      <c r="BS10" s="594">
        <v>2.956099</v>
      </c>
      <c r="BT10" s="594">
        <v>2.9256989999999998</v>
      </c>
      <c r="BU10" s="594">
        <v>2.8459219999999998</v>
      </c>
      <c r="BV10" s="594">
        <v>2.7355360000000002</v>
      </c>
    </row>
    <row r="11" spans="1:74" ht="11.05" customHeight="1" x14ac:dyDescent="0.2">
      <c r="A11" s="1" t="s">
        <v>1164</v>
      </c>
      <c r="B11" s="545" t="s">
        <v>1165</v>
      </c>
      <c r="C11" s="585">
        <v>2.3090000000000002</v>
      </c>
      <c r="D11" s="585">
        <v>2.4725000000000001</v>
      </c>
      <c r="E11" s="585">
        <v>2.7456</v>
      </c>
      <c r="F11" s="585">
        <v>2.7567499999999998</v>
      </c>
      <c r="G11" s="585">
        <v>2.8881999999999999</v>
      </c>
      <c r="H11" s="585">
        <v>2.9580000000000002</v>
      </c>
      <c r="I11" s="585">
        <v>3.0132500000000002</v>
      </c>
      <c r="J11" s="585">
        <v>3.0293999999999999</v>
      </c>
      <c r="K11" s="585">
        <v>3.0707499999999999</v>
      </c>
      <c r="L11" s="585">
        <v>3.2112500000000002</v>
      </c>
      <c r="M11" s="585">
        <v>3.3416000000000001</v>
      </c>
      <c r="N11" s="585">
        <v>3.2687499999999998</v>
      </c>
      <c r="O11" s="585">
        <v>3.2528000000000001</v>
      </c>
      <c r="P11" s="585">
        <v>3.4775</v>
      </c>
      <c r="Q11" s="585">
        <v>4.1462500000000002</v>
      </c>
      <c r="R11" s="585">
        <v>3.9794999999999998</v>
      </c>
      <c r="S11" s="585">
        <v>4.3673999999999999</v>
      </c>
      <c r="T11" s="585">
        <v>4.7607499999999998</v>
      </c>
      <c r="U11" s="585">
        <v>4.4035000000000002</v>
      </c>
      <c r="V11" s="585">
        <v>3.8809999999999998</v>
      </c>
      <c r="W11" s="585">
        <v>3.5012500000000002</v>
      </c>
      <c r="X11" s="585">
        <v>3.4683999999999999</v>
      </c>
      <c r="Y11" s="585">
        <v>3.5517500000000002</v>
      </c>
      <c r="Z11" s="585">
        <v>3.1920000000000002</v>
      </c>
      <c r="AA11" s="585">
        <v>3.3069999999999999</v>
      </c>
      <c r="AB11" s="585">
        <v>3.32</v>
      </c>
      <c r="AC11" s="585">
        <v>3.2907500000000001</v>
      </c>
      <c r="AD11" s="585">
        <v>3.4682499999999998</v>
      </c>
      <c r="AE11" s="585">
        <v>3.4247999999999998</v>
      </c>
      <c r="AF11" s="585">
        <v>3.4165000000000001</v>
      </c>
      <c r="AG11" s="585">
        <v>3.4714</v>
      </c>
      <c r="AH11" s="585">
        <v>3.7134999999999998</v>
      </c>
      <c r="AI11" s="585">
        <v>3.6349999999999998</v>
      </c>
      <c r="AJ11" s="585">
        <v>3.4169999999999998</v>
      </c>
      <c r="AK11" s="585">
        <v>3.19625</v>
      </c>
      <c r="AL11" s="585">
        <v>3.1240000000000001</v>
      </c>
      <c r="AM11" s="585">
        <v>3.0609999999999999</v>
      </c>
      <c r="AN11" s="585">
        <v>3.1755</v>
      </c>
      <c r="AO11" s="585">
        <v>3.3105000000000002</v>
      </c>
      <c r="AP11" s="585">
        <v>3.4607999999999999</v>
      </c>
      <c r="AQ11" s="585">
        <v>3.5</v>
      </c>
      <c r="AR11" s="585">
        <v>3.3832499999999999</v>
      </c>
      <c r="AS11" s="585">
        <v>3.4218000000000002</v>
      </c>
      <c r="AT11" s="585">
        <v>3.3134999999999999</v>
      </c>
      <c r="AU11" s="585">
        <v>3.1158000000000001</v>
      </c>
      <c r="AV11" s="585">
        <v>3.0375000000000001</v>
      </c>
      <c r="AW11" s="585">
        <v>3.0019999999999998</v>
      </c>
      <c r="AX11" s="585">
        <v>2.976</v>
      </c>
      <c r="AY11" s="885">
        <v>3.0332499999999998</v>
      </c>
      <c r="AZ11" s="885">
        <v>3.0259999999999998</v>
      </c>
      <c r="BA11" s="885">
        <v>2.9647999999999999</v>
      </c>
      <c r="BB11" s="885">
        <v>3.0162499999999999</v>
      </c>
      <c r="BC11" s="885">
        <v>2.9824999999999999</v>
      </c>
      <c r="BD11" s="885">
        <v>3.0022000000000002</v>
      </c>
      <c r="BE11" s="885">
        <v>3.0030000000000001</v>
      </c>
      <c r="BF11" s="885">
        <v>3.0012500000000002</v>
      </c>
      <c r="BG11" s="590">
        <v>2.9874879999999999</v>
      </c>
      <c r="BH11" s="590">
        <v>2.9441839999999999</v>
      </c>
      <c r="BI11" s="590">
        <v>2.853837</v>
      </c>
      <c r="BJ11" s="590">
        <v>2.7154410000000002</v>
      </c>
      <c r="BK11" s="590">
        <v>2.6665030000000001</v>
      </c>
      <c r="BL11" s="590">
        <v>2.6136189999999999</v>
      </c>
      <c r="BM11" s="590">
        <v>2.6287500000000001</v>
      </c>
      <c r="BN11" s="590">
        <v>2.6501429999999999</v>
      </c>
      <c r="BO11" s="590">
        <v>2.7267260000000002</v>
      </c>
      <c r="BP11" s="590">
        <v>2.775919</v>
      </c>
      <c r="BQ11" s="590">
        <v>2.8099340000000002</v>
      </c>
      <c r="BR11" s="590">
        <v>2.8634360000000001</v>
      </c>
      <c r="BS11" s="590">
        <v>2.7905139999999999</v>
      </c>
      <c r="BT11" s="590">
        <v>2.7593800000000002</v>
      </c>
      <c r="BU11" s="590">
        <v>2.7351420000000002</v>
      </c>
      <c r="BV11" s="590">
        <v>2.6512020000000001</v>
      </c>
    </row>
    <row r="12" spans="1:74" ht="11.05" customHeight="1" x14ac:dyDescent="0.2">
      <c r="A12" s="1" t="s">
        <v>1166</v>
      </c>
      <c r="B12" s="545" t="s">
        <v>1167</v>
      </c>
      <c r="C12" s="585">
        <v>2.2305000000000001</v>
      </c>
      <c r="D12" s="585">
        <v>2.4092500000000001</v>
      </c>
      <c r="E12" s="585">
        <v>2.7244000000000002</v>
      </c>
      <c r="F12" s="585">
        <v>2.7757499999999999</v>
      </c>
      <c r="G12" s="585">
        <v>2.8824000000000001</v>
      </c>
      <c r="H12" s="585">
        <v>2.9729999999999999</v>
      </c>
      <c r="I12" s="585">
        <v>3.0347499999999998</v>
      </c>
      <c r="J12" s="585">
        <v>3.0337999999999998</v>
      </c>
      <c r="K12" s="585">
        <v>3.0442499999999999</v>
      </c>
      <c r="L12" s="585">
        <v>3.1582499999999998</v>
      </c>
      <c r="M12" s="585">
        <v>3.2113999999999998</v>
      </c>
      <c r="N12" s="585">
        <v>3.0684999999999998</v>
      </c>
      <c r="O12" s="585">
        <v>3.1118000000000001</v>
      </c>
      <c r="P12" s="585">
        <v>3.3567499999999999</v>
      </c>
      <c r="Q12" s="585">
        <v>4.0237499999999997</v>
      </c>
      <c r="R12" s="585">
        <v>3.9147500000000002</v>
      </c>
      <c r="S12" s="585">
        <v>4.2595999999999998</v>
      </c>
      <c r="T12" s="585">
        <v>4.8789999999999996</v>
      </c>
      <c r="U12" s="585">
        <v>4.4957500000000001</v>
      </c>
      <c r="V12" s="585">
        <v>3.8094000000000001</v>
      </c>
      <c r="W12" s="585">
        <v>3.5895000000000001</v>
      </c>
      <c r="X12" s="585">
        <v>3.7440000000000002</v>
      </c>
      <c r="Y12" s="585">
        <v>3.5865</v>
      </c>
      <c r="Z12" s="585">
        <v>3.0139999999999998</v>
      </c>
      <c r="AA12" s="585">
        <v>3.2172000000000001</v>
      </c>
      <c r="AB12" s="585">
        <v>3.23075</v>
      </c>
      <c r="AC12" s="585">
        <v>3.2694999999999999</v>
      </c>
      <c r="AD12" s="585">
        <v>3.5117500000000001</v>
      </c>
      <c r="AE12" s="585">
        <v>3.4540000000000002</v>
      </c>
      <c r="AF12" s="585">
        <v>3.4710000000000001</v>
      </c>
      <c r="AG12" s="585">
        <v>3.4359999999999999</v>
      </c>
      <c r="AH12" s="585">
        <v>3.7007500000000002</v>
      </c>
      <c r="AI12" s="585">
        <v>3.6655000000000002</v>
      </c>
      <c r="AJ12" s="585">
        <v>3.371</v>
      </c>
      <c r="AK12" s="585">
        <v>3.1375000000000002</v>
      </c>
      <c r="AL12" s="585">
        <v>2.887</v>
      </c>
      <c r="AM12" s="585">
        <v>2.8294000000000001</v>
      </c>
      <c r="AN12" s="585">
        <v>3.0437500000000002</v>
      </c>
      <c r="AO12" s="585">
        <v>3.3177500000000002</v>
      </c>
      <c r="AP12" s="585">
        <v>3.4413999999999998</v>
      </c>
      <c r="AQ12" s="585">
        <v>3.43025</v>
      </c>
      <c r="AR12" s="585">
        <v>3.3122500000000001</v>
      </c>
      <c r="AS12" s="585">
        <v>3.4106000000000001</v>
      </c>
      <c r="AT12" s="585">
        <v>3.3380000000000001</v>
      </c>
      <c r="AU12" s="585">
        <v>3.0912000000000002</v>
      </c>
      <c r="AV12" s="585">
        <v>3.0162499999999999</v>
      </c>
      <c r="AW12" s="585">
        <v>2.88775</v>
      </c>
      <c r="AX12" s="585">
        <v>2.8807999999999998</v>
      </c>
      <c r="AY12" s="885">
        <v>2.9420000000000002</v>
      </c>
      <c r="AZ12" s="885">
        <v>2.956</v>
      </c>
      <c r="BA12" s="885">
        <v>2.9538000000000002</v>
      </c>
      <c r="BB12" s="885">
        <v>3.0287500000000001</v>
      </c>
      <c r="BC12" s="885">
        <v>3.0125000000000002</v>
      </c>
      <c r="BD12" s="885">
        <v>3.0194000000000001</v>
      </c>
      <c r="BE12" s="885">
        <v>3.0034999999999998</v>
      </c>
      <c r="BF12" s="885">
        <v>3.0277500000000002</v>
      </c>
      <c r="BG12" s="590">
        <v>3.039825</v>
      </c>
      <c r="BH12" s="590">
        <v>2.9656880000000001</v>
      </c>
      <c r="BI12" s="590">
        <v>2.7969469999999998</v>
      </c>
      <c r="BJ12" s="590">
        <v>2.6093630000000001</v>
      </c>
      <c r="BK12" s="590">
        <v>2.4795669999999999</v>
      </c>
      <c r="BL12" s="590">
        <v>2.4743650000000001</v>
      </c>
      <c r="BM12" s="590">
        <v>2.5608919999999999</v>
      </c>
      <c r="BN12" s="590">
        <v>2.610738</v>
      </c>
      <c r="BO12" s="590">
        <v>2.6391740000000001</v>
      </c>
      <c r="BP12" s="590">
        <v>2.7651509999999999</v>
      </c>
      <c r="BQ12" s="590">
        <v>2.7854230000000002</v>
      </c>
      <c r="BR12" s="590">
        <v>2.7979949999999998</v>
      </c>
      <c r="BS12" s="590">
        <v>2.746902</v>
      </c>
      <c r="BT12" s="590">
        <v>2.696088</v>
      </c>
      <c r="BU12" s="590">
        <v>2.6155179999999998</v>
      </c>
      <c r="BV12" s="590">
        <v>2.451981</v>
      </c>
    </row>
    <row r="13" spans="1:74" ht="11.05" customHeight="1" x14ac:dyDescent="0.2">
      <c r="A13" s="1" t="s">
        <v>1168</v>
      </c>
      <c r="B13" s="545" t="s">
        <v>1169</v>
      </c>
      <c r="C13" s="585">
        <v>2.0405000000000002</v>
      </c>
      <c r="D13" s="585">
        <v>2.2069999999999999</v>
      </c>
      <c r="E13" s="585">
        <v>2.5472000000000001</v>
      </c>
      <c r="F13" s="585">
        <v>2.5787499999999999</v>
      </c>
      <c r="G13" s="585">
        <v>2.6989999999999998</v>
      </c>
      <c r="H13" s="585">
        <v>2.7402500000000001</v>
      </c>
      <c r="I13" s="585">
        <v>2.8152499999999998</v>
      </c>
      <c r="J13" s="585">
        <v>2.8176000000000001</v>
      </c>
      <c r="K13" s="585">
        <v>2.8214999999999999</v>
      </c>
      <c r="L13" s="585">
        <v>2.9540000000000002</v>
      </c>
      <c r="M13" s="585">
        <v>3.0541999999999998</v>
      </c>
      <c r="N13" s="585">
        <v>2.9430000000000001</v>
      </c>
      <c r="O13" s="585">
        <v>2.9714</v>
      </c>
      <c r="P13" s="585">
        <v>3.2132499999999999</v>
      </c>
      <c r="Q13" s="585">
        <v>3.9180000000000001</v>
      </c>
      <c r="R13" s="585">
        <v>3.7679999999999998</v>
      </c>
      <c r="S13" s="585">
        <v>4.1003999999999996</v>
      </c>
      <c r="T13" s="585">
        <v>4.5739999999999998</v>
      </c>
      <c r="U13" s="585">
        <v>4.093</v>
      </c>
      <c r="V13" s="585">
        <v>3.4830000000000001</v>
      </c>
      <c r="W13" s="585">
        <v>3.1575000000000002</v>
      </c>
      <c r="X13" s="585">
        <v>3.2178</v>
      </c>
      <c r="Y13" s="585">
        <v>3.0647500000000001</v>
      </c>
      <c r="Z13" s="585">
        <v>2.7149999999999999</v>
      </c>
      <c r="AA13" s="585">
        <v>2.9956</v>
      </c>
      <c r="AB13" s="585">
        <v>3.00725</v>
      </c>
      <c r="AC13" s="585">
        <v>3.0425</v>
      </c>
      <c r="AD13" s="585">
        <v>3.24925</v>
      </c>
      <c r="AE13" s="585">
        <v>3.0863999999999998</v>
      </c>
      <c r="AF13" s="585">
        <v>3.1272500000000001</v>
      </c>
      <c r="AG13" s="585">
        <v>3.2111999999999998</v>
      </c>
      <c r="AH13" s="585">
        <v>3.4260000000000002</v>
      </c>
      <c r="AI13" s="585">
        <v>3.3780000000000001</v>
      </c>
      <c r="AJ13" s="585">
        <v>3.1103999999999998</v>
      </c>
      <c r="AK13" s="585">
        <v>2.794</v>
      </c>
      <c r="AL13" s="585">
        <v>2.6477499999999998</v>
      </c>
      <c r="AM13" s="585">
        <v>2.6873999999999998</v>
      </c>
      <c r="AN13" s="585">
        <v>2.8435000000000001</v>
      </c>
      <c r="AO13" s="585">
        <v>3.0422500000000001</v>
      </c>
      <c r="AP13" s="585">
        <v>3.1863999999999999</v>
      </c>
      <c r="AQ13" s="585">
        <v>3.1592500000000001</v>
      </c>
      <c r="AR13" s="585">
        <v>3.0009999999999999</v>
      </c>
      <c r="AS13" s="585">
        <v>3.0760000000000001</v>
      </c>
      <c r="AT13" s="585">
        <v>2.9747499999999998</v>
      </c>
      <c r="AU13" s="585">
        <v>2.76</v>
      </c>
      <c r="AV13" s="585">
        <v>2.7065000000000001</v>
      </c>
      <c r="AW13" s="585">
        <v>2.62825</v>
      </c>
      <c r="AX13" s="585">
        <v>2.6012</v>
      </c>
      <c r="AY13" s="885">
        <v>2.6767500000000002</v>
      </c>
      <c r="AZ13" s="885">
        <v>2.7112500000000002</v>
      </c>
      <c r="BA13" s="885">
        <v>2.6829999999999998</v>
      </c>
      <c r="BB13" s="885">
        <v>2.7395</v>
      </c>
      <c r="BC13" s="885">
        <v>2.7315</v>
      </c>
      <c r="BD13" s="885">
        <v>2.7471999999999999</v>
      </c>
      <c r="BE13" s="885">
        <v>2.7275</v>
      </c>
      <c r="BF13" s="885">
        <v>2.7124999999999999</v>
      </c>
      <c r="BG13" s="590">
        <v>2.7172559999999999</v>
      </c>
      <c r="BH13" s="590">
        <v>2.6476359999999999</v>
      </c>
      <c r="BI13" s="590">
        <v>2.4872559999999999</v>
      </c>
      <c r="BJ13" s="590">
        <v>2.3690000000000002</v>
      </c>
      <c r="BK13" s="590">
        <v>2.3203900000000002</v>
      </c>
      <c r="BL13" s="590">
        <v>2.2835869999999998</v>
      </c>
      <c r="BM13" s="590">
        <v>2.274346</v>
      </c>
      <c r="BN13" s="590">
        <v>2.3799969999999999</v>
      </c>
      <c r="BO13" s="590">
        <v>2.4182130000000002</v>
      </c>
      <c r="BP13" s="590">
        <v>2.446895</v>
      </c>
      <c r="BQ13" s="590">
        <v>2.459438</v>
      </c>
      <c r="BR13" s="590">
        <v>2.4895510000000001</v>
      </c>
      <c r="BS13" s="590">
        <v>2.42103</v>
      </c>
      <c r="BT13" s="590">
        <v>2.3815680000000001</v>
      </c>
      <c r="BU13" s="590">
        <v>2.3010220000000001</v>
      </c>
      <c r="BV13" s="590">
        <v>2.1895850000000001</v>
      </c>
    </row>
    <row r="14" spans="1:74" ht="11.05" customHeight="1" x14ac:dyDescent="0.2">
      <c r="A14" s="1" t="s">
        <v>1170</v>
      </c>
      <c r="B14" s="545" t="s">
        <v>1171</v>
      </c>
      <c r="C14" s="585">
        <v>2.226</v>
      </c>
      <c r="D14" s="585">
        <v>2.3605</v>
      </c>
      <c r="E14" s="585">
        <v>2.8001999999999998</v>
      </c>
      <c r="F14" s="585">
        <v>2.9670000000000001</v>
      </c>
      <c r="G14" s="585">
        <v>3.1021999999999998</v>
      </c>
      <c r="H14" s="585">
        <v>3.2582499999999999</v>
      </c>
      <c r="I14" s="585">
        <v>3.51925</v>
      </c>
      <c r="J14" s="585">
        <v>3.6596000000000002</v>
      </c>
      <c r="K14" s="585">
        <v>3.6124999999999998</v>
      </c>
      <c r="L14" s="585">
        <v>3.5637500000000002</v>
      </c>
      <c r="M14" s="585">
        <v>3.5352000000000001</v>
      </c>
      <c r="N14" s="585">
        <v>3.4245000000000001</v>
      </c>
      <c r="O14" s="585">
        <v>3.3408000000000002</v>
      </c>
      <c r="P14" s="585">
        <v>3.3439999999999999</v>
      </c>
      <c r="Q14" s="585">
        <v>4.0597500000000002</v>
      </c>
      <c r="R14" s="585">
        <v>4.1559999999999997</v>
      </c>
      <c r="S14" s="585">
        <v>4.2960000000000003</v>
      </c>
      <c r="T14" s="585">
        <v>4.9017499999999998</v>
      </c>
      <c r="U14" s="585">
        <v>4.8635000000000002</v>
      </c>
      <c r="V14" s="585">
        <v>4.2497999999999996</v>
      </c>
      <c r="W14" s="585">
        <v>3.90625</v>
      </c>
      <c r="X14" s="585">
        <v>3.8744000000000001</v>
      </c>
      <c r="Y14" s="585">
        <v>3.6619999999999999</v>
      </c>
      <c r="Z14" s="585">
        <v>3.1797499999999999</v>
      </c>
      <c r="AA14" s="585">
        <v>3.2869999999999999</v>
      </c>
      <c r="AB14" s="585">
        <v>3.76675</v>
      </c>
      <c r="AC14" s="585">
        <v>3.66</v>
      </c>
      <c r="AD14" s="585">
        <v>3.4935</v>
      </c>
      <c r="AE14" s="585">
        <v>3.5581999999999998</v>
      </c>
      <c r="AF14" s="585">
        <v>3.7040000000000002</v>
      </c>
      <c r="AG14" s="585">
        <v>3.7862</v>
      </c>
      <c r="AH14" s="585">
        <v>3.9780000000000002</v>
      </c>
      <c r="AI14" s="585">
        <v>4.0197500000000002</v>
      </c>
      <c r="AJ14" s="585">
        <v>3.7429999999999999</v>
      </c>
      <c r="AK14" s="585">
        <v>3.2742499999999999</v>
      </c>
      <c r="AL14" s="585">
        <v>2.89575</v>
      </c>
      <c r="AM14" s="585">
        <v>2.7374000000000001</v>
      </c>
      <c r="AN14" s="585">
        <v>2.8602500000000002</v>
      </c>
      <c r="AO14" s="585">
        <v>3.1372499999999999</v>
      </c>
      <c r="AP14" s="585">
        <v>3.4081999999999999</v>
      </c>
      <c r="AQ14" s="585">
        <v>3.4119999999999999</v>
      </c>
      <c r="AR14" s="585">
        <v>3.3122500000000001</v>
      </c>
      <c r="AS14" s="585">
        <v>3.3772000000000002</v>
      </c>
      <c r="AT14" s="585">
        <v>3.4192499999999999</v>
      </c>
      <c r="AU14" s="585">
        <v>3.4014000000000002</v>
      </c>
      <c r="AV14" s="585">
        <v>3.2370000000000001</v>
      </c>
      <c r="AW14" s="585">
        <v>2.98075</v>
      </c>
      <c r="AX14" s="585">
        <v>2.8359999999999999</v>
      </c>
      <c r="AY14" s="885">
        <v>2.90225</v>
      </c>
      <c r="AZ14" s="885">
        <v>3.0129999999999999</v>
      </c>
      <c r="BA14" s="885">
        <v>3.0152000000000001</v>
      </c>
      <c r="BB14" s="885">
        <v>3.1317499999999998</v>
      </c>
      <c r="BC14" s="885">
        <v>3.1259999999999999</v>
      </c>
      <c r="BD14" s="885">
        <v>3.1381999999999999</v>
      </c>
      <c r="BE14" s="885">
        <v>3.12975</v>
      </c>
      <c r="BF14" s="885">
        <v>3.1520000000000001</v>
      </c>
      <c r="BG14" s="590">
        <v>3.1375679999999999</v>
      </c>
      <c r="BH14" s="590">
        <v>3.073191</v>
      </c>
      <c r="BI14" s="590">
        <v>2.9809589999999999</v>
      </c>
      <c r="BJ14" s="590">
        <v>2.7500559999999998</v>
      </c>
      <c r="BK14" s="590">
        <v>2.6022780000000001</v>
      </c>
      <c r="BL14" s="590">
        <v>2.507822</v>
      </c>
      <c r="BM14" s="590">
        <v>2.6010080000000002</v>
      </c>
      <c r="BN14" s="590">
        <v>2.7051419999999999</v>
      </c>
      <c r="BO14" s="590">
        <v>2.7806220000000001</v>
      </c>
      <c r="BP14" s="590">
        <v>2.8493659999999998</v>
      </c>
      <c r="BQ14" s="590">
        <v>2.8980130000000002</v>
      </c>
      <c r="BR14" s="590">
        <v>2.9461840000000001</v>
      </c>
      <c r="BS14" s="590">
        <v>2.9208159999999999</v>
      </c>
      <c r="BT14" s="590">
        <v>2.8823189999999999</v>
      </c>
      <c r="BU14" s="590">
        <v>2.7883200000000001</v>
      </c>
      <c r="BV14" s="590">
        <v>2.643907</v>
      </c>
    </row>
    <row r="15" spans="1:74" ht="11.05" customHeight="1" x14ac:dyDescent="0.2">
      <c r="A15" s="1" t="s">
        <v>1172</v>
      </c>
      <c r="B15" s="545" t="s">
        <v>1173</v>
      </c>
      <c r="C15" s="585">
        <v>2.8752499999999999</v>
      </c>
      <c r="D15" s="585">
        <v>3.0379999999999998</v>
      </c>
      <c r="E15" s="585">
        <v>3.3986000000000001</v>
      </c>
      <c r="F15" s="585">
        <v>3.5182500000000001</v>
      </c>
      <c r="G15" s="585">
        <v>3.6684000000000001</v>
      </c>
      <c r="H15" s="585">
        <v>3.7694999999999999</v>
      </c>
      <c r="I15" s="585">
        <v>3.8682500000000002</v>
      </c>
      <c r="J15" s="585">
        <v>3.9373999999999998</v>
      </c>
      <c r="K15" s="585">
        <v>3.9295</v>
      </c>
      <c r="L15" s="585">
        <v>3.9977499999999999</v>
      </c>
      <c r="M15" s="585">
        <v>4.1581999999999999</v>
      </c>
      <c r="N15" s="585">
        <v>4.1544999999999996</v>
      </c>
      <c r="O15" s="585">
        <v>4.1546000000000003</v>
      </c>
      <c r="P15" s="585">
        <v>4.2282500000000001</v>
      </c>
      <c r="Q15" s="585">
        <v>5.1052499999999998</v>
      </c>
      <c r="R15" s="585">
        <v>5.13375</v>
      </c>
      <c r="S15" s="585">
        <v>5.3474000000000004</v>
      </c>
      <c r="T15" s="585">
        <v>5.8150000000000004</v>
      </c>
      <c r="U15" s="585">
        <v>5.4812500000000002</v>
      </c>
      <c r="V15" s="585">
        <v>4.9408000000000003</v>
      </c>
      <c r="W15" s="585">
        <v>4.8957499999999996</v>
      </c>
      <c r="X15" s="585">
        <v>5.4017999999999997</v>
      </c>
      <c r="Y15" s="585">
        <v>4.8099999999999996</v>
      </c>
      <c r="Z15" s="585">
        <v>4.1022499999999997</v>
      </c>
      <c r="AA15" s="585">
        <v>3.992</v>
      </c>
      <c r="AB15" s="585">
        <v>4.1630000000000003</v>
      </c>
      <c r="AC15" s="585">
        <v>4.3715000000000002</v>
      </c>
      <c r="AD15" s="585">
        <v>4.4814999999999996</v>
      </c>
      <c r="AE15" s="585">
        <v>4.5288000000000004</v>
      </c>
      <c r="AF15" s="585">
        <v>4.5579999999999998</v>
      </c>
      <c r="AG15" s="585">
        <v>4.5541999999999998</v>
      </c>
      <c r="AH15" s="585">
        <v>4.7975000000000003</v>
      </c>
      <c r="AI15" s="585">
        <v>5.0754999999999999</v>
      </c>
      <c r="AJ15" s="585">
        <v>5.0271999999999997</v>
      </c>
      <c r="AK15" s="585">
        <v>4.4742499999999996</v>
      </c>
      <c r="AL15" s="585">
        <v>4.1247499999999997</v>
      </c>
      <c r="AM15" s="585">
        <v>4.0052000000000003</v>
      </c>
      <c r="AN15" s="585">
        <v>4.0332499999999998</v>
      </c>
      <c r="AO15" s="585">
        <v>4.3412499999999996</v>
      </c>
      <c r="AP15" s="585">
        <v>4.7569999999999997</v>
      </c>
      <c r="AQ15" s="585">
        <v>4.6607500000000002</v>
      </c>
      <c r="AR15" s="585">
        <v>4.3547500000000001</v>
      </c>
      <c r="AS15" s="585">
        <v>4.1791999999999998</v>
      </c>
      <c r="AT15" s="585">
        <v>4.0650000000000004</v>
      </c>
      <c r="AU15" s="585">
        <v>4.0987999999999998</v>
      </c>
      <c r="AV15" s="585">
        <v>4.0202499999999999</v>
      </c>
      <c r="AW15" s="585">
        <v>3.907</v>
      </c>
      <c r="AX15" s="585">
        <v>3.8039999999999998</v>
      </c>
      <c r="AY15" s="885">
        <v>3.8387500000000001</v>
      </c>
      <c r="AZ15" s="885">
        <v>4.0824999999999996</v>
      </c>
      <c r="BA15" s="885">
        <v>4.1074000000000002</v>
      </c>
      <c r="BB15" s="885">
        <v>4.2497499999999997</v>
      </c>
      <c r="BC15" s="885">
        <v>4.2312500000000002</v>
      </c>
      <c r="BD15" s="885">
        <v>4.1517999999999997</v>
      </c>
      <c r="BE15" s="885">
        <v>4.0332499999999998</v>
      </c>
      <c r="BF15" s="885">
        <v>4.0512499999999996</v>
      </c>
      <c r="BG15" s="590">
        <v>4.1277809999999997</v>
      </c>
      <c r="BH15" s="590">
        <v>4.106039</v>
      </c>
      <c r="BI15" s="590">
        <v>3.9355349999999998</v>
      </c>
      <c r="BJ15" s="590">
        <v>3.8024870000000002</v>
      </c>
      <c r="BK15" s="590">
        <v>3.7165979999999998</v>
      </c>
      <c r="BL15" s="590">
        <v>3.689686</v>
      </c>
      <c r="BM15" s="590">
        <v>3.7925559999999998</v>
      </c>
      <c r="BN15" s="590">
        <v>3.9389050000000001</v>
      </c>
      <c r="BO15" s="590">
        <v>4.0852389999999996</v>
      </c>
      <c r="BP15" s="590">
        <v>4.1502150000000002</v>
      </c>
      <c r="BQ15" s="590">
        <v>4.2027869999999998</v>
      </c>
      <c r="BR15" s="590">
        <v>4.2453989999999999</v>
      </c>
      <c r="BS15" s="590">
        <v>4.1393909999999998</v>
      </c>
      <c r="BT15" s="590">
        <v>4.1727040000000004</v>
      </c>
      <c r="BU15" s="590">
        <v>4.0095749999999999</v>
      </c>
      <c r="BV15" s="590">
        <v>3.9274140000000002</v>
      </c>
    </row>
    <row r="16" spans="1:74" ht="11.05" customHeight="1" x14ac:dyDescent="0.2">
      <c r="A16" s="1"/>
      <c r="C16" s="587"/>
      <c r="D16" s="587"/>
      <c r="E16" s="587"/>
      <c r="F16" s="587"/>
      <c r="G16" s="587"/>
      <c r="H16" s="587"/>
      <c r="I16" s="587"/>
      <c r="J16" s="587"/>
      <c r="K16" s="587"/>
      <c r="L16" s="587"/>
      <c r="M16" s="587"/>
      <c r="N16" s="587"/>
      <c r="O16" s="587"/>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901"/>
      <c r="AZ16" s="901"/>
      <c r="BA16" s="901"/>
      <c r="BB16" s="901"/>
      <c r="BC16" s="901"/>
      <c r="BD16" s="901"/>
      <c r="BE16" s="901"/>
      <c r="BF16" s="901"/>
      <c r="BG16" s="592"/>
      <c r="BH16" s="592"/>
      <c r="BI16" s="592"/>
      <c r="BJ16" s="592"/>
      <c r="BK16" s="592"/>
      <c r="BL16" s="592"/>
      <c r="BM16" s="592"/>
      <c r="BN16" s="592"/>
      <c r="BO16" s="592"/>
      <c r="BP16" s="592"/>
      <c r="BQ16" s="592"/>
      <c r="BR16" s="592"/>
      <c r="BS16" s="592"/>
      <c r="BT16" s="592"/>
      <c r="BU16" s="592"/>
      <c r="BV16" s="592"/>
    </row>
    <row r="17" spans="1:74" ht="11.05" customHeight="1" x14ac:dyDescent="0.2">
      <c r="A17" s="1"/>
      <c r="B17" s="31" t="s">
        <v>1174</v>
      </c>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H17" s="588"/>
      <c r="AI17" s="588"/>
      <c r="AJ17" s="588"/>
      <c r="AK17" s="588"/>
      <c r="AL17" s="588"/>
      <c r="AM17" s="588"/>
      <c r="AN17" s="588"/>
      <c r="AO17" s="588"/>
      <c r="AP17" s="588"/>
      <c r="AQ17" s="588"/>
      <c r="AR17" s="588"/>
      <c r="AS17" s="588"/>
      <c r="AT17" s="588"/>
      <c r="AU17" s="588"/>
      <c r="AV17" s="588"/>
      <c r="AW17" s="588"/>
      <c r="AX17" s="588"/>
      <c r="AY17" s="902"/>
      <c r="AZ17" s="902"/>
      <c r="BA17" s="902"/>
      <c r="BB17" s="902"/>
      <c r="BC17" s="902"/>
      <c r="BD17" s="902"/>
      <c r="BE17" s="902"/>
      <c r="BF17" s="902"/>
      <c r="BG17" s="593"/>
      <c r="BH17" s="593"/>
      <c r="BI17" s="593"/>
      <c r="BJ17" s="593"/>
      <c r="BK17" s="593"/>
      <c r="BL17" s="593"/>
      <c r="BM17" s="593"/>
      <c r="BN17" s="593"/>
      <c r="BO17" s="593"/>
      <c r="BP17" s="593"/>
      <c r="BQ17" s="593"/>
      <c r="BR17" s="593"/>
      <c r="BS17" s="593"/>
      <c r="BT17" s="593"/>
      <c r="BU17" s="593"/>
      <c r="BV17" s="593"/>
    </row>
    <row r="18" spans="1:74" s="275" customFormat="1" ht="11.05" customHeight="1" x14ac:dyDescent="0.2">
      <c r="A18" s="580" t="s">
        <v>232</v>
      </c>
      <c r="B18" s="582" t="s">
        <v>1175</v>
      </c>
      <c r="C18" s="34">
        <v>255.361605</v>
      </c>
      <c r="D18" s="34">
        <v>241.27302900000001</v>
      </c>
      <c r="E18" s="34">
        <v>237.84609399999999</v>
      </c>
      <c r="F18" s="34">
        <v>238.62245100000001</v>
      </c>
      <c r="G18" s="34">
        <v>240.175715</v>
      </c>
      <c r="H18" s="34">
        <v>237.28622200000001</v>
      </c>
      <c r="I18" s="34">
        <v>230.76469800000001</v>
      </c>
      <c r="J18" s="34">
        <v>225.55103199999999</v>
      </c>
      <c r="K18" s="34">
        <v>227.04755800000001</v>
      </c>
      <c r="L18" s="34">
        <v>216.69639000000001</v>
      </c>
      <c r="M18" s="34">
        <v>220.59760700000001</v>
      </c>
      <c r="N18" s="34">
        <v>232.177537</v>
      </c>
      <c r="O18" s="34">
        <v>251.78143700000001</v>
      </c>
      <c r="P18" s="34">
        <v>250.26103599999999</v>
      </c>
      <c r="Q18" s="34">
        <v>238.50202100000001</v>
      </c>
      <c r="R18" s="34">
        <v>230.01925299999999</v>
      </c>
      <c r="S18" s="34">
        <v>220.72221500000001</v>
      </c>
      <c r="T18" s="34">
        <v>221.01629</v>
      </c>
      <c r="U18" s="34">
        <v>225.133026</v>
      </c>
      <c r="V18" s="34">
        <v>215.59122500000001</v>
      </c>
      <c r="W18" s="34">
        <v>209.51571100000001</v>
      </c>
      <c r="X18" s="34">
        <v>210.44437199999999</v>
      </c>
      <c r="Y18" s="34">
        <v>221.35419999999999</v>
      </c>
      <c r="Z18" s="34">
        <v>224.41015400000001</v>
      </c>
      <c r="AA18" s="34">
        <v>239.63172499999999</v>
      </c>
      <c r="AB18" s="34">
        <v>242.635672</v>
      </c>
      <c r="AC18" s="34">
        <v>225.20362700000001</v>
      </c>
      <c r="AD18" s="34">
        <v>223.64209</v>
      </c>
      <c r="AE18" s="34">
        <v>222.14595199999999</v>
      </c>
      <c r="AF18" s="34">
        <v>222.055801</v>
      </c>
      <c r="AG18" s="34">
        <v>220.87479500000001</v>
      </c>
      <c r="AH18" s="34">
        <v>219.15346</v>
      </c>
      <c r="AI18" s="34">
        <v>227.885199</v>
      </c>
      <c r="AJ18" s="34">
        <v>218.728658</v>
      </c>
      <c r="AK18" s="34">
        <v>221.53345100000001</v>
      </c>
      <c r="AL18" s="34">
        <v>240.716757</v>
      </c>
      <c r="AM18" s="34">
        <v>252.09595899999999</v>
      </c>
      <c r="AN18" s="34">
        <v>240.68621099999999</v>
      </c>
      <c r="AO18" s="34">
        <v>233.531848</v>
      </c>
      <c r="AP18" s="34">
        <v>233.70503299999999</v>
      </c>
      <c r="AQ18" s="34">
        <v>231.654179</v>
      </c>
      <c r="AR18" s="34">
        <v>232.51895099999999</v>
      </c>
      <c r="AS18" s="34">
        <v>224.38041699999999</v>
      </c>
      <c r="AT18" s="34">
        <v>220.700153</v>
      </c>
      <c r="AU18" s="34">
        <v>219.772919</v>
      </c>
      <c r="AV18" s="34">
        <v>212.574747</v>
      </c>
      <c r="AW18" s="34">
        <v>221.03006099999999</v>
      </c>
      <c r="AX18" s="34">
        <v>238.21676099999999</v>
      </c>
      <c r="AY18" s="893">
        <v>251.069999</v>
      </c>
      <c r="AZ18" s="893">
        <v>243.69924399999999</v>
      </c>
      <c r="BA18" s="893">
        <v>233.762238</v>
      </c>
      <c r="BB18" s="893">
        <v>228.244021</v>
      </c>
      <c r="BC18" s="893">
        <v>229.03829999999999</v>
      </c>
      <c r="BD18" s="893">
        <v>232.826528</v>
      </c>
      <c r="BE18" s="893">
        <v>227.08099999999999</v>
      </c>
      <c r="BF18" s="893">
        <v>217.24307819000001</v>
      </c>
      <c r="BG18" s="437">
        <v>214.25049999999999</v>
      </c>
      <c r="BH18" s="437">
        <v>212.40889999999999</v>
      </c>
      <c r="BI18" s="437">
        <v>219.78659999999999</v>
      </c>
      <c r="BJ18" s="437">
        <v>233.74250000000001</v>
      </c>
      <c r="BK18" s="437">
        <v>247.0172</v>
      </c>
      <c r="BL18" s="437">
        <v>242.28729999999999</v>
      </c>
      <c r="BM18" s="437">
        <v>231.90350000000001</v>
      </c>
      <c r="BN18" s="437">
        <v>227.17789999999999</v>
      </c>
      <c r="BO18" s="437">
        <v>223.649</v>
      </c>
      <c r="BP18" s="437">
        <v>222.07220000000001</v>
      </c>
      <c r="BQ18" s="437">
        <v>221.54910000000001</v>
      </c>
      <c r="BR18" s="437">
        <v>215.52930000000001</v>
      </c>
      <c r="BS18" s="437">
        <v>213.80199999999999</v>
      </c>
      <c r="BT18" s="437">
        <v>210.16929999999999</v>
      </c>
      <c r="BU18" s="437">
        <v>219.34739999999999</v>
      </c>
      <c r="BV18" s="437">
        <v>233.98660000000001</v>
      </c>
    </row>
    <row r="19" spans="1:74" ht="11.05" customHeight="1" x14ac:dyDescent="0.2">
      <c r="A19" s="1" t="s">
        <v>227</v>
      </c>
      <c r="B19" s="545" t="s">
        <v>1165</v>
      </c>
      <c r="C19" s="343">
        <v>67.084000000000003</v>
      </c>
      <c r="D19" s="343">
        <v>68.408000000000001</v>
      </c>
      <c r="E19" s="343">
        <v>65.099000000000004</v>
      </c>
      <c r="F19" s="343">
        <v>63.466000000000001</v>
      </c>
      <c r="G19" s="343">
        <v>66.423000000000002</v>
      </c>
      <c r="H19" s="343">
        <v>69.876999999999995</v>
      </c>
      <c r="I19" s="343">
        <v>62.682000000000002</v>
      </c>
      <c r="J19" s="343">
        <v>55.204999999999998</v>
      </c>
      <c r="K19" s="343">
        <v>59.037999999999997</v>
      </c>
      <c r="L19" s="343">
        <v>53.113</v>
      </c>
      <c r="M19" s="343">
        <v>56.872</v>
      </c>
      <c r="N19" s="343">
        <v>61.83</v>
      </c>
      <c r="O19" s="343">
        <v>65.540999999999997</v>
      </c>
      <c r="P19" s="343">
        <v>61.884</v>
      </c>
      <c r="Q19" s="343">
        <v>56.984000000000002</v>
      </c>
      <c r="R19" s="343">
        <v>52.786000000000001</v>
      </c>
      <c r="S19" s="343">
        <v>53.988999999999997</v>
      </c>
      <c r="T19" s="343">
        <v>53.604999999999997</v>
      </c>
      <c r="U19" s="343">
        <v>52.87</v>
      </c>
      <c r="V19" s="343">
        <v>54.121000000000002</v>
      </c>
      <c r="W19" s="343">
        <v>54.334000000000003</v>
      </c>
      <c r="X19" s="343">
        <v>50.932000000000002</v>
      </c>
      <c r="Y19" s="343">
        <v>51.101999999999997</v>
      </c>
      <c r="Z19" s="343">
        <v>56.398000000000003</v>
      </c>
      <c r="AA19" s="343">
        <v>61.972000000000001</v>
      </c>
      <c r="AB19" s="343">
        <v>64.33</v>
      </c>
      <c r="AC19" s="343">
        <v>52.69</v>
      </c>
      <c r="AD19" s="343">
        <v>53.256</v>
      </c>
      <c r="AE19" s="343">
        <v>55.470999999999997</v>
      </c>
      <c r="AF19" s="343">
        <v>56.991999999999997</v>
      </c>
      <c r="AG19" s="343">
        <v>56.884999999999998</v>
      </c>
      <c r="AH19" s="343">
        <v>57.442</v>
      </c>
      <c r="AI19" s="343">
        <v>58.790999999999997</v>
      </c>
      <c r="AJ19" s="343">
        <v>55.790999999999997</v>
      </c>
      <c r="AK19" s="343">
        <v>53.46</v>
      </c>
      <c r="AL19" s="343">
        <v>60.085000000000001</v>
      </c>
      <c r="AM19" s="343">
        <v>64.126999999999995</v>
      </c>
      <c r="AN19" s="343">
        <v>64.191999999999993</v>
      </c>
      <c r="AO19" s="343">
        <v>54.901000000000003</v>
      </c>
      <c r="AP19" s="343">
        <v>54.856999999999999</v>
      </c>
      <c r="AQ19" s="343">
        <v>56.49</v>
      </c>
      <c r="AR19" s="343">
        <v>56.776000000000003</v>
      </c>
      <c r="AS19" s="343">
        <v>57.679000000000002</v>
      </c>
      <c r="AT19" s="343">
        <v>59.113999999999997</v>
      </c>
      <c r="AU19" s="343">
        <v>60.994</v>
      </c>
      <c r="AV19" s="343">
        <v>54.024999999999999</v>
      </c>
      <c r="AW19" s="343">
        <v>53.951999999999998</v>
      </c>
      <c r="AX19" s="343">
        <v>60.722000000000001</v>
      </c>
      <c r="AY19" s="876">
        <v>66.316999999999993</v>
      </c>
      <c r="AZ19" s="876">
        <v>65.816000000000003</v>
      </c>
      <c r="BA19" s="876">
        <v>59.530999999999999</v>
      </c>
      <c r="BB19" s="876">
        <v>59.445999999999998</v>
      </c>
      <c r="BC19" s="876">
        <v>59.963999999999999</v>
      </c>
      <c r="BD19" s="876">
        <v>63.610999999999997</v>
      </c>
      <c r="BE19" s="876">
        <v>57.110999999999997</v>
      </c>
      <c r="BF19" s="876">
        <v>55.274091613000003</v>
      </c>
      <c r="BG19" s="354">
        <v>55.244929999999997</v>
      </c>
      <c r="BH19" s="354">
        <v>53.607410000000002</v>
      </c>
      <c r="BI19" s="354">
        <v>53.736789999999999</v>
      </c>
      <c r="BJ19" s="354">
        <v>58.526699999999998</v>
      </c>
      <c r="BK19" s="354">
        <v>64.567689999999999</v>
      </c>
      <c r="BL19" s="354">
        <v>64.597750000000005</v>
      </c>
      <c r="BM19" s="354">
        <v>60.079450000000001</v>
      </c>
      <c r="BN19" s="354">
        <v>57.768940000000001</v>
      </c>
      <c r="BO19" s="354">
        <v>57.244540000000001</v>
      </c>
      <c r="BP19" s="354">
        <v>56.14132</v>
      </c>
      <c r="BQ19" s="354">
        <v>56.992429999999999</v>
      </c>
      <c r="BR19" s="354">
        <v>56.342010000000002</v>
      </c>
      <c r="BS19" s="354">
        <v>56.86927</v>
      </c>
      <c r="BT19" s="354">
        <v>53.961739999999999</v>
      </c>
      <c r="BU19" s="354">
        <v>55.445320000000002</v>
      </c>
      <c r="BV19" s="354">
        <v>60.296379999999999</v>
      </c>
    </row>
    <row r="20" spans="1:74" ht="11.05" customHeight="1" x14ac:dyDescent="0.2">
      <c r="A20" s="1" t="s">
        <v>228</v>
      </c>
      <c r="B20" s="545" t="s">
        <v>1167</v>
      </c>
      <c r="C20" s="343">
        <v>55.101461</v>
      </c>
      <c r="D20" s="343">
        <v>52.697609</v>
      </c>
      <c r="E20" s="343">
        <v>50.642440999999998</v>
      </c>
      <c r="F20" s="343">
        <v>49.224414000000003</v>
      </c>
      <c r="G20" s="343">
        <v>47.744827999999998</v>
      </c>
      <c r="H20" s="343">
        <v>50.641513000000003</v>
      </c>
      <c r="I20" s="343">
        <v>48.408410000000003</v>
      </c>
      <c r="J20" s="343">
        <v>47.039307999999998</v>
      </c>
      <c r="K20" s="343">
        <v>46.773895000000003</v>
      </c>
      <c r="L20" s="343">
        <v>44.971989000000001</v>
      </c>
      <c r="M20" s="343">
        <v>46.867713000000002</v>
      </c>
      <c r="N20" s="343">
        <v>50.740837999999997</v>
      </c>
      <c r="O20" s="343">
        <v>58.762146000000001</v>
      </c>
      <c r="P20" s="343">
        <v>60.754840000000002</v>
      </c>
      <c r="Q20" s="343">
        <v>56.540284</v>
      </c>
      <c r="R20" s="343">
        <v>50.321587000000001</v>
      </c>
      <c r="S20" s="343">
        <v>45.568559999999998</v>
      </c>
      <c r="T20" s="343">
        <v>46.725574999999999</v>
      </c>
      <c r="U20" s="343">
        <v>48.765656999999997</v>
      </c>
      <c r="V20" s="343">
        <v>43.997585999999998</v>
      </c>
      <c r="W20" s="343">
        <v>44.087891999999997</v>
      </c>
      <c r="X20" s="343">
        <v>45.030802999999999</v>
      </c>
      <c r="Y20" s="343">
        <v>46.994832000000002</v>
      </c>
      <c r="Z20" s="343">
        <v>46.611840000000001</v>
      </c>
      <c r="AA20" s="343">
        <v>50.941719999999997</v>
      </c>
      <c r="AB20" s="343">
        <v>52.511856000000002</v>
      </c>
      <c r="AC20" s="343">
        <v>49.788389000000002</v>
      </c>
      <c r="AD20" s="343">
        <v>46.208598000000002</v>
      </c>
      <c r="AE20" s="343">
        <v>45.370578000000002</v>
      </c>
      <c r="AF20" s="343">
        <v>44.879550999999999</v>
      </c>
      <c r="AG20" s="343">
        <v>46.715552000000002</v>
      </c>
      <c r="AH20" s="343">
        <v>45.328581</v>
      </c>
      <c r="AI20" s="343">
        <v>46.565556999999998</v>
      </c>
      <c r="AJ20" s="343">
        <v>43.982638000000001</v>
      </c>
      <c r="AK20" s="343">
        <v>48.148766999999999</v>
      </c>
      <c r="AL20" s="343">
        <v>54.852544000000002</v>
      </c>
      <c r="AM20" s="343">
        <v>61.099718000000003</v>
      </c>
      <c r="AN20" s="343">
        <v>57.032445000000003</v>
      </c>
      <c r="AO20" s="343">
        <v>54.927506999999999</v>
      </c>
      <c r="AP20" s="343">
        <v>53.381495999999999</v>
      </c>
      <c r="AQ20" s="343">
        <v>49.156449000000002</v>
      </c>
      <c r="AR20" s="343">
        <v>48.529418999999997</v>
      </c>
      <c r="AS20" s="343">
        <v>46.445495000000001</v>
      </c>
      <c r="AT20" s="343">
        <v>45.769435999999999</v>
      </c>
      <c r="AU20" s="343">
        <v>45.416752000000002</v>
      </c>
      <c r="AV20" s="343">
        <v>44.485498</v>
      </c>
      <c r="AW20" s="343">
        <v>46.687550999999999</v>
      </c>
      <c r="AX20" s="343">
        <v>52.007697999999998</v>
      </c>
      <c r="AY20" s="876">
        <v>55.944757000000003</v>
      </c>
      <c r="AZ20" s="876">
        <v>59.142632999999996</v>
      </c>
      <c r="BA20" s="876">
        <v>56.118523000000003</v>
      </c>
      <c r="BB20" s="876">
        <v>49.392536</v>
      </c>
      <c r="BC20" s="876">
        <v>47.760527000000003</v>
      </c>
      <c r="BD20" s="876">
        <v>48.068514999999998</v>
      </c>
      <c r="BE20" s="876">
        <v>45.53</v>
      </c>
      <c r="BF20" s="876">
        <v>44.795773226000001</v>
      </c>
      <c r="BG20" s="354">
        <v>44.920490000000001</v>
      </c>
      <c r="BH20" s="354">
        <v>44.199640000000002</v>
      </c>
      <c r="BI20" s="354">
        <v>47.296939999999999</v>
      </c>
      <c r="BJ20" s="354">
        <v>50.885300000000001</v>
      </c>
      <c r="BK20" s="354">
        <v>55.574809999999999</v>
      </c>
      <c r="BL20" s="354">
        <v>55.033790000000003</v>
      </c>
      <c r="BM20" s="354">
        <v>52.596060000000001</v>
      </c>
      <c r="BN20" s="354">
        <v>49.898359999999997</v>
      </c>
      <c r="BO20" s="354">
        <v>46.38458</v>
      </c>
      <c r="BP20" s="354">
        <v>46.42071</v>
      </c>
      <c r="BQ20" s="354">
        <v>46.04466</v>
      </c>
      <c r="BR20" s="354">
        <v>44.247210000000003</v>
      </c>
      <c r="BS20" s="354">
        <v>43.400959999999998</v>
      </c>
      <c r="BT20" s="354">
        <v>42.070279999999997</v>
      </c>
      <c r="BU20" s="354">
        <v>45.733029999999999</v>
      </c>
      <c r="BV20" s="354">
        <v>50.249609999999997</v>
      </c>
    </row>
    <row r="21" spans="1:74" ht="11.05" customHeight="1" x14ac:dyDescent="0.2">
      <c r="A21" s="1" t="s">
        <v>229</v>
      </c>
      <c r="B21" s="545" t="s">
        <v>1169</v>
      </c>
      <c r="C21" s="343">
        <v>91.149000000000001</v>
      </c>
      <c r="D21" s="343">
        <v>79.072999999999993</v>
      </c>
      <c r="E21" s="343">
        <v>82.076999999999998</v>
      </c>
      <c r="F21" s="343">
        <v>87.052000000000007</v>
      </c>
      <c r="G21" s="343">
        <v>89.188000000000002</v>
      </c>
      <c r="H21" s="343">
        <v>81.63</v>
      </c>
      <c r="I21" s="343">
        <v>83.486999999999995</v>
      </c>
      <c r="J21" s="343">
        <v>85.787999999999997</v>
      </c>
      <c r="K21" s="343">
        <v>83.027000000000001</v>
      </c>
      <c r="L21" s="343">
        <v>82.698999999999998</v>
      </c>
      <c r="M21" s="343">
        <v>81.692999999999998</v>
      </c>
      <c r="N21" s="343">
        <v>81.739000000000004</v>
      </c>
      <c r="O21" s="343">
        <v>86.385999999999996</v>
      </c>
      <c r="P21" s="343">
        <v>89.171999999999997</v>
      </c>
      <c r="Q21" s="343">
        <v>86.965999999999994</v>
      </c>
      <c r="R21" s="343">
        <v>88.320999999999998</v>
      </c>
      <c r="S21" s="343">
        <v>83.768000000000001</v>
      </c>
      <c r="T21" s="343">
        <v>83.947999999999993</v>
      </c>
      <c r="U21" s="343">
        <v>86.884</v>
      </c>
      <c r="V21" s="343">
        <v>84.506</v>
      </c>
      <c r="W21" s="343">
        <v>80.238</v>
      </c>
      <c r="X21" s="343">
        <v>80.034000000000006</v>
      </c>
      <c r="Y21" s="343">
        <v>84.828000000000003</v>
      </c>
      <c r="Z21" s="343">
        <v>81.41</v>
      </c>
      <c r="AA21" s="343">
        <v>87.152000000000001</v>
      </c>
      <c r="AB21" s="343">
        <v>87.635000000000005</v>
      </c>
      <c r="AC21" s="343">
        <v>83.73</v>
      </c>
      <c r="AD21" s="343">
        <v>86.442999999999998</v>
      </c>
      <c r="AE21" s="343">
        <v>85.177000000000007</v>
      </c>
      <c r="AF21" s="343">
        <v>84.382000000000005</v>
      </c>
      <c r="AG21" s="343">
        <v>81.692999999999998</v>
      </c>
      <c r="AH21" s="343">
        <v>81.891000000000005</v>
      </c>
      <c r="AI21" s="343">
        <v>85.475999999999999</v>
      </c>
      <c r="AJ21" s="343">
        <v>83.415000000000006</v>
      </c>
      <c r="AK21" s="343">
        <v>84.995999999999995</v>
      </c>
      <c r="AL21" s="343">
        <v>89.242000000000004</v>
      </c>
      <c r="AM21" s="343">
        <v>86.588999999999999</v>
      </c>
      <c r="AN21" s="343">
        <v>80.605999999999995</v>
      </c>
      <c r="AO21" s="343">
        <v>85.724999999999994</v>
      </c>
      <c r="AP21" s="343">
        <v>87.186999999999998</v>
      </c>
      <c r="AQ21" s="343">
        <v>86.450999999999993</v>
      </c>
      <c r="AR21" s="343">
        <v>86.411000000000001</v>
      </c>
      <c r="AS21" s="343">
        <v>82.236000000000004</v>
      </c>
      <c r="AT21" s="343">
        <v>79.701999999999998</v>
      </c>
      <c r="AU21" s="343">
        <v>79.230999999999995</v>
      </c>
      <c r="AV21" s="343">
        <v>80.66</v>
      </c>
      <c r="AW21" s="343">
        <v>84.156999999999996</v>
      </c>
      <c r="AX21" s="343">
        <v>87.277000000000001</v>
      </c>
      <c r="AY21" s="876">
        <v>89.923000000000002</v>
      </c>
      <c r="AZ21" s="876">
        <v>81.069999999999993</v>
      </c>
      <c r="BA21" s="876">
        <v>81.828000000000003</v>
      </c>
      <c r="BB21" s="876">
        <v>85.201999999999998</v>
      </c>
      <c r="BC21" s="876">
        <v>85.656000000000006</v>
      </c>
      <c r="BD21" s="876">
        <v>83.626999999999995</v>
      </c>
      <c r="BE21" s="876">
        <v>86.177000000000007</v>
      </c>
      <c r="BF21" s="876">
        <v>80.698684193999995</v>
      </c>
      <c r="BG21" s="354">
        <v>79.078850000000003</v>
      </c>
      <c r="BH21" s="354">
        <v>81.391310000000004</v>
      </c>
      <c r="BI21" s="354">
        <v>83.756140000000002</v>
      </c>
      <c r="BJ21" s="354">
        <v>87.603949999999998</v>
      </c>
      <c r="BK21" s="354">
        <v>88.088449999999995</v>
      </c>
      <c r="BL21" s="354">
        <v>85.449659999999994</v>
      </c>
      <c r="BM21" s="354">
        <v>83.551389999999998</v>
      </c>
      <c r="BN21" s="354">
        <v>84.70214</v>
      </c>
      <c r="BO21" s="354">
        <v>85.227850000000004</v>
      </c>
      <c r="BP21" s="354">
        <v>84.73424</v>
      </c>
      <c r="BQ21" s="354">
        <v>83.524590000000003</v>
      </c>
      <c r="BR21" s="354">
        <v>80.900970000000001</v>
      </c>
      <c r="BS21" s="354">
        <v>79.506469999999993</v>
      </c>
      <c r="BT21" s="354">
        <v>81.533609999999996</v>
      </c>
      <c r="BU21" s="354">
        <v>83.741169999999997</v>
      </c>
      <c r="BV21" s="354">
        <v>87.731260000000006</v>
      </c>
    </row>
    <row r="22" spans="1:74" ht="11.05" customHeight="1" x14ac:dyDescent="0.2">
      <c r="A22" s="1" t="s">
        <v>230</v>
      </c>
      <c r="B22" s="545" t="s">
        <v>1171</v>
      </c>
      <c r="C22" s="343">
        <v>8.8680000000000003</v>
      </c>
      <c r="D22" s="343">
        <v>8.8439999999999994</v>
      </c>
      <c r="E22" s="343">
        <v>8.5640000000000001</v>
      </c>
      <c r="F22" s="343">
        <v>8.1189999999999998</v>
      </c>
      <c r="G22" s="343">
        <v>7.258</v>
      </c>
      <c r="H22" s="343">
        <v>6.1619999999999999</v>
      </c>
      <c r="I22" s="343">
        <v>6.234</v>
      </c>
      <c r="J22" s="343">
        <v>6.718</v>
      </c>
      <c r="K22" s="343">
        <v>7.6440000000000001</v>
      </c>
      <c r="L22" s="343">
        <v>7.5940000000000003</v>
      </c>
      <c r="M22" s="343">
        <v>7.7770000000000001</v>
      </c>
      <c r="N22" s="343">
        <v>8.1470000000000002</v>
      </c>
      <c r="O22" s="343">
        <v>8.91</v>
      </c>
      <c r="P22" s="343">
        <v>8.3019999999999996</v>
      </c>
      <c r="Q22" s="343">
        <v>8.0830000000000002</v>
      </c>
      <c r="R22" s="343">
        <v>7.9509999999999996</v>
      </c>
      <c r="S22" s="343">
        <v>6.14</v>
      </c>
      <c r="T22" s="343">
        <v>6.4480000000000004</v>
      </c>
      <c r="U22" s="343">
        <v>6.8159999999999998</v>
      </c>
      <c r="V22" s="343">
        <v>6.3940000000000001</v>
      </c>
      <c r="W22" s="343">
        <v>6.3860000000000001</v>
      </c>
      <c r="X22" s="343">
        <v>7.0030000000000001</v>
      </c>
      <c r="Y22" s="343">
        <v>7.2</v>
      </c>
      <c r="Z22" s="343">
        <v>7.4169999999999998</v>
      </c>
      <c r="AA22" s="343">
        <v>7.3869999999999996</v>
      </c>
      <c r="AB22" s="343">
        <v>7.6660000000000004</v>
      </c>
      <c r="AC22" s="343">
        <v>7.8440000000000003</v>
      </c>
      <c r="AD22" s="343">
        <v>7.2949999999999999</v>
      </c>
      <c r="AE22" s="343">
        <v>6.7610000000000001</v>
      </c>
      <c r="AF22" s="343">
        <v>6.9160000000000004</v>
      </c>
      <c r="AG22" s="343">
        <v>7.197063</v>
      </c>
      <c r="AH22" s="343">
        <v>7.1950630000000002</v>
      </c>
      <c r="AI22" s="343">
        <v>7.1640629999999996</v>
      </c>
      <c r="AJ22" s="343">
        <v>7.2080580000000003</v>
      </c>
      <c r="AK22" s="343">
        <v>7.6610579999999997</v>
      </c>
      <c r="AL22" s="343">
        <v>7.9020580000000002</v>
      </c>
      <c r="AM22" s="343">
        <v>8.6420580000000005</v>
      </c>
      <c r="AN22" s="343">
        <v>8.4950580000000002</v>
      </c>
      <c r="AO22" s="343">
        <v>8.5580580000000008</v>
      </c>
      <c r="AP22" s="343">
        <v>8.5720580000000002</v>
      </c>
      <c r="AQ22" s="343">
        <v>8.1440490000000008</v>
      </c>
      <c r="AR22" s="343">
        <v>8.0440489999999993</v>
      </c>
      <c r="AS22" s="343">
        <v>6.8950490000000002</v>
      </c>
      <c r="AT22" s="343">
        <v>6.7770489999999999</v>
      </c>
      <c r="AU22" s="343">
        <v>6.8350489999999997</v>
      </c>
      <c r="AV22" s="343">
        <v>6.9070489999999998</v>
      </c>
      <c r="AW22" s="343">
        <v>7.9970489999999996</v>
      </c>
      <c r="AX22" s="343">
        <v>8.4490449999999999</v>
      </c>
      <c r="AY22" s="876">
        <v>8.8800450000000009</v>
      </c>
      <c r="AZ22" s="876">
        <v>8.9290450000000003</v>
      </c>
      <c r="BA22" s="876">
        <v>8.7140450000000005</v>
      </c>
      <c r="BB22" s="876">
        <v>7.9860449999999998</v>
      </c>
      <c r="BC22" s="876">
        <v>7.6440450000000002</v>
      </c>
      <c r="BD22" s="876">
        <v>7.1420630000000003</v>
      </c>
      <c r="BE22" s="876">
        <v>6.4930000000000003</v>
      </c>
      <c r="BF22" s="876">
        <v>6.5880314194</v>
      </c>
      <c r="BG22" s="354">
        <v>6.5553350000000004</v>
      </c>
      <c r="BH22" s="354">
        <v>6.5055930000000002</v>
      </c>
      <c r="BI22" s="354">
        <v>7.1247129999999999</v>
      </c>
      <c r="BJ22" s="354">
        <v>7.4986059999999997</v>
      </c>
      <c r="BK22" s="354">
        <v>7.961875</v>
      </c>
      <c r="BL22" s="354">
        <v>8.0724610000000006</v>
      </c>
      <c r="BM22" s="354">
        <v>7.9406949999999998</v>
      </c>
      <c r="BN22" s="354">
        <v>7.6838899999999999</v>
      </c>
      <c r="BO22" s="354">
        <v>7.5217590000000003</v>
      </c>
      <c r="BP22" s="354">
        <v>7.2583529999999996</v>
      </c>
      <c r="BQ22" s="354">
        <v>7.1070719999999996</v>
      </c>
      <c r="BR22" s="354">
        <v>6.9424250000000001</v>
      </c>
      <c r="BS22" s="354">
        <v>6.8729709999999997</v>
      </c>
      <c r="BT22" s="354">
        <v>6.6258660000000003</v>
      </c>
      <c r="BU22" s="354">
        <v>7.1279539999999999</v>
      </c>
      <c r="BV22" s="354">
        <v>7.4054200000000003</v>
      </c>
    </row>
    <row r="23" spans="1:74" ht="11.05" customHeight="1" x14ac:dyDescent="0.2">
      <c r="A23" s="1" t="s">
        <v>231</v>
      </c>
      <c r="B23" s="583" t="s">
        <v>1173</v>
      </c>
      <c r="C23" s="522">
        <v>33.159143999999998</v>
      </c>
      <c r="D23" s="522">
        <v>32.250419999999998</v>
      </c>
      <c r="E23" s="522">
        <v>31.463653000000001</v>
      </c>
      <c r="F23" s="522">
        <v>30.761037000000002</v>
      </c>
      <c r="G23" s="522">
        <v>29.561886999999999</v>
      </c>
      <c r="H23" s="522">
        <v>28.975708999999998</v>
      </c>
      <c r="I23" s="522">
        <v>29.953288000000001</v>
      </c>
      <c r="J23" s="522">
        <v>30.800723999999999</v>
      </c>
      <c r="K23" s="522">
        <v>30.564662999999999</v>
      </c>
      <c r="L23" s="522">
        <v>28.318401000000001</v>
      </c>
      <c r="M23" s="522">
        <v>27.387893999999999</v>
      </c>
      <c r="N23" s="522">
        <v>29.720699</v>
      </c>
      <c r="O23" s="522">
        <v>32.182290999999999</v>
      </c>
      <c r="P23" s="522">
        <v>30.148195999999999</v>
      </c>
      <c r="Q23" s="522">
        <v>29.928737000000002</v>
      </c>
      <c r="R23" s="522">
        <v>30.639665999999998</v>
      </c>
      <c r="S23" s="522">
        <v>31.256654999999999</v>
      </c>
      <c r="T23" s="522">
        <v>30.289715000000001</v>
      </c>
      <c r="U23" s="522">
        <v>29.797369</v>
      </c>
      <c r="V23" s="522">
        <v>26.572638999999999</v>
      </c>
      <c r="W23" s="522">
        <v>24.469819000000001</v>
      </c>
      <c r="X23" s="522">
        <v>27.444569000000001</v>
      </c>
      <c r="Y23" s="522">
        <v>31.229368000000001</v>
      </c>
      <c r="Z23" s="522">
        <v>32.573314000000003</v>
      </c>
      <c r="AA23" s="522">
        <v>32.179004999999997</v>
      </c>
      <c r="AB23" s="522">
        <v>30.492816000000001</v>
      </c>
      <c r="AC23" s="522">
        <v>31.151237999999999</v>
      </c>
      <c r="AD23" s="522">
        <v>30.439492000000001</v>
      </c>
      <c r="AE23" s="522">
        <v>29.366374</v>
      </c>
      <c r="AF23" s="522">
        <v>28.88625</v>
      </c>
      <c r="AG23" s="522">
        <v>28.384180000000001</v>
      </c>
      <c r="AH23" s="522">
        <v>27.296816</v>
      </c>
      <c r="AI23" s="522">
        <v>29.888579</v>
      </c>
      <c r="AJ23" s="522">
        <v>28.331962000000001</v>
      </c>
      <c r="AK23" s="522">
        <v>27.267626</v>
      </c>
      <c r="AL23" s="522">
        <v>28.635155000000001</v>
      </c>
      <c r="AM23" s="522">
        <v>31.638183000000001</v>
      </c>
      <c r="AN23" s="522">
        <v>30.360707999999999</v>
      </c>
      <c r="AO23" s="522">
        <v>29.420283000000001</v>
      </c>
      <c r="AP23" s="522">
        <v>29.707478999999999</v>
      </c>
      <c r="AQ23" s="522">
        <v>31.412680999999999</v>
      </c>
      <c r="AR23" s="522">
        <v>32.758482999999998</v>
      </c>
      <c r="AS23" s="522">
        <v>31.124873000000001</v>
      </c>
      <c r="AT23" s="522">
        <v>29.337668000000001</v>
      </c>
      <c r="AU23" s="522">
        <v>27.296118</v>
      </c>
      <c r="AV23" s="522">
        <v>26.497199999999999</v>
      </c>
      <c r="AW23" s="522">
        <v>28.236460999999998</v>
      </c>
      <c r="AX23" s="522">
        <v>29.761018</v>
      </c>
      <c r="AY23" s="903">
        <v>30.005196999999999</v>
      </c>
      <c r="AZ23" s="903">
        <v>28.741565999999999</v>
      </c>
      <c r="BA23" s="903">
        <v>27.57067</v>
      </c>
      <c r="BB23" s="903">
        <v>26.21744</v>
      </c>
      <c r="BC23" s="903">
        <v>28.013728</v>
      </c>
      <c r="BD23" s="903">
        <v>30.377949999999998</v>
      </c>
      <c r="BE23" s="903">
        <v>31.77</v>
      </c>
      <c r="BF23" s="903">
        <v>29.886497742</v>
      </c>
      <c r="BG23" s="507">
        <v>28.450859999999999</v>
      </c>
      <c r="BH23" s="507">
        <v>26.704920000000001</v>
      </c>
      <c r="BI23" s="507">
        <v>27.872050000000002</v>
      </c>
      <c r="BJ23" s="507">
        <v>29.227979999999999</v>
      </c>
      <c r="BK23" s="507">
        <v>30.82442</v>
      </c>
      <c r="BL23" s="507">
        <v>29.133679999999998</v>
      </c>
      <c r="BM23" s="507">
        <v>27.735869999999998</v>
      </c>
      <c r="BN23" s="507">
        <v>27.124569999999999</v>
      </c>
      <c r="BO23" s="507">
        <v>27.270230000000002</v>
      </c>
      <c r="BP23" s="507">
        <v>27.51754</v>
      </c>
      <c r="BQ23" s="507">
        <v>27.880320000000001</v>
      </c>
      <c r="BR23" s="507">
        <v>27.096679999999999</v>
      </c>
      <c r="BS23" s="507">
        <v>27.1523</v>
      </c>
      <c r="BT23" s="507">
        <v>25.977789999999999</v>
      </c>
      <c r="BU23" s="507">
        <v>27.299949999999999</v>
      </c>
      <c r="BV23" s="507">
        <v>28.303920000000002</v>
      </c>
    </row>
    <row r="24" spans="1:74" s="113" customFormat="1" ht="11.95" customHeight="1" x14ac:dyDescent="0.2">
      <c r="A24" s="1"/>
      <c r="B24" s="1044" t="s">
        <v>1224</v>
      </c>
      <c r="C24" s="1050"/>
      <c r="D24" s="1050"/>
      <c r="E24" s="1050"/>
      <c r="F24" s="1050"/>
      <c r="G24" s="1050"/>
      <c r="H24" s="1050"/>
      <c r="I24" s="1050"/>
      <c r="J24" s="1050"/>
      <c r="K24" s="1050"/>
      <c r="L24" s="1050"/>
      <c r="M24" s="1050"/>
      <c r="N24" s="1050"/>
      <c r="O24" s="1050"/>
      <c r="P24" s="1050"/>
      <c r="Q24" s="1045"/>
      <c r="AY24" s="651"/>
      <c r="AZ24" s="651"/>
      <c r="BA24" s="651"/>
      <c r="BB24" s="651"/>
      <c r="BC24" s="651"/>
      <c r="BD24" s="651"/>
      <c r="BE24" s="651"/>
      <c r="BF24" s="651"/>
      <c r="BG24" s="651"/>
      <c r="BH24" s="651"/>
      <c r="BI24" s="651"/>
      <c r="BJ24" s="215"/>
    </row>
    <row r="25" spans="1:74" s="336" customFormat="1" ht="11.95" customHeight="1" x14ac:dyDescent="0.2">
      <c r="A25" s="335"/>
      <c r="B25" s="1044" t="s">
        <v>1225</v>
      </c>
      <c r="C25" s="1050"/>
      <c r="D25" s="1050"/>
      <c r="E25" s="1050"/>
      <c r="F25" s="1050"/>
      <c r="G25" s="1050"/>
      <c r="H25" s="1050"/>
      <c r="I25" s="1050"/>
      <c r="J25" s="1050"/>
      <c r="K25" s="1050"/>
      <c r="L25" s="1050"/>
      <c r="M25" s="1050"/>
      <c r="N25" s="1050"/>
      <c r="O25" s="1050"/>
      <c r="P25" s="1050"/>
      <c r="Q25" s="1045"/>
      <c r="AY25" s="339"/>
      <c r="AZ25" s="339"/>
      <c r="BA25" s="339"/>
      <c r="BB25" s="339"/>
      <c r="BC25" s="339"/>
      <c r="BD25" s="339"/>
      <c r="BE25" s="339"/>
      <c r="BF25" s="339"/>
      <c r="BG25" s="339"/>
      <c r="BH25" s="339"/>
      <c r="BI25" s="339"/>
    </row>
    <row r="26" spans="1:74" s="167" customFormat="1" ht="11.95" customHeight="1" x14ac:dyDescent="0.2">
      <c r="A26" s="166"/>
      <c r="B26" s="776" t="s">
        <v>813</v>
      </c>
      <c r="C26" s="776"/>
      <c r="D26" s="776"/>
      <c r="E26" s="776"/>
      <c r="F26" s="776"/>
      <c r="G26" s="776"/>
      <c r="H26" s="776"/>
      <c r="I26" s="776"/>
      <c r="J26" s="776"/>
      <c r="K26" s="776"/>
      <c r="L26" s="776"/>
      <c r="M26" s="776"/>
      <c r="N26" s="776"/>
      <c r="O26" s="776"/>
      <c r="P26" s="776"/>
      <c r="Q26" s="776"/>
      <c r="AY26" s="652"/>
      <c r="AZ26" s="652"/>
      <c r="BA26" s="652"/>
      <c r="BB26" s="652"/>
      <c r="BC26" s="652"/>
      <c r="BD26" s="652"/>
      <c r="BE26" s="652"/>
      <c r="BF26" s="652"/>
      <c r="BG26" s="652"/>
      <c r="BH26" s="652"/>
      <c r="BI26" s="652"/>
      <c r="BJ26" s="216"/>
    </row>
    <row r="27" spans="1:74" s="167" customFormat="1" ht="11.95" customHeight="1" x14ac:dyDescent="0.2">
      <c r="A27" s="166"/>
      <c r="B27" s="995" t="str">
        <f>Dates!$G$2</f>
        <v>EIA completed modeling and analysis for this report on Thursday, September 4, 2025.</v>
      </c>
      <c r="C27" s="982"/>
      <c r="D27" s="982"/>
      <c r="E27" s="982"/>
      <c r="F27" s="982"/>
      <c r="G27" s="982"/>
      <c r="H27" s="982"/>
      <c r="I27" s="982"/>
      <c r="J27" s="982"/>
      <c r="K27" s="982"/>
      <c r="L27" s="982"/>
      <c r="M27" s="982"/>
      <c r="N27" s="982"/>
      <c r="O27" s="982"/>
      <c r="P27" s="982"/>
      <c r="Q27" s="982"/>
      <c r="AY27" s="652"/>
      <c r="AZ27" s="652"/>
      <c r="BA27" s="652"/>
      <c r="BB27" s="652"/>
      <c r="BC27" s="652"/>
      <c r="BD27" s="652"/>
      <c r="BE27" s="652"/>
      <c r="BF27" s="652"/>
      <c r="BG27" s="652"/>
      <c r="BH27" s="652"/>
      <c r="BI27" s="652"/>
      <c r="BJ27" s="216"/>
    </row>
    <row r="28" spans="1:74" s="113" customFormat="1" ht="11.95" customHeight="1" x14ac:dyDescent="0.2">
      <c r="A28" s="1"/>
      <c r="B28" s="990" t="s">
        <v>483</v>
      </c>
      <c r="C28" s="982"/>
      <c r="D28" s="982"/>
      <c r="E28" s="982"/>
      <c r="F28" s="982"/>
      <c r="G28" s="982"/>
      <c r="H28" s="982"/>
      <c r="I28" s="982"/>
      <c r="J28" s="982"/>
      <c r="K28" s="982"/>
      <c r="L28" s="982"/>
      <c r="M28" s="982"/>
      <c r="N28" s="982"/>
      <c r="O28" s="982"/>
      <c r="P28" s="982"/>
      <c r="Q28" s="982"/>
      <c r="AY28" s="651"/>
      <c r="AZ28" s="651"/>
      <c r="BA28" s="651"/>
      <c r="BB28" s="651"/>
      <c r="BC28" s="651"/>
      <c r="BD28" s="651"/>
      <c r="BE28" s="651"/>
      <c r="BF28" s="651"/>
      <c r="BG28" s="651"/>
      <c r="BH28" s="651"/>
      <c r="BI28" s="651"/>
      <c r="BJ28" s="215"/>
    </row>
    <row r="29" spans="1:74" s="167" customFormat="1" ht="11.95" customHeight="1" x14ac:dyDescent="0.2">
      <c r="A29" s="166"/>
      <c r="B29" s="1004" t="s">
        <v>1418</v>
      </c>
      <c r="C29" s="991"/>
      <c r="D29" s="991"/>
      <c r="E29" s="991"/>
      <c r="F29" s="991"/>
      <c r="G29" s="991"/>
      <c r="H29" s="991"/>
      <c r="I29" s="991"/>
      <c r="J29" s="991"/>
      <c r="K29" s="991"/>
      <c r="L29" s="991"/>
      <c r="M29" s="991"/>
      <c r="N29" s="991"/>
      <c r="O29" s="991"/>
      <c r="P29" s="991"/>
      <c r="Q29" s="991"/>
      <c r="AY29" s="652"/>
      <c r="AZ29" s="652"/>
      <c r="BA29" s="652"/>
      <c r="BB29" s="652"/>
      <c r="BC29" s="652"/>
      <c r="BD29" s="652"/>
      <c r="BE29" s="652"/>
      <c r="BF29" s="652"/>
      <c r="BG29" s="652"/>
      <c r="BH29" s="652"/>
      <c r="BI29" s="652"/>
      <c r="BJ29" s="216"/>
    </row>
    <row r="30" spans="1:74" s="167" customFormat="1" ht="11.95" customHeight="1" x14ac:dyDescent="0.2">
      <c r="A30" s="166"/>
      <c r="B30" s="999" t="s">
        <v>492</v>
      </c>
      <c r="C30" s="1001"/>
      <c r="D30" s="1001"/>
      <c r="E30" s="1001"/>
      <c r="F30" s="1001"/>
      <c r="G30" s="1001"/>
      <c r="H30" s="1001"/>
      <c r="I30" s="1001"/>
      <c r="J30" s="1001"/>
      <c r="K30" s="1001"/>
      <c r="L30" s="1001"/>
      <c r="M30" s="1001"/>
      <c r="N30" s="1001"/>
      <c r="O30" s="1001"/>
      <c r="P30" s="1001"/>
      <c r="Q30" s="1045"/>
      <c r="AY30" s="652"/>
      <c r="AZ30" s="652"/>
      <c r="BA30" s="652"/>
      <c r="BB30" s="652"/>
      <c r="BC30" s="652"/>
      <c r="BD30" s="652"/>
      <c r="BE30" s="652"/>
      <c r="BF30" s="652"/>
      <c r="BG30" s="652"/>
      <c r="BH30" s="652"/>
      <c r="BI30" s="652"/>
      <c r="BJ30" s="216"/>
    </row>
    <row r="31" spans="1:74" s="167" customFormat="1" ht="11.95" customHeight="1" x14ac:dyDescent="0.2">
      <c r="A31" s="166"/>
      <c r="B31" s="1005" t="s">
        <v>67</v>
      </c>
      <c r="C31" s="982"/>
      <c r="D31" s="982"/>
      <c r="E31" s="982"/>
      <c r="F31" s="982"/>
      <c r="G31" s="982"/>
      <c r="H31" s="982"/>
      <c r="I31" s="982"/>
      <c r="J31" s="982"/>
      <c r="K31" s="982"/>
      <c r="L31" s="982"/>
      <c r="M31" s="982"/>
      <c r="N31" s="982"/>
      <c r="O31" s="982"/>
      <c r="P31" s="982"/>
      <c r="Q31" s="982"/>
      <c r="AY31" s="652"/>
      <c r="AZ31" s="652"/>
      <c r="BA31" s="652"/>
      <c r="BB31" s="652"/>
      <c r="BC31" s="652"/>
      <c r="BD31" s="652"/>
      <c r="BE31" s="652"/>
      <c r="BF31" s="652"/>
      <c r="BG31" s="652"/>
      <c r="BH31" s="652"/>
      <c r="BI31" s="652"/>
      <c r="BJ31" s="216"/>
    </row>
    <row r="32" spans="1:74" s="167" customFormat="1" ht="11.95" customHeight="1" x14ac:dyDescent="0.2">
      <c r="A32" s="166"/>
      <c r="B32" s="999" t="s">
        <v>801</v>
      </c>
      <c r="C32" s="1045"/>
      <c r="D32" s="1045"/>
      <c r="E32" s="1045"/>
      <c r="F32" s="1045"/>
      <c r="G32" s="1045"/>
      <c r="H32" s="1045"/>
      <c r="I32" s="1045"/>
      <c r="J32" s="1045"/>
      <c r="K32" s="1045"/>
      <c r="L32" s="1045"/>
      <c r="M32" s="1045"/>
      <c r="N32" s="1045"/>
      <c r="O32" s="1045"/>
      <c r="P32" s="1045"/>
      <c r="Q32" s="1045"/>
      <c r="AY32" s="652"/>
      <c r="AZ32" s="652"/>
      <c r="BA32" s="652"/>
      <c r="BB32" s="652"/>
      <c r="BC32" s="652"/>
      <c r="BD32" s="652"/>
      <c r="BE32" s="652"/>
      <c r="BF32" s="652"/>
      <c r="BG32" s="652"/>
      <c r="BH32" s="652"/>
      <c r="BI32" s="652"/>
      <c r="BJ32" s="216"/>
    </row>
    <row r="33" spans="1:74" s="167" customFormat="1" ht="11.95" customHeight="1" x14ac:dyDescent="0.2">
      <c r="A33" s="166"/>
      <c r="B33" s="1057" t="s">
        <v>1576</v>
      </c>
      <c r="C33" s="1045"/>
      <c r="D33" s="1045"/>
      <c r="E33" s="1045"/>
      <c r="F33" s="1045"/>
      <c r="G33" s="1045"/>
      <c r="H33" s="1045"/>
      <c r="I33" s="1045"/>
      <c r="J33" s="1045"/>
      <c r="K33" s="1045"/>
      <c r="L33" s="1045"/>
      <c r="M33" s="1045"/>
      <c r="N33" s="1045"/>
      <c r="O33" s="1045"/>
      <c r="P33" s="1045"/>
      <c r="Q33" s="1045"/>
      <c r="AY33" s="652"/>
      <c r="AZ33" s="652"/>
      <c r="BA33" s="652"/>
      <c r="BB33" s="652"/>
      <c r="BC33" s="652"/>
      <c r="BD33" s="652"/>
      <c r="BE33" s="652"/>
      <c r="BF33" s="652"/>
      <c r="BG33" s="652"/>
      <c r="BH33" s="652"/>
      <c r="BI33" s="652"/>
      <c r="BJ33" s="216"/>
    </row>
    <row r="34" spans="1:74" s="168" customFormat="1" ht="11.95" customHeight="1" x14ac:dyDescent="0.2">
      <c r="A34" s="158"/>
      <c r="B34" s="776" t="s">
        <v>827</v>
      </c>
      <c r="C34" s="764"/>
      <c r="D34" s="764"/>
      <c r="E34" s="764"/>
      <c r="F34" s="764"/>
      <c r="G34" s="764"/>
      <c r="H34" s="764"/>
      <c r="I34" s="764"/>
      <c r="J34" s="764"/>
      <c r="K34" s="764"/>
      <c r="L34" s="764"/>
      <c r="M34" s="764"/>
      <c r="N34" s="764"/>
      <c r="O34" s="764"/>
      <c r="P34" s="764"/>
      <c r="Q34" s="764"/>
      <c r="AY34" s="652"/>
      <c r="AZ34" s="652"/>
      <c r="BA34" s="652"/>
      <c r="BB34" s="652"/>
      <c r="BC34" s="652"/>
      <c r="BD34" s="652"/>
      <c r="BE34" s="652"/>
      <c r="BF34" s="652"/>
      <c r="BG34" s="652"/>
      <c r="BH34" s="652"/>
      <c r="BI34" s="652"/>
      <c r="BJ34" s="217"/>
    </row>
    <row r="35" spans="1:74" ht="12.85" x14ac:dyDescent="0.2">
      <c r="A35" s="158"/>
      <c r="B35" s="999" t="s">
        <v>1561</v>
      </c>
      <c r="C35" s="1050"/>
      <c r="D35" s="1050"/>
      <c r="E35" s="1050"/>
      <c r="F35" s="1050"/>
      <c r="G35" s="1050"/>
      <c r="H35" s="1050"/>
      <c r="I35" s="1050"/>
      <c r="J35" s="1050"/>
      <c r="K35" s="1050"/>
      <c r="L35" s="1050"/>
      <c r="M35" s="1050"/>
      <c r="N35" s="1050"/>
      <c r="O35" s="1050"/>
      <c r="P35" s="1050"/>
      <c r="Q35" s="1045"/>
      <c r="BD35" s="651"/>
      <c r="BE35" s="651"/>
      <c r="BF35" s="651"/>
      <c r="BK35" s="146"/>
      <c r="BL35" s="146"/>
      <c r="BM35" s="146"/>
      <c r="BN35" s="146"/>
      <c r="BO35" s="146"/>
      <c r="BP35" s="146"/>
      <c r="BQ35" s="146"/>
      <c r="BR35" s="146"/>
      <c r="BS35" s="146"/>
      <c r="BT35" s="146"/>
      <c r="BU35" s="146"/>
      <c r="BV35" s="146"/>
    </row>
    <row r="36" spans="1:74" ht="12.85" x14ac:dyDescent="0.2">
      <c r="A36" s="158"/>
      <c r="B36" s="1002" t="s">
        <v>1559</v>
      </c>
      <c r="C36" s="1001"/>
      <c r="D36" s="1001"/>
      <c r="E36" s="1001"/>
      <c r="F36" s="1001"/>
      <c r="G36" s="1001"/>
      <c r="H36" s="1001"/>
      <c r="I36" s="1001"/>
      <c r="J36" s="1001"/>
      <c r="K36" s="1001"/>
      <c r="L36" s="1001"/>
      <c r="M36" s="1001"/>
      <c r="N36" s="1001"/>
      <c r="O36" s="1001"/>
      <c r="P36" s="1001"/>
      <c r="Q36" s="1045"/>
      <c r="BK36" s="146"/>
      <c r="BL36" s="146"/>
      <c r="BM36" s="146"/>
      <c r="BN36" s="146"/>
      <c r="BO36" s="146"/>
      <c r="BP36" s="146"/>
      <c r="BQ36" s="146"/>
      <c r="BR36" s="146"/>
      <c r="BS36" s="146"/>
      <c r="BT36" s="146"/>
      <c r="BU36" s="146"/>
      <c r="BV36" s="146"/>
    </row>
    <row r="37" spans="1:74" ht="12.85" x14ac:dyDescent="0.2">
      <c r="A37" s="158"/>
      <c r="B37" s="1006" t="s">
        <v>829</v>
      </c>
      <c r="C37" s="1001"/>
      <c r="D37" s="1001"/>
      <c r="E37" s="1001"/>
      <c r="F37" s="1001"/>
      <c r="G37" s="1001"/>
      <c r="H37" s="1001"/>
      <c r="I37" s="1001"/>
      <c r="J37" s="1001"/>
      <c r="K37" s="1001"/>
      <c r="L37" s="1001"/>
      <c r="M37" s="1001"/>
      <c r="N37" s="1001"/>
      <c r="O37" s="1001"/>
      <c r="P37" s="1001"/>
      <c r="Q37" s="1001"/>
      <c r="BK37" s="146"/>
      <c r="BL37" s="146"/>
      <c r="BM37" s="146"/>
      <c r="BN37" s="146"/>
      <c r="BO37" s="146"/>
      <c r="BP37" s="146"/>
      <c r="BQ37" s="146"/>
      <c r="BR37" s="146"/>
      <c r="BS37" s="146"/>
      <c r="BT37" s="146"/>
      <c r="BU37" s="146"/>
      <c r="BV37" s="146"/>
    </row>
    <row r="38" spans="1:74" x14ac:dyDescent="0.15">
      <c r="BK38" s="146"/>
      <c r="BL38" s="146"/>
      <c r="BM38" s="146"/>
      <c r="BN38" s="146"/>
      <c r="BO38" s="146"/>
      <c r="BP38" s="146"/>
      <c r="BQ38" s="146"/>
      <c r="BR38" s="146"/>
      <c r="BS38" s="146"/>
      <c r="BT38" s="146"/>
      <c r="BU38" s="146"/>
      <c r="BV38" s="146"/>
    </row>
    <row r="39" spans="1:74" x14ac:dyDescent="0.15">
      <c r="BK39" s="146"/>
      <c r="BL39" s="146"/>
      <c r="BM39" s="146"/>
      <c r="BN39" s="146"/>
      <c r="BO39" s="146"/>
      <c r="BP39" s="146"/>
      <c r="BQ39" s="146"/>
      <c r="BR39" s="146"/>
      <c r="BS39" s="146"/>
      <c r="BT39" s="146"/>
      <c r="BU39" s="146"/>
      <c r="BV39" s="146"/>
    </row>
    <row r="40" spans="1:74" x14ac:dyDescent="0.15">
      <c r="BK40" s="146"/>
      <c r="BL40" s="146"/>
      <c r="BM40" s="146"/>
      <c r="BN40" s="146"/>
      <c r="BO40" s="146"/>
      <c r="BP40" s="146"/>
      <c r="BQ40" s="146"/>
      <c r="BR40" s="146"/>
      <c r="BS40" s="146"/>
      <c r="BT40" s="146"/>
      <c r="BU40" s="146"/>
      <c r="BV40" s="146"/>
    </row>
    <row r="41" spans="1:74" x14ac:dyDescent="0.15">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sheetData>
  <mergeCells count="20">
    <mergeCell ref="B31:Q31"/>
    <mergeCell ref="B27:Q27"/>
    <mergeCell ref="B25:Q25"/>
    <mergeCell ref="BK3:BV3"/>
    <mergeCell ref="B1:AL1"/>
    <mergeCell ref="C3:N3"/>
    <mergeCell ref="O3:Z3"/>
    <mergeCell ref="AA3:AL3"/>
    <mergeCell ref="AM3:AX3"/>
    <mergeCell ref="AY3:BJ3"/>
    <mergeCell ref="A1:A2"/>
    <mergeCell ref="B24:Q24"/>
    <mergeCell ref="B29:Q29"/>
    <mergeCell ref="B30:Q30"/>
    <mergeCell ref="B28:Q28"/>
    <mergeCell ref="B35:Q35"/>
    <mergeCell ref="B36:Q36"/>
    <mergeCell ref="B37:Q37"/>
    <mergeCell ref="B32:Q32"/>
    <mergeCell ref="B33:Q3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625" defaultRowHeight="10.7" x14ac:dyDescent="0.2"/>
  <cols>
    <col min="1" max="1" width="14.625" style="24" customWidth="1"/>
    <col min="2" max="2" width="44.625" style="24" customWidth="1"/>
    <col min="3" max="50" width="6.625" style="24" customWidth="1"/>
    <col min="51" max="55" width="6.625" style="647" customWidth="1"/>
    <col min="56" max="58" width="6.625" style="645" customWidth="1"/>
    <col min="59" max="61" width="6.625" style="647" customWidth="1"/>
    <col min="62" max="62" width="6.625" style="149" customWidth="1"/>
    <col min="63" max="74" width="6.625" style="24" customWidth="1"/>
    <col min="75" max="16384" width="9.625" style="24"/>
  </cols>
  <sheetData>
    <row r="1" spans="1:74" ht="13.4" customHeight="1" x14ac:dyDescent="0.2">
      <c r="A1" s="979" t="s">
        <v>479</v>
      </c>
      <c r="B1" s="1047" t="s">
        <v>1481</v>
      </c>
      <c r="C1" s="1048"/>
      <c r="D1" s="1048"/>
      <c r="E1" s="1048"/>
      <c r="F1" s="1048"/>
      <c r="G1" s="1048"/>
      <c r="H1" s="1048"/>
      <c r="I1" s="1048"/>
      <c r="J1" s="1048"/>
      <c r="K1" s="1048"/>
      <c r="L1" s="1048"/>
      <c r="M1" s="1048"/>
      <c r="N1" s="1048"/>
      <c r="O1" s="1048"/>
      <c r="P1" s="1048"/>
      <c r="Q1" s="1048"/>
      <c r="R1" s="1048"/>
      <c r="S1" s="1048"/>
      <c r="T1" s="1048"/>
      <c r="U1" s="1048"/>
      <c r="V1" s="1048"/>
      <c r="W1" s="1048"/>
      <c r="X1" s="1048"/>
      <c r="Y1" s="1048"/>
      <c r="Z1" s="1048"/>
      <c r="AA1" s="1048"/>
      <c r="AB1" s="1048"/>
      <c r="AC1" s="1048"/>
      <c r="AD1" s="1048"/>
      <c r="AE1" s="1048"/>
      <c r="AF1" s="1048"/>
      <c r="AG1" s="1048"/>
      <c r="AH1" s="1048"/>
      <c r="AI1" s="1048"/>
      <c r="AJ1" s="1048"/>
      <c r="AK1" s="1048"/>
      <c r="AL1" s="1048"/>
    </row>
    <row r="2" spans="1:74" ht="12.85"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269"/>
      <c r="B5" s="31" t="s">
        <v>457</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c r="AM5" s="556"/>
      <c r="AN5" s="556"/>
      <c r="AO5" s="556"/>
      <c r="AP5" s="556"/>
      <c r="AQ5" s="556"/>
      <c r="AR5" s="556"/>
      <c r="AS5" s="556"/>
      <c r="AT5" s="556"/>
      <c r="AU5" s="556"/>
      <c r="AV5" s="556"/>
      <c r="AW5" s="556"/>
      <c r="AX5" s="556"/>
      <c r="AY5" s="891"/>
      <c r="AZ5" s="891"/>
      <c r="BA5" s="891"/>
      <c r="BB5" s="891"/>
      <c r="BC5" s="891"/>
      <c r="BD5" s="959"/>
      <c r="BE5" s="959"/>
      <c r="BF5" s="959"/>
      <c r="BG5" s="854"/>
      <c r="BH5" s="558"/>
      <c r="BI5" s="558"/>
      <c r="BJ5" s="558"/>
      <c r="BK5" s="558"/>
      <c r="BL5" s="558"/>
      <c r="BM5" s="558"/>
      <c r="BN5" s="558"/>
      <c r="BO5" s="558"/>
      <c r="BP5" s="558"/>
      <c r="BQ5" s="558"/>
      <c r="BR5" s="558"/>
      <c r="BS5" s="558"/>
      <c r="BT5" s="558"/>
      <c r="BU5" s="558"/>
      <c r="BV5" s="558"/>
    </row>
    <row r="6" spans="1:74" s="273" customFormat="1" ht="11.05" customHeight="1" x14ac:dyDescent="0.2">
      <c r="A6" s="548" t="s">
        <v>1522</v>
      </c>
      <c r="B6" s="544" t="s">
        <v>1531</v>
      </c>
      <c r="C6" s="102">
        <v>0.89709893541999997</v>
      </c>
      <c r="D6" s="102">
        <v>0.96725892843000005</v>
      </c>
      <c r="E6" s="102">
        <v>1.0900624511000001</v>
      </c>
      <c r="F6" s="102">
        <v>1.074465067</v>
      </c>
      <c r="G6" s="102">
        <v>1.1619506446000001</v>
      </c>
      <c r="H6" s="102">
        <v>1.1615612662999999</v>
      </c>
      <c r="I6" s="102">
        <v>1.1474837098999999</v>
      </c>
      <c r="J6" s="102">
        <v>1.1412075806999999</v>
      </c>
      <c r="K6" s="102">
        <v>1.0906284666999999</v>
      </c>
      <c r="L6" s="102">
        <v>1.1982695168999999</v>
      </c>
      <c r="M6" s="102">
        <v>1.1790838663000001</v>
      </c>
      <c r="N6" s="102">
        <v>1.1424323865999999</v>
      </c>
      <c r="O6" s="102">
        <v>1.0260821926999999</v>
      </c>
      <c r="P6" s="102">
        <v>1.0669218575999999</v>
      </c>
      <c r="Q6" s="102">
        <v>1.1474330318999999</v>
      </c>
      <c r="R6" s="102">
        <v>1.1251138323000001</v>
      </c>
      <c r="S6" s="102">
        <v>1.1584690335000001</v>
      </c>
      <c r="T6" s="102">
        <v>1.2277938673</v>
      </c>
      <c r="U6" s="102">
        <v>1.1320674838</v>
      </c>
      <c r="V6" s="102">
        <v>1.2084397421999999</v>
      </c>
      <c r="W6" s="102">
        <v>1.1326186997000001</v>
      </c>
      <c r="X6" s="102">
        <v>1.208920129</v>
      </c>
      <c r="Y6" s="102">
        <v>1.1925926667</v>
      </c>
      <c r="Z6" s="102">
        <v>1.1444288714999999</v>
      </c>
      <c r="AA6" s="102">
        <v>1.1451844515</v>
      </c>
      <c r="AB6" s="102">
        <v>1.1527673936</v>
      </c>
      <c r="AC6" s="102">
        <v>1.2446727426999999</v>
      </c>
      <c r="AD6" s="102">
        <v>1.1985748000000001</v>
      </c>
      <c r="AE6" s="102">
        <v>1.3225942259000001</v>
      </c>
      <c r="AF6" s="102">
        <v>1.3456291667</v>
      </c>
      <c r="AG6" s="102">
        <v>1.2414935799</v>
      </c>
      <c r="AH6" s="102">
        <v>1.3356973879</v>
      </c>
      <c r="AI6" s="102">
        <v>1.279530633</v>
      </c>
      <c r="AJ6" s="102">
        <v>1.3195820317</v>
      </c>
      <c r="AK6" s="102">
        <v>1.2575020002999999</v>
      </c>
      <c r="AL6" s="102">
        <v>1.2817268389000001</v>
      </c>
      <c r="AM6" s="102">
        <v>1.1625403221999999</v>
      </c>
      <c r="AN6" s="102">
        <v>1.3123616554999999</v>
      </c>
      <c r="AO6" s="102">
        <v>1.2859174198000001</v>
      </c>
      <c r="AP6" s="102">
        <v>1.2648513672999999</v>
      </c>
      <c r="AQ6" s="102">
        <v>1.3667786447000001</v>
      </c>
      <c r="AR6" s="102">
        <v>1.3558608326999999</v>
      </c>
      <c r="AS6" s="102">
        <v>1.3984982571</v>
      </c>
      <c r="AT6" s="102">
        <v>1.3399106451</v>
      </c>
      <c r="AU6" s="102">
        <v>1.3149569663</v>
      </c>
      <c r="AV6" s="102">
        <v>1.3666610970999999</v>
      </c>
      <c r="AW6" s="102">
        <v>1.3154699999999999</v>
      </c>
      <c r="AX6" s="102">
        <v>1.2611391613</v>
      </c>
      <c r="AY6" s="892">
        <v>1.1304122584</v>
      </c>
      <c r="AZ6" s="892">
        <v>1.2052738570999999</v>
      </c>
      <c r="BA6" s="892">
        <v>1.1767612264</v>
      </c>
      <c r="BB6" s="892">
        <v>1.2354033333000001</v>
      </c>
      <c r="BC6" s="892">
        <v>1.1778264187</v>
      </c>
      <c r="BD6" s="892">
        <v>1.2085970666999999</v>
      </c>
      <c r="BE6" s="892">
        <v>1.2272702902999999</v>
      </c>
      <c r="BF6" s="892">
        <v>1.2850206795000001</v>
      </c>
      <c r="BG6" s="559">
        <v>1.2230449999999999</v>
      </c>
      <c r="BH6" s="559">
        <v>1.2666010000000001</v>
      </c>
      <c r="BI6" s="559">
        <v>1.2573909999999999</v>
      </c>
      <c r="BJ6" s="559">
        <v>1.240731</v>
      </c>
      <c r="BK6" s="559">
        <v>1.179635</v>
      </c>
      <c r="BL6" s="559">
        <v>1.224701</v>
      </c>
      <c r="BM6" s="559">
        <v>1.252597</v>
      </c>
      <c r="BN6" s="559">
        <v>1.2747599999999999</v>
      </c>
      <c r="BO6" s="559">
        <v>1.328319</v>
      </c>
      <c r="BP6" s="559">
        <v>1.3489199999999999</v>
      </c>
      <c r="BQ6" s="559">
        <v>1.324538</v>
      </c>
      <c r="BR6" s="559">
        <v>1.3305659999999999</v>
      </c>
      <c r="BS6" s="559">
        <v>1.2878270000000001</v>
      </c>
      <c r="BT6" s="559">
        <v>1.3162609999999999</v>
      </c>
      <c r="BU6" s="559">
        <v>1.309933</v>
      </c>
      <c r="BV6" s="559">
        <v>1.291798</v>
      </c>
    </row>
    <row r="7" spans="1:74" ht="11.05" customHeight="1" x14ac:dyDescent="0.2">
      <c r="A7" s="269" t="s">
        <v>470</v>
      </c>
      <c r="B7" s="545" t="s">
        <v>1104</v>
      </c>
      <c r="C7" s="341">
        <v>0.92932499999999996</v>
      </c>
      <c r="D7" s="341">
        <v>0.81768099999999999</v>
      </c>
      <c r="E7" s="341">
        <v>0.94604100000000002</v>
      </c>
      <c r="F7" s="341">
        <v>0.940438</v>
      </c>
      <c r="G7" s="341">
        <v>1.007231</v>
      </c>
      <c r="H7" s="341">
        <v>1.021366</v>
      </c>
      <c r="I7" s="341">
        <v>1.0144979999999999</v>
      </c>
      <c r="J7" s="341">
        <v>0.93827899999999997</v>
      </c>
      <c r="K7" s="341">
        <v>0.93601400000000001</v>
      </c>
      <c r="L7" s="341">
        <v>1.0411539999999999</v>
      </c>
      <c r="M7" s="341">
        <v>1.0794429999999999</v>
      </c>
      <c r="N7" s="341">
        <v>1.068778</v>
      </c>
      <c r="O7" s="341">
        <v>1.0384089999999999</v>
      </c>
      <c r="P7" s="341">
        <v>1.010856</v>
      </c>
      <c r="Q7" s="341">
        <v>1.0187360000000001</v>
      </c>
      <c r="R7" s="341">
        <v>0.96519999999999995</v>
      </c>
      <c r="S7" s="341">
        <v>1.0082469999999999</v>
      </c>
      <c r="T7" s="341">
        <v>1.042924</v>
      </c>
      <c r="U7" s="341">
        <v>1.0160750000000001</v>
      </c>
      <c r="V7" s="341">
        <v>0.98452300000000004</v>
      </c>
      <c r="W7" s="341">
        <v>0.90238600000000002</v>
      </c>
      <c r="X7" s="341">
        <v>1.0142089999999999</v>
      </c>
      <c r="Y7" s="341">
        <v>1.052651</v>
      </c>
      <c r="Z7" s="341">
        <v>0.96922399999999997</v>
      </c>
      <c r="AA7" s="341">
        <v>1.0020690000000001</v>
      </c>
      <c r="AB7" s="341">
        <v>0.99927299999999997</v>
      </c>
      <c r="AC7" s="341">
        <v>0.98716800000000005</v>
      </c>
      <c r="AD7" s="341">
        <v>0.97206700000000001</v>
      </c>
      <c r="AE7" s="341">
        <v>0.99418700000000004</v>
      </c>
      <c r="AF7" s="341">
        <v>1.0363119999999999</v>
      </c>
      <c r="AG7" s="341">
        <v>1.0327040000000001</v>
      </c>
      <c r="AH7" s="341">
        <v>1.0042709999999999</v>
      </c>
      <c r="AI7" s="341">
        <v>1.003455</v>
      </c>
      <c r="AJ7" s="341">
        <v>1.0276730000000001</v>
      </c>
      <c r="AK7" s="341">
        <v>1.0534300000000001</v>
      </c>
      <c r="AL7" s="341">
        <v>1.0815969999999999</v>
      </c>
      <c r="AM7" s="341">
        <v>0.99494000000000005</v>
      </c>
      <c r="AN7" s="341">
        <v>1.074103</v>
      </c>
      <c r="AO7" s="341">
        <v>1.0686929999999999</v>
      </c>
      <c r="AP7" s="341">
        <v>0.98221000000000003</v>
      </c>
      <c r="AQ7" s="341">
        <v>1.025274</v>
      </c>
      <c r="AR7" s="341">
        <v>1.043453</v>
      </c>
      <c r="AS7" s="341">
        <v>1.0906309999999999</v>
      </c>
      <c r="AT7" s="341">
        <v>1.080837</v>
      </c>
      <c r="AU7" s="341">
        <v>1.0406550000000001</v>
      </c>
      <c r="AV7" s="341">
        <v>1.049636</v>
      </c>
      <c r="AW7" s="341">
        <v>1.112771</v>
      </c>
      <c r="AX7" s="341">
        <v>1.102722</v>
      </c>
      <c r="AY7" s="874">
        <v>1.083731</v>
      </c>
      <c r="AZ7" s="874">
        <v>1.084055</v>
      </c>
      <c r="BA7" s="874">
        <v>1.054281</v>
      </c>
      <c r="BB7" s="874">
        <v>1.0216229999999999</v>
      </c>
      <c r="BC7" s="874">
        <v>1.0354099999999999</v>
      </c>
      <c r="BD7" s="874">
        <v>1.0772470000000001</v>
      </c>
      <c r="BE7" s="874">
        <v>1.0854516129</v>
      </c>
      <c r="BF7" s="874">
        <v>1.0696303547999999</v>
      </c>
      <c r="BG7" s="352">
        <v>1.014159</v>
      </c>
      <c r="BH7" s="352">
        <v>1.042419</v>
      </c>
      <c r="BI7" s="352">
        <v>1.0793109999999999</v>
      </c>
      <c r="BJ7" s="352">
        <v>1.060978</v>
      </c>
      <c r="BK7" s="352">
        <v>1.0818920000000001</v>
      </c>
      <c r="BL7" s="352">
        <v>1.0572680000000001</v>
      </c>
      <c r="BM7" s="352">
        <v>1.060713</v>
      </c>
      <c r="BN7" s="352">
        <v>1.0415970000000001</v>
      </c>
      <c r="BO7" s="352">
        <v>1.056033</v>
      </c>
      <c r="BP7" s="352">
        <v>1.0750489999999999</v>
      </c>
      <c r="BQ7" s="352">
        <v>1.0687489999999999</v>
      </c>
      <c r="BR7" s="352">
        <v>1.046645</v>
      </c>
      <c r="BS7" s="352">
        <v>1.018726</v>
      </c>
      <c r="BT7" s="352">
        <v>1.0531489999999999</v>
      </c>
      <c r="BU7" s="352">
        <v>1.1044480000000001</v>
      </c>
      <c r="BV7" s="352">
        <v>1.086905</v>
      </c>
    </row>
    <row r="8" spans="1:74" ht="11.05" customHeight="1" x14ac:dyDescent="0.2">
      <c r="A8" s="269" t="s">
        <v>1483</v>
      </c>
      <c r="B8" s="545" t="s">
        <v>1510</v>
      </c>
      <c r="C8" s="341">
        <v>0.108136355</v>
      </c>
      <c r="D8" s="341">
        <v>9.2066464000000001E-2</v>
      </c>
      <c r="E8" s="341">
        <v>0.115646161</v>
      </c>
      <c r="F8" s="341">
        <v>0.1143168</v>
      </c>
      <c r="G8" s="341">
        <v>0.114090935</v>
      </c>
      <c r="H8" s="341">
        <v>0.11383283299999999</v>
      </c>
      <c r="I8" s="341">
        <v>0.114570065</v>
      </c>
      <c r="J8" s="341">
        <v>0.114824677</v>
      </c>
      <c r="K8" s="341">
        <v>0.106162533</v>
      </c>
      <c r="L8" s="341">
        <v>0.11203674199999999</v>
      </c>
      <c r="M8" s="341">
        <v>0.1119874</v>
      </c>
      <c r="N8" s="341">
        <v>0.118097548</v>
      </c>
      <c r="O8" s="341">
        <v>9.2155741999999999E-2</v>
      </c>
      <c r="P8" s="341">
        <v>9.667125E-2</v>
      </c>
      <c r="Q8" s="341">
        <v>0.101962355</v>
      </c>
      <c r="R8" s="341">
        <v>0.100589233</v>
      </c>
      <c r="S8" s="341">
        <v>0.104568194</v>
      </c>
      <c r="T8" s="341">
        <v>0.108848167</v>
      </c>
      <c r="U8" s="341">
        <v>0.11258093499999999</v>
      </c>
      <c r="V8" s="341">
        <v>0.11350803199999999</v>
      </c>
      <c r="W8" s="341">
        <v>0.111674067</v>
      </c>
      <c r="X8" s="341">
        <v>0.111738903</v>
      </c>
      <c r="Y8" s="341">
        <v>0.1127843</v>
      </c>
      <c r="Z8" s="341">
        <v>0.102068355</v>
      </c>
      <c r="AA8" s="341">
        <v>0.105642032</v>
      </c>
      <c r="AB8" s="341">
        <v>0.101452929</v>
      </c>
      <c r="AC8" s="341">
        <v>0.106961742</v>
      </c>
      <c r="AD8" s="341">
        <v>0.1058577</v>
      </c>
      <c r="AE8" s="341">
        <v>0.118871871</v>
      </c>
      <c r="AF8" s="341">
        <v>0.119592667</v>
      </c>
      <c r="AG8" s="341">
        <v>0.116867129</v>
      </c>
      <c r="AH8" s="341">
        <v>0.11124835499999999</v>
      </c>
      <c r="AI8" s="341">
        <v>0.114594767</v>
      </c>
      <c r="AJ8" s="341">
        <v>0.11272887099999999</v>
      </c>
      <c r="AK8" s="341">
        <v>0.1076884</v>
      </c>
      <c r="AL8" s="341">
        <v>0.106001839</v>
      </c>
      <c r="AM8" s="341">
        <v>9.7681773999999999E-2</v>
      </c>
      <c r="AN8" s="341">
        <v>0.103054828</v>
      </c>
      <c r="AO8" s="341">
        <v>0.104178355</v>
      </c>
      <c r="AP8" s="341">
        <v>0.10598476699999999</v>
      </c>
      <c r="AQ8" s="341">
        <v>0.109875129</v>
      </c>
      <c r="AR8" s="341">
        <v>0.112318533</v>
      </c>
      <c r="AS8" s="341">
        <v>0.112178903</v>
      </c>
      <c r="AT8" s="341">
        <v>0.112308806</v>
      </c>
      <c r="AU8" s="341">
        <v>0.112026167</v>
      </c>
      <c r="AV8" s="341">
        <v>0.11127074200000001</v>
      </c>
      <c r="AW8" s="341">
        <v>0.1148798</v>
      </c>
      <c r="AX8" s="341">
        <v>0.109066</v>
      </c>
      <c r="AY8" s="874">
        <v>6.0061999999999997E-2</v>
      </c>
      <c r="AZ8" s="874">
        <v>6.9138678999999995E-2</v>
      </c>
      <c r="BA8" s="874">
        <v>7.5981967999999997E-2</v>
      </c>
      <c r="BB8" s="874">
        <v>8.2620700000000005E-2</v>
      </c>
      <c r="BC8" s="874">
        <v>7.6898516E-2</v>
      </c>
      <c r="BD8" s="874">
        <v>7.8362000000000001E-2</v>
      </c>
      <c r="BE8" s="874">
        <v>8.1204200000000004E-2</v>
      </c>
      <c r="BF8" s="874">
        <v>8.4303400000000001E-2</v>
      </c>
      <c r="BG8" s="352">
        <v>8.4865599999999999E-2</v>
      </c>
      <c r="BH8" s="352">
        <v>8.6968900000000002E-2</v>
      </c>
      <c r="BI8" s="352">
        <v>8.7836399999999995E-2</v>
      </c>
      <c r="BJ8" s="352">
        <v>8.9287599999999995E-2</v>
      </c>
      <c r="BK8" s="352">
        <v>7.8751600000000005E-2</v>
      </c>
      <c r="BL8" s="352">
        <v>7.9950499999999994E-2</v>
      </c>
      <c r="BM8" s="352">
        <v>8.5583400000000004E-2</v>
      </c>
      <c r="BN8" s="352">
        <v>9.1036699999999998E-2</v>
      </c>
      <c r="BO8" s="352">
        <v>9.5732899999999996E-2</v>
      </c>
      <c r="BP8" s="352">
        <v>0.1000733</v>
      </c>
      <c r="BQ8" s="352">
        <v>0.1032395</v>
      </c>
      <c r="BR8" s="352">
        <v>0.10407470000000001</v>
      </c>
      <c r="BS8" s="352">
        <v>0.1010008</v>
      </c>
      <c r="BT8" s="352">
        <v>0.1008743</v>
      </c>
      <c r="BU8" s="352">
        <v>9.8329E-2</v>
      </c>
      <c r="BV8" s="352">
        <v>9.7555199999999995E-2</v>
      </c>
    </row>
    <row r="9" spans="1:74" ht="11.05" customHeight="1" x14ac:dyDescent="0.2">
      <c r="A9" s="269" t="s">
        <v>1484</v>
      </c>
      <c r="B9" s="545" t="s">
        <v>1511</v>
      </c>
      <c r="C9" s="341">
        <v>4.5656742E-2</v>
      </c>
      <c r="D9" s="341">
        <v>4.5302785999999998E-2</v>
      </c>
      <c r="E9" s="341">
        <v>4.3753805999999999E-2</v>
      </c>
      <c r="F9" s="341">
        <v>4.2143899999999998E-2</v>
      </c>
      <c r="G9" s="341">
        <v>5.0760580999999999E-2</v>
      </c>
      <c r="H9" s="341">
        <v>4.9003733000000001E-2</v>
      </c>
      <c r="I9" s="341">
        <v>6.0941871000000002E-2</v>
      </c>
      <c r="J9" s="341">
        <v>5.8067581E-2</v>
      </c>
      <c r="K9" s="341">
        <v>4.8776667000000003E-2</v>
      </c>
      <c r="L9" s="341">
        <v>6.5402968000000006E-2</v>
      </c>
      <c r="M9" s="341">
        <v>7.5155833000000005E-2</v>
      </c>
      <c r="N9" s="341">
        <v>8.7738935000000004E-2</v>
      </c>
      <c r="O9" s="341">
        <v>8.4916676999999996E-2</v>
      </c>
      <c r="P9" s="341">
        <v>8.2126249999999998E-2</v>
      </c>
      <c r="Q9" s="341">
        <v>8.3742418999999998E-2</v>
      </c>
      <c r="R9" s="341">
        <v>9.4567833000000004E-2</v>
      </c>
      <c r="S9" s="341">
        <v>9.7044838999999994E-2</v>
      </c>
      <c r="T9" s="341">
        <v>9.8267999999999994E-2</v>
      </c>
      <c r="U9" s="341">
        <v>9.9541581000000004E-2</v>
      </c>
      <c r="V9" s="341">
        <v>9.1342452000000005E-2</v>
      </c>
      <c r="W9" s="341">
        <v>0.109644333</v>
      </c>
      <c r="X9" s="341">
        <v>9.9336967999999998E-2</v>
      </c>
      <c r="Y9" s="341">
        <v>0.11550390000000001</v>
      </c>
      <c r="Z9" s="341">
        <v>0.11674371</v>
      </c>
      <c r="AA9" s="341">
        <v>0.12900177400000001</v>
      </c>
      <c r="AB9" s="341">
        <v>0.134272536</v>
      </c>
      <c r="AC9" s="341">
        <v>0.152178323</v>
      </c>
      <c r="AD9" s="341">
        <v>0.160675333</v>
      </c>
      <c r="AE9" s="341">
        <v>0.172744065</v>
      </c>
      <c r="AF9" s="341">
        <v>0.18294813300000001</v>
      </c>
      <c r="AG9" s="341">
        <v>0.16405616100000001</v>
      </c>
      <c r="AH9" s="341">
        <v>0.18494348399999999</v>
      </c>
      <c r="AI9" s="341">
        <v>0.19872193299999999</v>
      </c>
      <c r="AJ9" s="341">
        <v>0.164331903</v>
      </c>
      <c r="AK9" s="341">
        <v>0.179585467</v>
      </c>
      <c r="AL9" s="341">
        <v>0.20944274199999999</v>
      </c>
      <c r="AM9" s="341">
        <v>0.182228839</v>
      </c>
      <c r="AN9" s="341">
        <v>0.19393962100000001</v>
      </c>
      <c r="AO9" s="341">
        <v>0.193047258</v>
      </c>
      <c r="AP9" s="341">
        <v>0.20739969999999999</v>
      </c>
      <c r="AQ9" s="341">
        <v>0.176391516</v>
      </c>
      <c r="AR9" s="341">
        <v>0.2340044</v>
      </c>
      <c r="AS9" s="341">
        <v>0.22049090299999999</v>
      </c>
      <c r="AT9" s="341">
        <v>0.21445545199999999</v>
      </c>
      <c r="AU9" s="341">
        <v>0.21283833299999999</v>
      </c>
      <c r="AV9" s="341">
        <v>0.21835638700000001</v>
      </c>
      <c r="AW9" s="341">
        <v>0.2258317</v>
      </c>
      <c r="AX9" s="341">
        <v>0.21063058100000001</v>
      </c>
      <c r="AY9" s="874">
        <v>0.16738612899999999</v>
      </c>
      <c r="AZ9" s="874">
        <v>0.15771471400000001</v>
      </c>
      <c r="BA9" s="874">
        <v>0.17460387099999999</v>
      </c>
      <c r="BB9" s="874">
        <v>0.16939943299999999</v>
      </c>
      <c r="BC9" s="874">
        <v>0.20105100000000001</v>
      </c>
      <c r="BD9" s="874">
        <v>0.208067</v>
      </c>
      <c r="BE9" s="874">
        <v>0.20226939999999999</v>
      </c>
      <c r="BF9" s="874">
        <v>0.21516779999999999</v>
      </c>
      <c r="BG9" s="352">
        <v>0.22576109999999999</v>
      </c>
      <c r="BH9" s="352">
        <v>0.22952420000000001</v>
      </c>
      <c r="BI9" s="352">
        <v>0.24343329999999999</v>
      </c>
      <c r="BJ9" s="352">
        <v>0.25194650000000002</v>
      </c>
      <c r="BK9" s="352">
        <v>0.23200180000000001</v>
      </c>
      <c r="BL9" s="352">
        <v>0.2412781</v>
      </c>
      <c r="BM9" s="352">
        <v>0.2496266</v>
      </c>
      <c r="BN9" s="352">
        <v>0.2553665</v>
      </c>
      <c r="BO9" s="352">
        <v>0.2591966</v>
      </c>
      <c r="BP9" s="352">
        <v>0.26516000000000001</v>
      </c>
      <c r="BQ9" s="352">
        <v>0.26354169999999999</v>
      </c>
      <c r="BR9" s="352">
        <v>0.26118449999999999</v>
      </c>
      <c r="BS9" s="352">
        <v>0.26056560000000001</v>
      </c>
      <c r="BT9" s="352">
        <v>0.25730989999999998</v>
      </c>
      <c r="BU9" s="352">
        <v>0.26651200000000003</v>
      </c>
      <c r="BV9" s="352">
        <v>0.27238380000000001</v>
      </c>
    </row>
    <row r="10" spans="1:74" ht="11.05" customHeight="1" x14ac:dyDescent="0.2">
      <c r="A10" s="269" t="s">
        <v>1485</v>
      </c>
      <c r="B10" s="597" t="s">
        <v>1512</v>
      </c>
      <c r="C10" s="341">
        <v>5.7721609999999996E-3</v>
      </c>
      <c r="D10" s="341">
        <v>6.1396070000000001E-3</v>
      </c>
      <c r="E10" s="341">
        <v>5.3160969999999997E-3</v>
      </c>
      <c r="F10" s="341">
        <v>4.6639669999999998E-3</v>
      </c>
      <c r="G10" s="341">
        <v>4.0808060000000002E-3</v>
      </c>
      <c r="H10" s="341">
        <v>3.0355669999999999E-3</v>
      </c>
      <c r="I10" s="341">
        <v>4.0281609999999997E-3</v>
      </c>
      <c r="J10" s="341">
        <v>4.4896129999999999E-3</v>
      </c>
      <c r="K10" s="341">
        <v>3.2772999999999999E-3</v>
      </c>
      <c r="L10" s="341">
        <v>6.1591939999999998E-3</v>
      </c>
      <c r="M10" s="341">
        <v>7.5658000000000001E-3</v>
      </c>
      <c r="N10" s="341">
        <v>8.4055810000000005E-3</v>
      </c>
      <c r="O10" s="341">
        <v>9.9298059999999994E-3</v>
      </c>
      <c r="P10" s="341">
        <v>1.0926178999999999E-2</v>
      </c>
      <c r="Q10" s="341">
        <v>8.9895159999999995E-3</v>
      </c>
      <c r="R10" s="341">
        <v>1.0892433E-2</v>
      </c>
      <c r="S10" s="341">
        <v>1.0819194000000001E-2</v>
      </c>
      <c r="T10" s="341">
        <v>1.2175167000000001E-2</v>
      </c>
      <c r="U10" s="341">
        <v>1.4111742E-2</v>
      </c>
      <c r="V10" s="341">
        <v>1.4418484000000001E-2</v>
      </c>
      <c r="W10" s="341">
        <v>1.4921833000000001E-2</v>
      </c>
      <c r="X10" s="341">
        <v>1.5434129E-2</v>
      </c>
      <c r="Y10" s="341">
        <v>1.6790300000000001E-2</v>
      </c>
      <c r="Z10" s="341">
        <v>1.9586870999999999E-2</v>
      </c>
      <c r="AA10" s="341">
        <v>1.8684580999999999E-2</v>
      </c>
      <c r="AB10" s="341">
        <v>1.9252499999999999E-2</v>
      </c>
      <c r="AC10" s="341">
        <v>1.9176967999999999E-2</v>
      </c>
      <c r="AD10" s="341">
        <v>1.5828167000000001E-2</v>
      </c>
      <c r="AE10" s="341">
        <v>1.9089806000000001E-2</v>
      </c>
      <c r="AF10" s="341">
        <v>2.0129600000000001E-2</v>
      </c>
      <c r="AG10" s="341">
        <v>1.5489548000000001E-2</v>
      </c>
      <c r="AH10" s="341">
        <v>1.6807065E-2</v>
      </c>
      <c r="AI10" s="341">
        <v>2.0111332999999999E-2</v>
      </c>
      <c r="AJ10" s="341">
        <v>2.331629E-2</v>
      </c>
      <c r="AK10" s="341">
        <v>1.99639E-2</v>
      </c>
      <c r="AL10" s="341">
        <v>2.4153773999999999E-2</v>
      </c>
      <c r="AM10" s="341">
        <v>1.9251806E-2</v>
      </c>
      <c r="AN10" s="341">
        <v>2.1371240999999999E-2</v>
      </c>
      <c r="AO10" s="341">
        <v>2.0637580999999999E-2</v>
      </c>
      <c r="AP10" s="341">
        <v>2.1705267E-2</v>
      </c>
      <c r="AQ10" s="341">
        <v>1.6505161000000001E-2</v>
      </c>
      <c r="AR10" s="341">
        <v>2.1713933000000001E-2</v>
      </c>
      <c r="AS10" s="341">
        <v>1.8710935000000001E-2</v>
      </c>
      <c r="AT10" s="341">
        <v>2.2581128999999998E-2</v>
      </c>
      <c r="AU10" s="341">
        <v>2.5949933000000001E-2</v>
      </c>
      <c r="AV10" s="341">
        <v>2.3856581000000002E-2</v>
      </c>
      <c r="AW10" s="341">
        <v>2.3828800000000001E-2</v>
      </c>
      <c r="AX10" s="341">
        <v>2.0362419E-2</v>
      </c>
      <c r="AY10" s="874">
        <v>3.3305710000000002E-2</v>
      </c>
      <c r="AZ10" s="874">
        <v>4.4202606999999998E-2</v>
      </c>
      <c r="BA10" s="874">
        <v>3.2685839000000001E-2</v>
      </c>
      <c r="BB10" s="874">
        <v>2.9247566999999999E-2</v>
      </c>
      <c r="BC10" s="874">
        <v>3.5718935E-2</v>
      </c>
      <c r="BD10" s="874">
        <v>3.8074999999999998E-2</v>
      </c>
      <c r="BE10" s="874">
        <v>3.9746700000000003E-2</v>
      </c>
      <c r="BF10" s="874">
        <v>4.0178199999999997E-2</v>
      </c>
      <c r="BG10" s="352">
        <v>4.19712E-2</v>
      </c>
      <c r="BH10" s="352">
        <v>4.3569299999999998E-2</v>
      </c>
      <c r="BI10" s="352">
        <v>4.4696E-2</v>
      </c>
      <c r="BJ10" s="352">
        <v>4.6931500000000001E-2</v>
      </c>
      <c r="BK10" s="352">
        <v>4.7162900000000001E-2</v>
      </c>
      <c r="BL10" s="352">
        <v>4.76064E-2</v>
      </c>
      <c r="BM10" s="352">
        <v>4.62213E-2</v>
      </c>
      <c r="BN10" s="352">
        <v>4.5451999999999999E-2</v>
      </c>
      <c r="BO10" s="352">
        <v>4.4552000000000001E-2</v>
      </c>
      <c r="BP10" s="352">
        <v>4.6026999999999998E-2</v>
      </c>
      <c r="BQ10" s="352">
        <v>4.5281500000000002E-2</v>
      </c>
      <c r="BR10" s="352">
        <v>4.57206E-2</v>
      </c>
      <c r="BS10" s="352">
        <v>4.62903E-2</v>
      </c>
      <c r="BT10" s="352">
        <v>4.8482600000000001E-2</v>
      </c>
      <c r="BU10" s="352">
        <v>4.7992800000000002E-2</v>
      </c>
      <c r="BV10" s="352">
        <v>5.0093600000000002E-2</v>
      </c>
    </row>
    <row r="11" spans="1:74" ht="11.05" customHeight="1" x14ac:dyDescent="0.2">
      <c r="A11" s="269" t="s">
        <v>1486</v>
      </c>
      <c r="B11" s="597" t="s">
        <v>1513</v>
      </c>
      <c r="C11" s="341">
        <v>-0.125002</v>
      </c>
      <c r="D11" s="341">
        <v>-7.9533999999999994E-2</v>
      </c>
      <c r="E11" s="341">
        <v>-0.10997899999999999</v>
      </c>
      <c r="F11" s="341">
        <v>-8.3611000000000005E-2</v>
      </c>
      <c r="G11" s="341">
        <v>-6.1203E-2</v>
      </c>
      <c r="H11" s="341">
        <v>-5.561E-2</v>
      </c>
      <c r="I11" s="341">
        <v>-2.8497000000000001E-2</v>
      </c>
      <c r="J11" s="341">
        <v>-5.2999999999999999E-2</v>
      </c>
      <c r="K11" s="341">
        <v>-5.3434000000000002E-2</v>
      </c>
      <c r="L11" s="341">
        <v>-7.1193999999999993E-2</v>
      </c>
      <c r="M11" s="341">
        <v>-0.10634399999999999</v>
      </c>
      <c r="N11" s="341">
        <v>-9.7511E-2</v>
      </c>
      <c r="O11" s="341">
        <v>-7.4539999999999995E-2</v>
      </c>
      <c r="P11" s="341">
        <v>-0.122138</v>
      </c>
      <c r="Q11" s="341">
        <v>-8.6888000000000007E-2</v>
      </c>
      <c r="R11" s="341">
        <v>-0.154278</v>
      </c>
      <c r="S11" s="341">
        <v>-9.8851999999999995E-2</v>
      </c>
      <c r="T11" s="341">
        <v>-7.8678999999999999E-2</v>
      </c>
      <c r="U11" s="341">
        <v>-8.4362999999999994E-2</v>
      </c>
      <c r="V11" s="341">
        <v>-4.7389000000000001E-2</v>
      </c>
      <c r="W11" s="341">
        <v>-7.1462999999999999E-2</v>
      </c>
      <c r="X11" s="341">
        <v>-5.9457000000000003E-2</v>
      </c>
      <c r="Y11" s="341">
        <v>-4.7122999999999998E-2</v>
      </c>
      <c r="Z11" s="341">
        <v>-5.3814000000000001E-2</v>
      </c>
      <c r="AA11" s="341">
        <v>-8.9997999999999995E-2</v>
      </c>
      <c r="AB11" s="341">
        <v>-9.1118000000000005E-2</v>
      </c>
      <c r="AC11" s="341">
        <v>-9.0860999999999997E-2</v>
      </c>
      <c r="AD11" s="341">
        <v>-9.5094999999999999E-2</v>
      </c>
      <c r="AE11" s="341">
        <v>-8.6313000000000001E-2</v>
      </c>
      <c r="AF11" s="341">
        <v>-8.8516999999999998E-2</v>
      </c>
      <c r="AG11" s="341">
        <v>-8.6384000000000002E-2</v>
      </c>
      <c r="AH11" s="341">
        <v>-6.9235000000000005E-2</v>
      </c>
      <c r="AI11" s="341">
        <v>-8.3289000000000002E-2</v>
      </c>
      <c r="AJ11" s="341">
        <v>-8.9595999999999995E-2</v>
      </c>
      <c r="AK11" s="341">
        <v>-9.1550000000000006E-2</v>
      </c>
      <c r="AL11" s="341">
        <v>-0.119571</v>
      </c>
      <c r="AM11" s="341">
        <v>-0.114954</v>
      </c>
      <c r="AN11" s="341">
        <v>-0.11287800000000001</v>
      </c>
      <c r="AO11" s="341">
        <v>-0.128584</v>
      </c>
      <c r="AP11" s="341">
        <v>-0.148946</v>
      </c>
      <c r="AQ11" s="341">
        <v>-0.129081</v>
      </c>
      <c r="AR11" s="341">
        <v>-0.10645399999999999</v>
      </c>
      <c r="AS11" s="341">
        <v>-9.8933999999999994E-2</v>
      </c>
      <c r="AT11" s="341">
        <v>-0.117546</v>
      </c>
      <c r="AU11" s="341">
        <v>-0.13017400000000001</v>
      </c>
      <c r="AV11" s="341">
        <v>-0.12552199999999999</v>
      </c>
      <c r="AW11" s="341">
        <v>-0.15163499999999999</v>
      </c>
      <c r="AX11" s="341">
        <v>-0.15096300000000001</v>
      </c>
      <c r="AY11" s="874">
        <v>-0.15239</v>
      </c>
      <c r="AZ11" s="874">
        <v>-0.118307</v>
      </c>
      <c r="BA11" s="874">
        <v>-0.15066499999999999</v>
      </c>
      <c r="BB11" s="874">
        <v>-0.136994</v>
      </c>
      <c r="BC11" s="874">
        <v>-0.14225399999999999</v>
      </c>
      <c r="BD11" s="874">
        <v>-0.13811699999999999</v>
      </c>
      <c r="BE11" s="874">
        <v>-0.12829032258</v>
      </c>
      <c r="BF11" s="874">
        <v>-0.12903225805999999</v>
      </c>
      <c r="BG11" s="352">
        <v>-0.117378</v>
      </c>
      <c r="BH11" s="352">
        <v>-0.1186271</v>
      </c>
      <c r="BI11" s="352">
        <v>-0.12867870000000001</v>
      </c>
      <c r="BJ11" s="352">
        <v>-0.1328037</v>
      </c>
      <c r="BK11" s="352">
        <v>-0.14846790000000001</v>
      </c>
      <c r="BL11" s="352">
        <v>-0.15157409999999999</v>
      </c>
      <c r="BM11" s="352">
        <v>-0.15481120000000001</v>
      </c>
      <c r="BN11" s="352">
        <v>-0.15241460000000001</v>
      </c>
      <c r="BO11" s="352">
        <v>-0.12920290000000001</v>
      </c>
      <c r="BP11" s="352">
        <v>-0.12632979999999999</v>
      </c>
      <c r="BQ11" s="352">
        <v>-0.1178955</v>
      </c>
      <c r="BR11" s="352">
        <v>-0.1098162</v>
      </c>
      <c r="BS11" s="352">
        <v>-0.11067100000000001</v>
      </c>
      <c r="BT11" s="352">
        <v>-0.12466670000000001</v>
      </c>
      <c r="BU11" s="352">
        <v>-0.1333017</v>
      </c>
      <c r="BV11" s="352">
        <v>-0.13492689999999999</v>
      </c>
    </row>
    <row r="12" spans="1:74" ht="11.05" customHeight="1" x14ac:dyDescent="0.2">
      <c r="A12" s="269" t="s">
        <v>1487</v>
      </c>
      <c r="B12" s="597" t="s">
        <v>1514</v>
      </c>
      <c r="C12" s="341">
        <v>1.9970000000000001E-3</v>
      </c>
      <c r="D12" s="341">
        <v>5.0460000000000001E-3</v>
      </c>
      <c r="E12" s="341">
        <v>3.039E-3</v>
      </c>
      <c r="F12" s="341">
        <v>2.02E-4</v>
      </c>
      <c r="G12" s="341">
        <v>-7.9959999999999996E-3</v>
      </c>
      <c r="H12" s="341">
        <v>-7.0730000000000003E-3</v>
      </c>
      <c r="I12" s="341">
        <v>-4.2719999999999998E-3</v>
      </c>
      <c r="J12" s="341">
        <v>-8.4480000000000006E-3</v>
      </c>
      <c r="K12" s="341">
        <v>-1.856E-3</v>
      </c>
      <c r="L12" s="341">
        <v>8.3739999999999995E-3</v>
      </c>
      <c r="M12" s="341">
        <v>1.6473000000000002E-2</v>
      </c>
      <c r="N12" s="341">
        <v>1.3077E-2</v>
      </c>
      <c r="O12" s="341">
        <v>5.777E-3</v>
      </c>
      <c r="P12" s="341">
        <v>-1.01E-4</v>
      </c>
      <c r="Q12" s="341">
        <v>1.5002E-2</v>
      </c>
      <c r="R12" s="341">
        <v>1.3179999999999999E-3</v>
      </c>
      <c r="S12" s="341">
        <v>-1.24E-2</v>
      </c>
      <c r="T12" s="341">
        <v>-8.0850000000000002E-3</v>
      </c>
      <c r="U12" s="341">
        <v>-1.0985999999999999E-2</v>
      </c>
      <c r="V12" s="341">
        <v>-1.4848E-2</v>
      </c>
      <c r="W12" s="341">
        <v>-7.8549999999999991E-3</v>
      </c>
      <c r="X12" s="341">
        <v>6.1250000000000002E-3</v>
      </c>
      <c r="Y12" s="341">
        <v>2.2738000000000001E-2</v>
      </c>
      <c r="Z12" s="341">
        <v>1.2564000000000001E-2</v>
      </c>
      <c r="AA12" s="341">
        <v>2.4702999999999999E-2</v>
      </c>
      <c r="AB12" s="341">
        <v>2.8646999999999999E-2</v>
      </c>
      <c r="AC12" s="341">
        <v>2.1137E-2</v>
      </c>
      <c r="AD12" s="341">
        <v>-4.7039999999999998E-3</v>
      </c>
      <c r="AE12" s="341">
        <v>2.3909999999999999E-3</v>
      </c>
      <c r="AF12" s="341">
        <v>5.9109999999999996E-3</v>
      </c>
      <c r="AG12" s="341">
        <v>1.0809999999999999E-3</v>
      </c>
      <c r="AH12" s="341">
        <v>1.4144E-2</v>
      </c>
      <c r="AI12" s="341">
        <v>2.9012E-2</v>
      </c>
      <c r="AJ12" s="341">
        <v>1.8270000000000002E-2</v>
      </c>
      <c r="AK12" s="341">
        <v>2.9253000000000001E-2</v>
      </c>
      <c r="AL12" s="341">
        <v>2.0641E-2</v>
      </c>
      <c r="AM12" s="341">
        <v>3.6958999999999999E-2</v>
      </c>
      <c r="AN12" s="341">
        <v>5.1754000000000001E-2</v>
      </c>
      <c r="AO12" s="341">
        <v>1.3324000000000001E-2</v>
      </c>
      <c r="AP12" s="341">
        <v>3.4186000000000001E-2</v>
      </c>
      <c r="AQ12" s="341">
        <v>9.2040000000000004E-3</v>
      </c>
      <c r="AR12" s="341">
        <v>8.0450000000000001E-3</v>
      </c>
      <c r="AS12" s="341">
        <v>-9.1600000000000004E-4</v>
      </c>
      <c r="AT12" s="341">
        <v>-9.8299999999999993E-4</v>
      </c>
      <c r="AU12" s="341">
        <v>4.0429999999999997E-3</v>
      </c>
      <c r="AV12" s="341">
        <v>1.1913E-2</v>
      </c>
      <c r="AW12" s="341">
        <v>8.1349999999999999E-3</v>
      </c>
      <c r="AX12" s="341">
        <v>2.0655E-2</v>
      </c>
      <c r="AY12" s="874">
        <v>-3.7590000000000002E-3</v>
      </c>
      <c r="AZ12" s="874">
        <v>3.9050000000000001E-3</v>
      </c>
      <c r="BA12" s="874">
        <v>1.3999999999999999E-4</v>
      </c>
      <c r="BB12" s="874">
        <v>-4.0289999999999996E-3</v>
      </c>
      <c r="BC12" s="874">
        <v>-6.6800000000000002E-3</v>
      </c>
      <c r="BD12" s="874">
        <v>-7.9920000000000008E-3</v>
      </c>
      <c r="BE12" s="874">
        <v>-4.0512451612999996E-3</v>
      </c>
      <c r="BF12" s="874">
        <v>-4.394883871E-3</v>
      </c>
      <c r="BG12" s="352">
        <v>-2.7781699999999999E-3</v>
      </c>
      <c r="BH12" s="352">
        <v>-1.0738099999999999E-3</v>
      </c>
      <c r="BI12" s="352">
        <v>3.6990199999999999E-3</v>
      </c>
      <c r="BJ12" s="352">
        <v>4.5216900000000001E-3</v>
      </c>
      <c r="BK12" s="352">
        <v>-6.0490800000000001E-3</v>
      </c>
      <c r="BL12" s="352">
        <v>-2.3527299999999999E-3</v>
      </c>
      <c r="BM12" s="352">
        <v>-3.5612600000000001E-3</v>
      </c>
      <c r="BN12" s="352">
        <v>-5.9357799999999999E-3</v>
      </c>
      <c r="BO12" s="352">
        <v>-7.61416E-3</v>
      </c>
      <c r="BP12" s="352">
        <v>-2.9885300000000001E-3</v>
      </c>
      <c r="BQ12" s="352">
        <v>-3.8528299999999998E-3</v>
      </c>
      <c r="BR12" s="352">
        <v>-4.6121900000000004E-3</v>
      </c>
      <c r="BS12" s="352">
        <v>-3.2647100000000001E-3</v>
      </c>
      <c r="BT12" s="352">
        <v>1.56522E-4</v>
      </c>
      <c r="BU12" s="352">
        <v>1.90135E-3</v>
      </c>
      <c r="BV12" s="352">
        <v>1.9607499999999998E-3</v>
      </c>
    </row>
    <row r="13" spans="1:74" ht="11.05" customHeight="1" x14ac:dyDescent="0.2">
      <c r="A13" s="269" t="s">
        <v>1488</v>
      </c>
      <c r="B13" s="597" t="s">
        <v>1536</v>
      </c>
      <c r="C13" s="341">
        <v>2.4871000000000001E-2</v>
      </c>
      <c r="D13" s="341">
        <v>2.6464000000000001E-2</v>
      </c>
      <c r="E13" s="341">
        <v>2.8806999999999999E-2</v>
      </c>
      <c r="F13" s="341">
        <v>3.3766999999999998E-2</v>
      </c>
      <c r="G13" s="341">
        <v>2.8065E-2</v>
      </c>
      <c r="H13" s="341">
        <v>3.6400000000000002E-2</v>
      </c>
      <c r="I13" s="341">
        <v>1.771E-2</v>
      </c>
      <c r="J13" s="341">
        <v>1.9258000000000001E-2</v>
      </c>
      <c r="K13" s="341">
        <v>2.12E-2</v>
      </c>
      <c r="L13" s="341">
        <v>2.5645000000000001E-2</v>
      </c>
      <c r="M13" s="341">
        <v>2.9666999999999999E-2</v>
      </c>
      <c r="N13" s="341">
        <v>1.5903E-2</v>
      </c>
      <c r="O13" s="341">
        <v>2.0386999999999999E-2</v>
      </c>
      <c r="P13" s="341">
        <v>1.2821000000000001E-2</v>
      </c>
      <c r="Q13" s="341">
        <v>1.7902999999999999E-2</v>
      </c>
      <c r="R13" s="341">
        <v>1.3067E-2</v>
      </c>
      <c r="S13" s="341">
        <v>2.0936E-2</v>
      </c>
      <c r="T13" s="341">
        <v>1.7867000000000001E-2</v>
      </c>
      <c r="U13" s="341">
        <v>1.9129E-2</v>
      </c>
      <c r="V13" s="341">
        <v>1.3580999999999999E-2</v>
      </c>
      <c r="W13" s="341">
        <v>1.0133E-2</v>
      </c>
      <c r="X13" s="341">
        <v>1.4548E-2</v>
      </c>
      <c r="Y13" s="341">
        <v>2.3067000000000001E-2</v>
      </c>
      <c r="Z13" s="341">
        <v>2.1613E-2</v>
      </c>
      <c r="AA13" s="341">
        <v>2.0419E-2</v>
      </c>
      <c r="AB13" s="341">
        <v>1.95E-2</v>
      </c>
      <c r="AC13" s="341">
        <v>2.5354999999999999E-2</v>
      </c>
      <c r="AD13" s="341">
        <v>1.4E-2</v>
      </c>
      <c r="AE13" s="341">
        <v>3.7065000000000001E-2</v>
      </c>
      <c r="AF13" s="341">
        <v>2.2700000000000001E-2</v>
      </c>
      <c r="AG13" s="341">
        <v>2.5257999999999999E-2</v>
      </c>
      <c r="AH13" s="341">
        <v>3.2355000000000002E-2</v>
      </c>
      <c r="AI13" s="341">
        <v>1.35E-2</v>
      </c>
      <c r="AJ13" s="341">
        <v>1.1323E-2</v>
      </c>
      <c r="AK13" s="341">
        <v>2.7099999999999999E-2</v>
      </c>
      <c r="AL13" s="341">
        <v>3.3936000000000001E-2</v>
      </c>
      <c r="AM13" s="341">
        <v>2.7741999999999999E-2</v>
      </c>
      <c r="AN13" s="341">
        <v>3.4551999999999999E-2</v>
      </c>
      <c r="AO13" s="341">
        <v>3.3967999999999998E-2</v>
      </c>
      <c r="AP13" s="341">
        <v>3.4333000000000002E-2</v>
      </c>
      <c r="AQ13" s="341">
        <v>3.9E-2</v>
      </c>
      <c r="AR13" s="341">
        <v>4.8633000000000003E-2</v>
      </c>
      <c r="AS13" s="341">
        <v>5.1612999999999999E-2</v>
      </c>
      <c r="AT13" s="341">
        <v>4.3839000000000003E-2</v>
      </c>
      <c r="AU13" s="341">
        <v>3.3833000000000002E-2</v>
      </c>
      <c r="AV13" s="341">
        <v>2.2613000000000001E-2</v>
      </c>
      <c r="AW13" s="341">
        <v>4.8329999999999996E-3</v>
      </c>
      <c r="AX13" s="341">
        <v>3.1E-2</v>
      </c>
      <c r="AY13" s="874">
        <v>-5.2269999999999999E-3</v>
      </c>
      <c r="AZ13" s="874">
        <v>-3.6080000000000001E-3</v>
      </c>
      <c r="BA13" s="874">
        <v>-1.4970000000000001E-2</v>
      </c>
      <c r="BB13" s="874">
        <v>-4.1023999999999998E-2</v>
      </c>
      <c r="BC13" s="874">
        <v>-2.7567999999999999E-2</v>
      </c>
      <c r="BD13" s="874">
        <v>-4.8089E-2</v>
      </c>
      <c r="BE13" s="874">
        <v>-3.0997054839000001E-2</v>
      </c>
      <c r="BF13" s="874">
        <v>-3.1527293547999997E-2</v>
      </c>
      <c r="BG13" s="352">
        <v>-3.2876099999999998E-2</v>
      </c>
      <c r="BH13" s="352">
        <v>-3.3857900000000003E-2</v>
      </c>
      <c r="BI13" s="352">
        <v>-3.5459400000000002E-2</v>
      </c>
      <c r="BJ13" s="352">
        <v>-3.71738E-2</v>
      </c>
      <c r="BK13" s="352">
        <v>-2.9608200000000001E-2</v>
      </c>
      <c r="BL13" s="352">
        <v>-3.0736300000000001E-2</v>
      </c>
      <c r="BM13" s="352">
        <v>-3.1401499999999999E-2</v>
      </c>
      <c r="BN13" s="352">
        <v>-3.1967599999999999E-2</v>
      </c>
      <c r="BO13" s="352">
        <v>-3.2200800000000002E-2</v>
      </c>
      <c r="BP13" s="352">
        <v>-3.4583000000000003E-2</v>
      </c>
      <c r="BQ13" s="352">
        <v>-3.4600800000000001E-2</v>
      </c>
      <c r="BR13" s="352">
        <v>-3.4535700000000003E-2</v>
      </c>
      <c r="BS13" s="352">
        <v>-3.46734E-2</v>
      </c>
      <c r="BT13" s="352">
        <v>-3.4717100000000001E-2</v>
      </c>
      <c r="BU13" s="352">
        <v>-3.5545300000000002E-2</v>
      </c>
      <c r="BV13" s="352">
        <v>-3.6701600000000001E-2</v>
      </c>
    </row>
    <row r="14" spans="1:74" ht="11.05" customHeight="1" x14ac:dyDescent="0.2">
      <c r="A14" s="269" t="s">
        <v>1489</v>
      </c>
      <c r="B14" s="597" t="s">
        <v>1537</v>
      </c>
      <c r="C14" s="341">
        <v>0</v>
      </c>
      <c r="D14" s="341">
        <v>0</v>
      </c>
      <c r="E14" s="341">
        <v>0</v>
      </c>
      <c r="F14" s="341">
        <v>0</v>
      </c>
      <c r="G14" s="341">
        <v>0</v>
      </c>
      <c r="H14" s="341">
        <v>0</v>
      </c>
      <c r="I14" s="341">
        <v>8.7100000000000003E-4</v>
      </c>
      <c r="J14" s="341">
        <v>0</v>
      </c>
      <c r="K14" s="341">
        <v>0</v>
      </c>
      <c r="L14" s="341">
        <v>0</v>
      </c>
      <c r="M14" s="341">
        <v>0</v>
      </c>
      <c r="N14" s="341">
        <v>0</v>
      </c>
      <c r="O14" s="341">
        <v>0</v>
      </c>
      <c r="P14" s="341">
        <v>0</v>
      </c>
      <c r="Q14" s="341">
        <v>0</v>
      </c>
      <c r="R14" s="341">
        <v>1.6670000000000001E-3</v>
      </c>
      <c r="S14" s="341">
        <v>0</v>
      </c>
      <c r="T14" s="341">
        <v>0</v>
      </c>
      <c r="U14" s="341">
        <v>0</v>
      </c>
      <c r="V14" s="341">
        <v>3.8699999999999997E-4</v>
      </c>
      <c r="W14" s="341">
        <v>0</v>
      </c>
      <c r="X14" s="341">
        <v>0</v>
      </c>
      <c r="Y14" s="341">
        <v>0</v>
      </c>
      <c r="Z14" s="341">
        <v>1.6770000000000001E-3</v>
      </c>
      <c r="AA14" s="341">
        <v>0</v>
      </c>
      <c r="AB14" s="341">
        <v>0</v>
      </c>
      <c r="AC14" s="341">
        <v>0</v>
      </c>
      <c r="AD14" s="341">
        <v>0</v>
      </c>
      <c r="AE14" s="341">
        <v>0</v>
      </c>
      <c r="AF14" s="341">
        <v>0</v>
      </c>
      <c r="AG14" s="341">
        <v>1.6770000000000001E-3</v>
      </c>
      <c r="AH14" s="341">
        <v>0</v>
      </c>
      <c r="AI14" s="341">
        <v>0</v>
      </c>
      <c r="AJ14" s="341">
        <v>0</v>
      </c>
      <c r="AK14" s="341">
        <v>0</v>
      </c>
      <c r="AL14" s="341">
        <v>1.5479999999999999E-3</v>
      </c>
      <c r="AM14" s="341">
        <v>0</v>
      </c>
      <c r="AN14" s="341">
        <v>0</v>
      </c>
      <c r="AO14" s="341">
        <v>0</v>
      </c>
      <c r="AP14" s="341">
        <v>0</v>
      </c>
      <c r="AQ14" s="341">
        <v>0</v>
      </c>
      <c r="AR14" s="341">
        <v>0</v>
      </c>
      <c r="AS14" s="341">
        <v>0</v>
      </c>
      <c r="AT14" s="341">
        <v>0</v>
      </c>
      <c r="AU14" s="341">
        <v>0</v>
      </c>
      <c r="AV14" s="341">
        <v>0</v>
      </c>
      <c r="AW14" s="341">
        <v>0</v>
      </c>
      <c r="AX14" s="341">
        <v>0</v>
      </c>
      <c r="AY14" s="874">
        <v>0</v>
      </c>
      <c r="AZ14" s="874">
        <v>0</v>
      </c>
      <c r="BA14" s="874">
        <v>0</v>
      </c>
      <c r="BB14" s="874">
        <v>0</v>
      </c>
      <c r="BC14" s="874">
        <v>0</v>
      </c>
      <c r="BD14" s="874">
        <v>-3.3641999999999999E-3</v>
      </c>
      <c r="BE14" s="874">
        <v>1.264516129E-5</v>
      </c>
      <c r="BF14" s="874">
        <v>0</v>
      </c>
      <c r="BG14" s="352">
        <v>0</v>
      </c>
      <c r="BH14" s="352">
        <v>0</v>
      </c>
      <c r="BI14" s="352">
        <v>0</v>
      </c>
      <c r="BJ14" s="352">
        <v>0</v>
      </c>
      <c r="BK14" s="352">
        <v>0</v>
      </c>
      <c r="BL14" s="352">
        <v>0</v>
      </c>
      <c r="BM14" s="352">
        <v>0</v>
      </c>
      <c r="BN14" s="352">
        <v>0</v>
      </c>
      <c r="BO14" s="352">
        <v>0</v>
      </c>
      <c r="BP14" s="352">
        <v>0</v>
      </c>
      <c r="BQ14" s="352">
        <v>0</v>
      </c>
      <c r="BR14" s="352">
        <v>0</v>
      </c>
      <c r="BS14" s="352">
        <v>0</v>
      </c>
      <c r="BT14" s="352">
        <v>0</v>
      </c>
      <c r="BU14" s="352">
        <v>0</v>
      </c>
      <c r="BV14" s="352">
        <v>0</v>
      </c>
    </row>
    <row r="15" spans="1:74" ht="11.05" customHeight="1" x14ac:dyDescent="0.2">
      <c r="A15" s="269" t="s">
        <v>1533</v>
      </c>
      <c r="B15" s="597" t="s">
        <v>1532</v>
      </c>
      <c r="C15" s="341">
        <v>-9.3657322580999999E-2</v>
      </c>
      <c r="D15" s="341">
        <v>5.4093071429000002E-2</v>
      </c>
      <c r="E15" s="341">
        <v>5.7438387096999999E-2</v>
      </c>
      <c r="F15" s="341">
        <v>2.2544399999999999E-2</v>
      </c>
      <c r="G15" s="341">
        <v>2.6921322580999999E-2</v>
      </c>
      <c r="H15" s="341">
        <v>6.0613333333000001E-4</v>
      </c>
      <c r="I15" s="341">
        <v>-3.2366387097000002E-2</v>
      </c>
      <c r="J15" s="341">
        <v>6.7736709677000004E-2</v>
      </c>
      <c r="K15" s="341">
        <v>3.0487966666999999E-2</v>
      </c>
      <c r="L15" s="341">
        <v>1.0691612903000001E-2</v>
      </c>
      <c r="M15" s="341">
        <v>-3.4864166666999999E-2</v>
      </c>
      <c r="N15" s="341">
        <v>-7.2056677419000001E-2</v>
      </c>
      <c r="O15" s="341">
        <v>-0.15095303226000001</v>
      </c>
      <c r="P15" s="341">
        <v>-2.4239821429E-2</v>
      </c>
      <c r="Q15" s="341">
        <v>-1.2014258065E-2</v>
      </c>
      <c r="R15" s="341">
        <v>9.2090333332999999E-2</v>
      </c>
      <c r="S15" s="341">
        <v>2.8105806452E-2</v>
      </c>
      <c r="T15" s="341">
        <v>3.4475533332999998E-2</v>
      </c>
      <c r="U15" s="341">
        <v>-3.4021774194000001E-2</v>
      </c>
      <c r="V15" s="341">
        <v>5.2916774194000003E-2</v>
      </c>
      <c r="W15" s="341">
        <v>6.3177466666999998E-2</v>
      </c>
      <c r="X15" s="341">
        <v>6.9851290323E-3</v>
      </c>
      <c r="Y15" s="341">
        <v>-0.10381883333</v>
      </c>
      <c r="Z15" s="341">
        <v>-4.5234064515999997E-2</v>
      </c>
      <c r="AA15" s="341">
        <v>-6.5336935484000006E-2</v>
      </c>
      <c r="AB15" s="341">
        <v>-5.8512571429000002E-2</v>
      </c>
      <c r="AC15" s="341">
        <v>2.3556709677E-2</v>
      </c>
      <c r="AD15" s="341">
        <v>2.9945599999999999E-2</v>
      </c>
      <c r="AE15" s="341">
        <v>6.4558483870999994E-2</v>
      </c>
      <c r="AF15" s="341">
        <v>4.6552766666999999E-2</v>
      </c>
      <c r="AG15" s="341">
        <v>-2.9255258065000001E-2</v>
      </c>
      <c r="AH15" s="341">
        <v>4.1163483871000002E-2</v>
      </c>
      <c r="AI15" s="341">
        <v>-1.6575400000000001E-2</v>
      </c>
      <c r="AJ15" s="341">
        <v>5.1534967741999997E-2</v>
      </c>
      <c r="AK15" s="341">
        <v>-6.7968766666999997E-2</v>
      </c>
      <c r="AL15" s="341">
        <v>-7.6022516129000003E-2</v>
      </c>
      <c r="AM15" s="341">
        <v>-8.1309096774E-2</v>
      </c>
      <c r="AN15" s="341">
        <v>-5.3535034483000003E-2</v>
      </c>
      <c r="AO15" s="341">
        <v>-1.9346774194000001E-2</v>
      </c>
      <c r="AP15" s="341">
        <v>2.7978633332999998E-2</v>
      </c>
      <c r="AQ15" s="341">
        <v>0.11960983871</v>
      </c>
      <c r="AR15" s="341">
        <v>-5.8530333333000001E-3</v>
      </c>
      <c r="AS15" s="341">
        <v>4.7235161289999996E-3</v>
      </c>
      <c r="AT15" s="341">
        <v>-1.5581741935000001E-2</v>
      </c>
      <c r="AU15" s="341">
        <v>1.5785533333E-2</v>
      </c>
      <c r="AV15" s="341">
        <v>5.4537387096999998E-2</v>
      </c>
      <c r="AW15" s="341">
        <v>-2.3174299999999998E-2</v>
      </c>
      <c r="AX15" s="341">
        <v>-8.2333838709999996E-2</v>
      </c>
      <c r="AY15" s="874">
        <v>-5.2696580644999998E-2</v>
      </c>
      <c r="AZ15" s="874">
        <v>-3.1827142857000001E-2</v>
      </c>
      <c r="BA15" s="874">
        <v>4.7035483870999997E-3</v>
      </c>
      <c r="BB15" s="874">
        <v>0.11455963332999999</v>
      </c>
      <c r="BC15" s="874">
        <v>5.2499677419000001E-3</v>
      </c>
      <c r="BD15" s="874">
        <v>4.4082666667E-3</v>
      </c>
      <c r="BE15" s="874">
        <v>-1.8075645160999999E-2</v>
      </c>
      <c r="BF15" s="874">
        <v>4.0695360190000002E-2</v>
      </c>
      <c r="BG15" s="352">
        <v>9.3201800000000008E-3</v>
      </c>
      <c r="BH15" s="352">
        <v>1.7678599999999999E-2</v>
      </c>
      <c r="BI15" s="352">
        <v>-3.7446599999999997E-2</v>
      </c>
      <c r="BJ15" s="352">
        <v>-4.2956300000000003E-2</v>
      </c>
      <c r="BK15" s="352">
        <v>-7.6047699999999996E-2</v>
      </c>
      <c r="BL15" s="352">
        <v>-1.6739E-2</v>
      </c>
      <c r="BM15" s="352">
        <v>2.2669000000000001E-4</v>
      </c>
      <c r="BN15" s="352">
        <v>3.1626300000000003E-2</v>
      </c>
      <c r="BO15" s="352">
        <v>4.1822100000000001E-2</v>
      </c>
      <c r="BP15" s="352">
        <v>2.6512500000000001E-2</v>
      </c>
      <c r="BQ15" s="352">
        <v>7.4911499999999996E-5</v>
      </c>
      <c r="BR15" s="352">
        <v>2.1905899999999999E-2</v>
      </c>
      <c r="BS15" s="352">
        <v>9.8534199999999999E-3</v>
      </c>
      <c r="BT15" s="352">
        <v>1.5672999999999999E-2</v>
      </c>
      <c r="BU15" s="352">
        <v>-4.0402800000000003E-2</v>
      </c>
      <c r="BV15" s="352">
        <v>-4.5471200000000003E-2</v>
      </c>
    </row>
    <row r="16" spans="1:74" ht="11.05" customHeight="1" x14ac:dyDescent="0.2">
      <c r="A16" s="270"/>
      <c r="B16" s="550"/>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874"/>
      <c r="AZ16" s="874"/>
      <c r="BA16" s="874"/>
      <c r="BB16" s="874"/>
      <c r="BC16" s="874"/>
      <c r="BD16" s="874"/>
      <c r="BE16" s="874"/>
      <c r="BF16" s="874"/>
      <c r="BG16" s="352"/>
      <c r="BH16" s="352"/>
      <c r="BI16" s="352"/>
      <c r="BJ16" s="352"/>
      <c r="BK16" s="352"/>
      <c r="BL16" s="352"/>
      <c r="BM16" s="352"/>
      <c r="BN16" s="352"/>
      <c r="BO16" s="352"/>
      <c r="BP16" s="352"/>
      <c r="BQ16" s="352"/>
      <c r="BR16" s="352"/>
      <c r="BS16" s="352"/>
      <c r="BT16" s="352"/>
      <c r="BU16" s="352"/>
      <c r="BV16" s="352"/>
    </row>
    <row r="17" spans="1:74" ht="11.05" customHeight="1" x14ac:dyDescent="0.2">
      <c r="A17" s="548" t="s">
        <v>1523</v>
      </c>
      <c r="B17" s="544" t="s">
        <v>1539</v>
      </c>
      <c r="C17" s="102">
        <v>4.0224288711999998</v>
      </c>
      <c r="D17" s="102">
        <v>4.0890651070999997</v>
      </c>
      <c r="E17" s="102">
        <v>4.2054839993000002</v>
      </c>
      <c r="F17" s="102">
        <v>4.1787612999999997</v>
      </c>
      <c r="G17" s="102">
        <v>4.0434943547</v>
      </c>
      <c r="H17" s="102">
        <v>4.0731174993000003</v>
      </c>
      <c r="I17" s="102">
        <v>3.7944420650000001</v>
      </c>
      <c r="J17" s="102">
        <v>4.1278894837999998</v>
      </c>
      <c r="K17" s="102">
        <v>4.1410958999999998</v>
      </c>
      <c r="L17" s="102">
        <v>4.1314893874000003</v>
      </c>
      <c r="M17" s="102">
        <v>4.3480978329999997</v>
      </c>
      <c r="N17" s="102">
        <v>4.1071376119999998</v>
      </c>
      <c r="O17" s="102">
        <v>4.2574871932000002</v>
      </c>
      <c r="P17" s="102">
        <v>4.5033239642999998</v>
      </c>
      <c r="Q17" s="102">
        <v>4.3361414513999996</v>
      </c>
      <c r="R17" s="102">
        <v>4.1358242327000001</v>
      </c>
      <c r="S17" s="102">
        <v>4.0265968716999998</v>
      </c>
      <c r="T17" s="102">
        <v>4.2394452002999996</v>
      </c>
      <c r="U17" s="102">
        <v>3.8776627095</v>
      </c>
      <c r="V17" s="102">
        <v>4.1160478388000001</v>
      </c>
      <c r="W17" s="102">
        <v>4.2477109332999996</v>
      </c>
      <c r="X17" s="102">
        <v>4.3503584839</v>
      </c>
      <c r="Y17" s="102">
        <v>4.2380059000000001</v>
      </c>
      <c r="Z17" s="102">
        <v>3.9694183231000002</v>
      </c>
      <c r="AA17" s="102">
        <v>4.1581739672999998</v>
      </c>
      <c r="AB17" s="102">
        <v>4.2055985721000004</v>
      </c>
      <c r="AC17" s="102">
        <v>4.3372425810999999</v>
      </c>
      <c r="AD17" s="102">
        <v>4.0984126662999998</v>
      </c>
      <c r="AE17" s="102">
        <v>4.2153202263000003</v>
      </c>
      <c r="AF17" s="102">
        <v>4.2622387000000002</v>
      </c>
      <c r="AG17" s="102">
        <v>3.8289317415999999</v>
      </c>
      <c r="AH17" s="102">
        <v>4.3329181293000003</v>
      </c>
      <c r="AI17" s="102">
        <v>4.1470584332999998</v>
      </c>
      <c r="AJ17" s="102">
        <v>4.3334708708000003</v>
      </c>
      <c r="AK17" s="102">
        <v>4.1926953002999996</v>
      </c>
      <c r="AL17" s="102">
        <v>3.9448865487</v>
      </c>
      <c r="AM17" s="102">
        <v>4.1098354195000004</v>
      </c>
      <c r="AN17" s="102">
        <v>4.2240773455999996</v>
      </c>
      <c r="AO17" s="102">
        <v>3.9915992581999999</v>
      </c>
      <c r="AP17" s="102">
        <v>4.0954718003000004</v>
      </c>
      <c r="AQ17" s="102">
        <v>4.0795353223999999</v>
      </c>
      <c r="AR17" s="102">
        <v>3.9986482663</v>
      </c>
      <c r="AS17" s="102">
        <v>4.0485486125000003</v>
      </c>
      <c r="AT17" s="102">
        <v>4.2033148708999999</v>
      </c>
      <c r="AU17" s="102">
        <v>4.0021132333000002</v>
      </c>
      <c r="AV17" s="102">
        <v>4.4498119354999996</v>
      </c>
      <c r="AW17" s="102">
        <v>3.9799663000000001</v>
      </c>
      <c r="AX17" s="102">
        <v>4.0324569358</v>
      </c>
      <c r="AY17" s="892">
        <v>4.2374039999999997</v>
      </c>
      <c r="AZ17" s="892">
        <v>4.2101576073000002</v>
      </c>
      <c r="BA17" s="892">
        <v>4.0958454195999998</v>
      </c>
      <c r="BB17" s="892">
        <v>4.0894854997000003</v>
      </c>
      <c r="BC17" s="892">
        <v>3.9725710965999999</v>
      </c>
      <c r="BD17" s="892">
        <v>4.1111383999999997</v>
      </c>
      <c r="BE17" s="892">
        <v>3.8823768032000001</v>
      </c>
      <c r="BF17" s="892">
        <v>4.2043222386999997</v>
      </c>
      <c r="BG17" s="559">
        <v>4.1772970000000003</v>
      </c>
      <c r="BH17" s="559">
        <v>4.3260569999999996</v>
      </c>
      <c r="BI17" s="559">
        <v>4.0450489999999997</v>
      </c>
      <c r="BJ17" s="559">
        <v>4.0023179999999998</v>
      </c>
      <c r="BK17" s="559">
        <v>4.1305269999999998</v>
      </c>
      <c r="BL17" s="559">
        <v>4.2011779999999996</v>
      </c>
      <c r="BM17" s="559">
        <v>4.1605340000000002</v>
      </c>
      <c r="BN17" s="559">
        <v>4.1409830000000003</v>
      </c>
      <c r="BO17" s="559">
        <v>4.054011</v>
      </c>
      <c r="BP17" s="559">
        <v>4.1713940000000003</v>
      </c>
      <c r="BQ17" s="559">
        <v>4.0768659999999999</v>
      </c>
      <c r="BR17" s="559">
        <v>4.1706919999999998</v>
      </c>
      <c r="BS17" s="559">
        <v>4.2174500000000004</v>
      </c>
      <c r="BT17" s="559">
        <v>4.3821459999999997</v>
      </c>
      <c r="BU17" s="559">
        <v>4.1076199999999998</v>
      </c>
      <c r="BV17" s="559">
        <v>4.0442020000000003</v>
      </c>
    </row>
    <row r="18" spans="1:74" s="273" customFormat="1" ht="11.05" customHeight="1" x14ac:dyDescent="0.2">
      <c r="A18" s="270" t="s">
        <v>450</v>
      </c>
      <c r="B18" s="545" t="s">
        <v>1524</v>
      </c>
      <c r="C18" s="341">
        <v>4.5601609999999999</v>
      </c>
      <c r="D18" s="341">
        <v>3.7819639999999999</v>
      </c>
      <c r="E18" s="341">
        <v>4.5192579999999998</v>
      </c>
      <c r="F18" s="341">
        <v>4.5959329999999996</v>
      </c>
      <c r="G18" s="341">
        <v>4.7450000000000001</v>
      </c>
      <c r="H18" s="341">
        <v>4.9805000000000001</v>
      </c>
      <c r="I18" s="341">
        <v>4.8559029999999996</v>
      </c>
      <c r="J18" s="341">
        <v>4.7416130000000001</v>
      </c>
      <c r="K18" s="341">
        <v>4.555167</v>
      </c>
      <c r="L18" s="341">
        <v>4.727258</v>
      </c>
      <c r="M18" s="341">
        <v>4.9502329999999999</v>
      </c>
      <c r="N18" s="341">
        <v>4.9262259999999998</v>
      </c>
      <c r="O18" s="341">
        <v>4.6704189999999999</v>
      </c>
      <c r="P18" s="341">
        <v>4.6821429999999999</v>
      </c>
      <c r="Q18" s="341">
        <v>5.0040969999999998</v>
      </c>
      <c r="R18" s="341">
        <v>4.835267</v>
      </c>
      <c r="S18" s="341">
        <v>4.9879030000000002</v>
      </c>
      <c r="T18" s="341">
        <v>5.1965000000000003</v>
      </c>
      <c r="U18" s="341">
        <v>5.1244839999999998</v>
      </c>
      <c r="V18" s="341">
        <v>5.1423870000000003</v>
      </c>
      <c r="W18" s="341">
        <v>5.1832330000000004</v>
      </c>
      <c r="X18" s="341">
        <v>5.0771610000000003</v>
      </c>
      <c r="Y18" s="341">
        <v>5.3384</v>
      </c>
      <c r="Z18" s="341">
        <v>4.872871</v>
      </c>
      <c r="AA18" s="341">
        <v>4.7022899999999996</v>
      </c>
      <c r="AB18" s="341">
        <v>4.6969289999999999</v>
      </c>
      <c r="AC18" s="341">
        <v>4.6824519999999996</v>
      </c>
      <c r="AD18" s="341">
        <v>4.743233</v>
      </c>
      <c r="AE18" s="341">
        <v>4.9480969999999997</v>
      </c>
      <c r="AF18" s="341">
        <v>4.975867</v>
      </c>
      <c r="AG18" s="341">
        <v>4.9784519999999999</v>
      </c>
      <c r="AH18" s="341">
        <v>5.0175159999999996</v>
      </c>
      <c r="AI18" s="341">
        <v>4.8967000000000001</v>
      </c>
      <c r="AJ18" s="341">
        <v>4.7347419999999998</v>
      </c>
      <c r="AK18" s="341">
        <v>5.1009669999999998</v>
      </c>
      <c r="AL18" s="341">
        <v>5.2440319999999998</v>
      </c>
      <c r="AM18" s="341">
        <v>4.6423870000000003</v>
      </c>
      <c r="AN18" s="341">
        <v>4.3183449999999999</v>
      </c>
      <c r="AO18" s="341">
        <v>4.7288069999999998</v>
      </c>
      <c r="AP18" s="341">
        <v>4.7907330000000004</v>
      </c>
      <c r="AQ18" s="341">
        <v>5.0102260000000003</v>
      </c>
      <c r="AR18" s="341">
        <v>5.0438999999999998</v>
      </c>
      <c r="AS18" s="341">
        <v>5.1375479999999998</v>
      </c>
      <c r="AT18" s="341">
        <v>5.1275810000000002</v>
      </c>
      <c r="AU18" s="341">
        <v>4.9915669999999999</v>
      </c>
      <c r="AV18" s="341">
        <v>5.0198710000000002</v>
      </c>
      <c r="AW18" s="341">
        <v>5.1835329999999997</v>
      </c>
      <c r="AX18" s="341">
        <v>5.2071940000000003</v>
      </c>
      <c r="AY18" s="874">
        <v>4.7412900000000002</v>
      </c>
      <c r="AZ18" s="874">
        <v>4.6119289999999999</v>
      </c>
      <c r="BA18" s="874">
        <v>4.739903</v>
      </c>
      <c r="BB18" s="874">
        <v>4.7369329999999996</v>
      </c>
      <c r="BC18" s="874">
        <v>5.0063550000000001</v>
      </c>
      <c r="BD18" s="874">
        <v>5.1342999999999996</v>
      </c>
      <c r="BE18" s="874">
        <v>5.1691290322999999</v>
      </c>
      <c r="BF18" s="874">
        <v>5.3730443226000002</v>
      </c>
      <c r="BG18" s="352">
        <v>5.0182330000000004</v>
      </c>
      <c r="BH18" s="352">
        <v>4.7781390000000004</v>
      </c>
      <c r="BI18" s="352">
        <v>4.9784110000000004</v>
      </c>
      <c r="BJ18" s="352">
        <v>4.9893150000000004</v>
      </c>
      <c r="BK18" s="352">
        <v>4.7412299999999998</v>
      </c>
      <c r="BL18" s="352">
        <v>4.578525</v>
      </c>
      <c r="BM18" s="352">
        <v>4.7959339999999999</v>
      </c>
      <c r="BN18" s="352">
        <v>4.80898</v>
      </c>
      <c r="BO18" s="352">
        <v>4.9153140000000004</v>
      </c>
      <c r="BP18" s="352">
        <v>4.908963</v>
      </c>
      <c r="BQ18" s="352">
        <v>4.9838019999999998</v>
      </c>
      <c r="BR18" s="352">
        <v>4.9804550000000001</v>
      </c>
      <c r="BS18" s="352">
        <v>4.8318199999999996</v>
      </c>
      <c r="BT18" s="352">
        <v>4.7417389999999999</v>
      </c>
      <c r="BU18" s="352">
        <v>4.8729100000000001</v>
      </c>
      <c r="BV18" s="352">
        <v>4.9365199999999998</v>
      </c>
    </row>
    <row r="19" spans="1:74" s="273" customFormat="1" ht="11.05" customHeight="1" x14ac:dyDescent="0.2">
      <c r="A19" s="269" t="s">
        <v>1483</v>
      </c>
      <c r="B19" s="545" t="s">
        <v>1510</v>
      </c>
      <c r="C19" s="341">
        <v>0.108136355</v>
      </c>
      <c r="D19" s="341">
        <v>9.2066464000000001E-2</v>
      </c>
      <c r="E19" s="341">
        <v>0.115646161</v>
      </c>
      <c r="F19" s="341">
        <v>0.1143168</v>
      </c>
      <c r="G19" s="341">
        <v>0.114090935</v>
      </c>
      <c r="H19" s="341">
        <v>0.11383283299999999</v>
      </c>
      <c r="I19" s="341">
        <v>0.114570065</v>
      </c>
      <c r="J19" s="341">
        <v>0.114824677</v>
      </c>
      <c r="K19" s="341">
        <v>0.106162533</v>
      </c>
      <c r="L19" s="341">
        <v>0.11203674199999999</v>
      </c>
      <c r="M19" s="341">
        <v>0.1119874</v>
      </c>
      <c r="N19" s="341">
        <v>0.118097548</v>
      </c>
      <c r="O19" s="341">
        <v>9.2155741999999999E-2</v>
      </c>
      <c r="P19" s="341">
        <v>9.667125E-2</v>
      </c>
      <c r="Q19" s="341">
        <v>0.101962355</v>
      </c>
      <c r="R19" s="341">
        <v>0.100589233</v>
      </c>
      <c r="S19" s="341">
        <v>0.104568194</v>
      </c>
      <c r="T19" s="341">
        <v>0.108848167</v>
      </c>
      <c r="U19" s="341">
        <v>0.11258093499999999</v>
      </c>
      <c r="V19" s="341">
        <v>0.11350803199999999</v>
      </c>
      <c r="W19" s="341">
        <v>0.111674067</v>
      </c>
      <c r="X19" s="341">
        <v>0.111738903</v>
      </c>
      <c r="Y19" s="341">
        <v>0.1127843</v>
      </c>
      <c r="Z19" s="341">
        <v>0.102068355</v>
      </c>
      <c r="AA19" s="341">
        <v>0.105642032</v>
      </c>
      <c r="AB19" s="341">
        <v>0.101452929</v>
      </c>
      <c r="AC19" s="341">
        <v>0.106961742</v>
      </c>
      <c r="AD19" s="341">
        <v>0.1058577</v>
      </c>
      <c r="AE19" s="341">
        <v>0.118871871</v>
      </c>
      <c r="AF19" s="341">
        <v>0.119592667</v>
      </c>
      <c r="AG19" s="341">
        <v>0.116867129</v>
      </c>
      <c r="AH19" s="341">
        <v>0.11124835499999999</v>
      </c>
      <c r="AI19" s="341">
        <v>0.114594767</v>
      </c>
      <c r="AJ19" s="341">
        <v>0.11272887099999999</v>
      </c>
      <c r="AK19" s="341">
        <v>0.1076884</v>
      </c>
      <c r="AL19" s="341">
        <v>0.106001839</v>
      </c>
      <c r="AM19" s="341">
        <v>9.7681773999999999E-2</v>
      </c>
      <c r="AN19" s="341">
        <v>0.103054828</v>
      </c>
      <c r="AO19" s="341">
        <v>0.104178355</v>
      </c>
      <c r="AP19" s="341">
        <v>0.10598476699999999</v>
      </c>
      <c r="AQ19" s="341">
        <v>0.109875129</v>
      </c>
      <c r="AR19" s="341">
        <v>0.112318533</v>
      </c>
      <c r="AS19" s="341">
        <v>0.112178903</v>
      </c>
      <c r="AT19" s="341">
        <v>0.112308806</v>
      </c>
      <c r="AU19" s="341">
        <v>0.112026167</v>
      </c>
      <c r="AV19" s="341">
        <v>0.11127074200000001</v>
      </c>
      <c r="AW19" s="341">
        <v>0.1148798</v>
      </c>
      <c r="AX19" s="341">
        <v>0.109066</v>
      </c>
      <c r="AY19" s="874">
        <v>6.0061999999999997E-2</v>
      </c>
      <c r="AZ19" s="874">
        <v>6.9138678999999995E-2</v>
      </c>
      <c r="BA19" s="874">
        <v>7.5981967999999997E-2</v>
      </c>
      <c r="BB19" s="874">
        <v>8.2620700000000005E-2</v>
      </c>
      <c r="BC19" s="874">
        <v>7.6898516E-2</v>
      </c>
      <c r="BD19" s="874">
        <v>7.8362000000000001E-2</v>
      </c>
      <c r="BE19" s="874">
        <v>8.1204200000000004E-2</v>
      </c>
      <c r="BF19" s="874">
        <v>8.4303400000000001E-2</v>
      </c>
      <c r="BG19" s="352">
        <v>8.4865599999999999E-2</v>
      </c>
      <c r="BH19" s="352">
        <v>8.6968900000000002E-2</v>
      </c>
      <c r="BI19" s="352">
        <v>8.7836399999999995E-2</v>
      </c>
      <c r="BJ19" s="352">
        <v>8.9287599999999995E-2</v>
      </c>
      <c r="BK19" s="352">
        <v>7.8751600000000005E-2</v>
      </c>
      <c r="BL19" s="352">
        <v>7.9950499999999994E-2</v>
      </c>
      <c r="BM19" s="352">
        <v>8.5583400000000004E-2</v>
      </c>
      <c r="BN19" s="352">
        <v>9.1036699999999998E-2</v>
      </c>
      <c r="BO19" s="352">
        <v>9.5732899999999996E-2</v>
      </c>
      <c r="BP19" s="352">
        <v>0.1000733</v>
      </c>
      <c r="BQ19" s="352">
        <v>0.1032395</v>
      </c>
      <c r="BR19" s="352">
        <v>0.10407470000000001</v>
      </c>
      <c r="BS19" s="352">
        <v>0.1010008</v>
      </c>
      <c r="BT19" s="352">
        <v>0.1008743</v>
      </c>
      <c r="BU19" s="352">
        <v>9.8329E-2</v>
      </c>
      <c r="BV19" s="352">
        <v>9.7555199999999995E-2</v>
      </c>
    </row>
    <row r="20" spans="1:74" ht="11.05" customHeight="1" x14ac:dyDescent="0.2">
      <c r="A20" s="270" t="s">
        <v>1484</v>
      </c>
      <c r="B20" s="545" t="s">
        <v>1511</v>
      </c>
      <c r="C20" s="341">
        <v>4.5656742E-2</v>
      </c>
      <c r="D20" s="341">
        <v>4.5302785999999998E-2</v>
      </c>
      <c r="E20" s="341">
        <v>4.3753805999999999E-2</v>
      </c>
      <c r="F20" s="341">
        <v>4.2143899999999998E-2</v>
      </c>
      <c r="G20" s="341">
        <v>5.0760580999999999E-2</v>
      </c>
      <c r="H20" s="341">
        <v>4.9003733000000001E-2</v>
      </c>
      <c r="I20" s="341">
        <v>6.0941871000000002E-2</v>
      </c>
      <c r="J20" s="341">
        <v>5.8067581E-2</v>
      </c>
      <c r="K20" s="341">
        <v>4.8776667000000003E-2</v>
      </c>
      <c r="L20" s="341">
        <v>6.5402968000000006E-2</v>
      </c>
      <c r="M20" s="341">
        <v>7.5155833000000005E-2</v>
      </c>
      <c r="N20" s="341">
        <v>8.7738935000000004E-2</v>
      </c>
      <c r="O20" s="341">
        <v>8.4916676999999996E-2</v>
      </c>
      <c r="P20" s="341">
        <v>8.2126249999999998E-2</v>
      </c>
      <c r="Q20" s="341">
        <v>8.3742418999999998E-2</v>
      </c>
      <c r="R20" s="341">
        <v>9.4567833000000004E-2</v>
      </c>
      <c r="S20" s="341">
        <v>9.7044838999999994E-2</v>
      </c>
      <c r="T20" s="341">
        <v>9.8267999999999994E-2</v>
      </c>
      <c r="U20" s="341">
        <v>9.9541581000000004E-2</v>
      </c>
      <c r="V20" s="341">
        <v>9.1342452000000005E-2</v>
      </c>
      <c r="W20" s="341">
        <v>0.109644333</v>
      </c>
      <c r="X20" s="341">
        <v>9.9336967999999998E-2</v>
      </c>
      <c r="Y20" s="341">
        <v>0.11550390000000001</v>
      </c>
      <c r="Z20" s="341">
        <v>0.11674371</v>
      </c>
      <c r="AA20" s="341">
        <v>0.12900177400000001</v>
      </c>
      <c r="AB20" s="341">
        <v>0.134272536</v>
      </c>
      <c r="AC20" s="341">
        <v>0.152178323</v>
      </c>
      <c r="AD20" s="341">
        <v>0.160675333</v>
      </c>
      <c r="AE20" s="341">
        <v>0.172744065</v>
      </c>
      <c r="AF20" s="341">
        <v>0.18294813300000001</v>
      </c>
      <c r="AG20" s="341">
        <v>0.16405616100000001</v>
      </c>
      <c r="AH20" s="341">
        <v>0.18494348399999999</v>
      </c>
      <c r="AI20" s="341">
        <v>0.19872193299999999</v>
      </c>
      <c r="AJ20" s="341">
        <v>0.164331903</v>
      </c>
      <c r="AK20" s="341">
        <v>0.179585467</v>
      </c>
      <c r="AL20" s="341">
        <v>0.20944274199999999</v>
      </c>
      <c r="AM20" s="341">
        <v>0.182228839</v>
      </c>
      <c r="AN20" s="341">
        <v>0.19393962100000001</v>
      </c>
      <c r="AO20" s="341">
        <v>0.193047258</v>
      </c>
      <c r="AP20" s="341">
        <v>0.20739969999999999</v>
      </c>
      <c r="AQ20" s="341">
        <v>0.176391516</v>
      </c>
      <c r="AR20" s="341">
        <v>0.2340044</v>
      </c>
      <c r="AS20" s="341">
        <v>0.22049090299999999</v>
      </c>
      <c r="AT20" s="341">
        <v>0.21445545199999999</v>
      </c>
      <c r="AU20" s="341">
        <v>0.21283833299999999</v>
      </c>
      <c r="AV20" s="341">
        <v>0.21835638700000001</v>
      </c>
      <c r="AW20" s="341">
        <v>0.2258317</v>
      </c>
      <c r="AX20" s="341">
        <v>0.21063058100000001</v>
      </c>
      <c r="AY20" s="874">
        <v>0.16738612899999999</v>
      </c>
      <c r="AZ20" s="874">
        <v>0.15771471400000001</v>
      </c>
      <c r="BA20" s="874">
        <v>0.17460387099999999</v>
      </c>
      <c r="BB20" s="874">
        <v>0.16939943299999999</v>
      </c>
      <c r="BC20" s="874">
        <v>0.20105100000000001</v>
      </c>
      <c r="BD20" s="874">
        <v>0.208067</v>
      </c>
      <c r="BE20" s="874">
        <v>0.20226939999999999</v>
      </c>
      <c r="BF20" s="874">
        <v>0.21516779999999999</v>
      </c>
      <c r="BG20" s="352">
        <v>0.22576109999999999</v>
      </c>
      <c r="BH20" s="352">
        <v>0.22952420000000001</v>
      </c>
      <c r="BI20" s="352">
        <v>0.24343329999999999</v>
      </c>
      <c r="BJ20" s="352">
        <v>0.25194650000000002</v>
      </c>
      <c r="BK20" s="352">
        <v>0.23200180000000001</v>
      </c>
      <c r="BL20" s="352">
        <v>0.2412781</v>
      </c>
      <c r="BM20" s="352">
        <v>0.2496266</v>
      </c>
      <c r="BN20" s="352">
        <v>0.2553665</v>
      </c>
      <c r="BO20" s="352">
        <v>0.2591966</v>
      </c>
      <c r="BP20" s="352">
        <v>0.26516000000000001</v>
      </c>
      <c r="BQ20" s="352">
        <v>0.26354169999999999</v>
      </c>
      <c r="BR20" s="352">
        <v>0.26118449999999999</v>
      </c>
      <c r="BS20" s="352">
        <v>0.26056560000000001</v>
      </c>
      <c r="BT20" s="352">
        <v>0.25730989999999998</v>
      </c>
      <c r="BU20" s="352">
        <v>0.26651200000000003</v>
      </c>
      <c r="BV20" s="352">
        <v>0.27238380000000001</v>
      </c>
    </row>
    <row r="21" spans="1:74" ht="11.05" customHeight="1" x14ac:dyDescent="0.2">
      <c r="A21" s="269" t="s">
        <v>97</v>
      </c>
      <c r="B21" s="545" t="s">
        <v>1525</v>
      </c>
      <c r="C21" s="341">
        <v>-0.531053</v>
      </c>
      <c r="D21" s="341">
        <v>-0.52939400000000003</v>
      </c>
      <c r="E21" s="341">
        <v>-0.37553199999999998</v>
      </c>
      <c r="F21" s="341">
        <v>-0.843028</v>
      </c>
      <c r="G21" s="341">
        <v>-0.76817800000000003</v>
      </c>
      <c r="H21" s="341">
        <v>-1.017166</v>
      </c>
      <c r="I21" s="341">
        <v>-1.1167959999999999</v>
      </c>
      <c r="J21" s="341">
        <v>-0.902976</v>
      </c>
      <c r="K21" s="341">
        <v>-0.70777999999999996</v>
      </c>
      <c r="L21" s="341">
        <v>-0.737035</v>
      </c>
      <c r="M21" s="341">
        <v>-0.79722899999999997</v>
      </c>
      <c r="N21" s="341">
        <v>-1.029407</v>
      </c>
      <c r="O21" s="341">
        <v>-0.69510400000000006</v>
      </c>
      <c r="P21" s="341">
        <v>-0.48419800000000002</v>
      </c>
      <c r="Q21" s="341">
        <v>-1.012964</v>
      </c>
      <c r="R21" s="341">
        <v>-1.1385799999999999</v>
      </c>
      <c r="S21" s="341">
        <v>-1.001911</v>
      </c>
      <c r="T21" s="341">
        <v>-1.093478</v>
      </c>
      <c r="U21" s="341">
        <v>-1.362303</v>
      </c>
      <c r="V21" s="341">
        <v>-1.1848179999999999</v>
      </c>
      <c r="W21" s="341">
        <v>-1.182345</v>
      </c>
      <c r="X21" s="341">
        <v>-0.91573199999999999</v>
      </c>
      <c r="Y21" s="341">
        <v>-0.941805</v>
      </c>
      <c r="Z21" s="341">
        <v>-1.134962</v>
      </c>
      <c r="AA21" s="341">
        <v>-0.61289199999999999</v>
      </c>
      <c r="AB21" s="341">
        <v>-0.628077</v>
      </c>
      <c r="AC21" s="341">
        <v>-0.98728099999999996</v>
      </c>
      <c r="AD21" s="341">
        <v>-0.86398299999999995</v>
      </c>
      <c r="AE21" s="341">
        <v>-0.99500200000000005</v>
      </c>
      <c r="AF21" s="341">
        <v>-1.0237149999999999</v>
      </c>
      <c r="AG21" s="341">
        <v>-1.1437580000000001</v>
      </c>
      <c r="AH21" s="341">
        <v>-1.0732079999999999</v>
      </c>
      <c r="AI21" s="341">
        <v>-0.95936200000000005</v>
      </c>
      <c r="AJ21" s="341">
        <v>-0.97177899999999995</v>
      </c>
      <c r="AK21" s="341">
        <v>-1.0325089999999999</v>
      </c>
      <c r="AL21" s="341">
        <v>-1.0417110000000001</v>
      </c>
      <c r="AM21" s="341">
        <v>-0.83654499999999998</v>
      </c>
      <c r="AN21" s="341">
        <v>-0.79840999999999995</v>
      </c>
      <c r="AO21" s="341">
        <v>-0.91920199999999996</v>
      </c>
      <c r="AP21" s="341">
        <v>-1.1123209999999999</v>
      </c>
      <c r="AQ21" s="341">
        <v>-1.118336</v>
      </c>
      <c r="AR21" s="341">
        <v>-1.324832</v>
      </c>
      <c r="AS21" s="341">
        <v>-1.236853</v>
      </c>
      <c r="AT21" s="341">
        <v>-1.357294</v>
      </c>
      <c r="AU21" s="341">
        <v>-1.356606</v>
      </c>
      <c r="AV21" s="341">
        <v>-1.1291439999999999</v>
      </c>
      <c r="AW21" s="341">
        <v>-1.2364919999999999</v>
      </c>
      <c r="AX21" s="341">
        <v>-1.2962180000000001</v>
      </c>
      <c r="AY21" s="874">
        <v>-1.0123759999999999</v>
      </c>
      <c r="AZ21" s="874">
        <v>-0.63463800000000004</v>
      </c>
      <c r="BA21" s="874">
        <v>-0.92863799999999996</v>
      </c>
      <c r="BB21" s="874">
        <v>-1.0645800000000001</v>
      </c>
      <c r="BC21" s="874">
        <v>-1.1596379999999999</v>
      </c>
      <c r="BD21" s="874">
        <v>-1.2990999999999999</v>
      </c>
      <c r="BE21" s="874">
        <v>-1.3358387097</v>
      </c>
      <c r="BF21" s="874">
        <v>-1.2956668356000001</v>
      </c>
      <c r="BG21" s="352">
        <v>-1.266532</v>
      </c>
      <c r="BH21" s="352">
        <v>-0.81032630000000005</v>
      </c>
      <c r="BI21" s="352">
        <v>-1.0747390000000001</v>
      </c>
      <c r="BJ21" s="352">
        <v>-1.074292</v>
      </c>
      <c r="BK21" s="352">
        <v>-0.74091689999999999</v>
      </c>
      <c r="BL21" s="352">
        <v>-0.81739859999999998</v>
      </c>
      <c r="BM21" s="352">
        <v>-0.96076839999999997</v>
      </c>
      <c r="BN21" s="352">
        <v>-1.0852820000000001</v>
      </c>
      <c r="BO21" s="352">
        <v>-1.02352</v>
      </c>
      <c r="BP21" s="352">
        <v>-1.0611330000000001</v>
      </c>
      <c r="BQ21" s="352">
        <v>-1.0486470000000001</v>
      </c>
      <c r="BR21" s="352">
        <v>-1.0614730000000001</v>
      </c>
      <c r="BS21" s="352">
        <v>-1.0438130000000001</v>
      </c>
      <c r="BT21" s="352">
        <v>-0.84961260000000005</v>
      </c>
      <c r="BU21" s="352">
        <v>-0.88934179999999996</v>
      </c>
      <c r="BV21" s="352">
        <v>-0.9190796</v>
      </c>
    </row>
    <row r="22" spans="1:74" ht="11.05" customHeight="1" x14ac:dyDescent="0.2">
      <c r="A22" s="269" t="s">
        <v>1487</v>
      </c>
      <c r="B22" s="545" t="s">
        <v>1514</v>
      </c>
      <c r="C22" s="341">
        <v>1.9970000000000001E-3</v>
      </c>
      <c r="D22" s="341">
        <v>5.0460000000000001E-3</v>
      </c>
      <c r="E22" s="341">
        <v>3.039E-3</v>
      </c>
      <c r="F22" s="341">
        <v>2.02E-4</v>
      </c>
      <c r="G22" s="341">
        <v>-7.9959999999999996E-3</v>
      </c>
      <c r="H22" s="341">
        <v>-7.0730000000000003E-3</v>
      </c>
      <c r="I22" s="341">
        <v>-4.2719999999999998E-3</v>
      </c>
      <c r="J22" s="341">
        <v>-8.4480000000000006E-3</v>
      </c>
      <c r="K22" s="341">
        <v>-1.856E-3</v>
      </c>
      <c r="L22" s="341">
        <v>8.3739999999999995E-3</v>
      </c>
      <c r="M22" s="341">
        <v>1.6473000000000002E-2</v>
      </c>
      <c r="N22" s="341">
        <v>1.3077E-2</v>
      </c>
      <c r="O22" s="341">
        <v>5.777E-3</v>
      </c>
      <c r="P22" s="341">
        <v>-1.01E-4</v>
      </c>
      <c r="Q22" s="341">
        <v>1.5002E-2</v>
      </c>
      <c r="R22" s="341">
        <v>1.3179999999999999E-3</v>
      </c>
      <c r="S22" s="341">
        <v>-1.24E-2</v>
      </c>
      <c r="T22" s="341">
        <v>-8.0850000000000002E-3</v>
      </c>
      <c r="U22" s="341">
        <v>-1.0985999999999999E-2</v>
      </c>
      <c r="V22" s="341">
        <v>-1.4848E-2</v>
      </c>
      <c r="W22" s="341">
        <v>-7.8549999999999991E-3</v>
      </c>
      <c r="X22" s="341">
        <v>6.1250000000000002E-3</v>
      </c>
      <c r="Y22" s="341">
        <v>2.2738000000000001E-2</v>
      </c>
      <c r="Z22" s="341">
        <v>1.2564000000000001E-2</v>
      </c>
      <c r="AA22" s="341">
        <v>2.4702999999999999E-2</v>
      </c>
      <c r="AB22" s="341">
        <v>2.8646999999999999E-2</v>
      </c>
      <c r="AC22" s="341">
        <v>2.1137E-2</v>
      </c>
      <c r="AD22" s="341">
        <v>-4.7039999999999998E-3</v>
      </c>
      <c r="AE22" s="341">
        <v>2.3909999999999999E-3</v>
      </c>
      <c r="AF22" s="341">
        <v>5.9109999999999996E-3</v>
      </c>
      <c r="AG22" s="341">
        <v>1.0809999999999999E-3</v>
      </c>
      <c r="AH22" s="341">
        <v>1.4144E-2</v>
      </c>
      <c r="AI22" s="341">
        <v>2.9012E-2</v>
      </c>
      <c r="AJ22" s="341">
        <v>1.8270000000000002E-2</v>
      </c>
      <c r="AK22" s="341">
        <v>2.9253000000000001E-2</v>
      </c>
      <c r="AL22" s="341">
        <v>2.0641E-2</v>
      </c>
      <c r="AM22" s="341">
        <v>3.6958999999999999E-2</v>
      </c>
      <c r="AN22" s="341">
        <v>5.1754000000000001E-2</v>
      </c>
      <c r="AO22" s="341">
        <v>1.3324000000000001E-2</v>
      </c>
      <c r="AP22" s="341">
        <v>3.4186000000000001E-2</v>
      </c>
      <c r="AQ22" s="341">
        <v>9.2040000000000004E-3</v>
      </c>
      <c r="AR22" s="341">
        <v>8.0450000000000001E-3</v>
      </c>
      <c r="AS22" s="341">
        <v>-9.1600000000000004E-4</v>
      </c>
      <c r="AT22" s="341">
        <v>-9.8299999999999993E-4</v>
      </c>
      <c r="AU22" s="341">
        <v>4.0429999999999997E-3</v>
      </c>
      <c r="AV22" s="341">
        <v>1.1913E-2</v>
      </c>
      <c r="AW22" s="341">
        <v>8.1349999999999999E-3</v>
      </c>
      <c r="AX22" s="341">
        <v>2.0655E-2</v>
      </c>
      <c r="AY22" s="874">
        <v>-3.7590000000000002E-3</v>
      </c>
      <c r="AZ22" s="874">
        <v>3.9050000000000001E-3</v>
      </c>
      <c r="BA22" s="874">
        <v>1.3999999999999999E-4</v>
      </c>
      <c r="BB22" s="874">
        <v>-4.0289999999999996E-3</v>
      </c>
      <c r="BC22" s="874">
        <v>-6.6800000000000002E-3</v>
      </c>
      <c r="BD22" s="874">
        <v>-7.9920000000000008E-3</v>
      </c>
      <c r="BE22" s="874">
        <v>-4.0512451612999996E-3</v>
      </c>
      <c r="BF22" s="874">
        <v>-4.394883871E-3</v>
      </c>
      <c r="BG22" s="352">
        <v>-2.7781699999999999E-3</v>
      </c>
      <c r="BH22" s="352">
        <v>-1.0738099999999999E-3</v>
      </c>
      <c r="BI22" s="352">
        <v>3.6990199999999999E-3</v>
      </c>
      <c r="BJ22" s="352">
        <v>4.5216900000000001E-3</v>
      </c>
      <c r="BK22" s="352">
        <v>-6.0490800000000001E-3</v>
      </c>
      <c r="BL22" s="352">
        <v>-2.3527299999999999E-3</v>
      </c>
      <c r="BM22" s="352">
        <v>-3.5612600000000001E-3</v>
      </c>
      <c r="BN22" s="352">
        <v>-5.9357799999999999E-3</v>
      </c>
      <c r="BO22" s="352">
        <v>-7.61416E-3</v>
      </c>
      <c r="BP22" s="352">
        <v>-2.9885300000000001E-3</v>
      </c>
      <c r="BQ22" s="352">
        <v>-3.8528299999999998E-3</v>
      </c>
      <c r="BR22" s="352">
        <v>-4.6121900000000004E-3</v>
      </c>
      <c r="BS22" s="352">
        <v>-3.2647100000000001E-3</v>
      </c>
      <c r="BT22" s="352">
        <v>1.56522E-4</v>
      </c>
      <c r="BU22" s="352">
        <v>1.90135E-3</v>
      </c>
      <c r="BV22" s="352">
        <v>1.9607499999999998E-3</v>
      </c>
    </row>
    <row r="23" spans="1:74" ht="11.05" customHeight="1" x14ac:dyDescent="0.2">
      <c r="A23" s="270" t="s">
        <v>1488</v>
      </c>
      <c r="B23" s="545" t="s">
        <v>1515</v>
      </c>
      <c r="C23" s="341">
        <v>2.4871000000000001E-2</v>
      </c>
      <c r="D23" s="341">
        <v>2.6464000000000001E-2</v>
      </c>
      <c r="E23" s="341">
        <v>2.8806999999999999E-2</v>
      </c>
      <c r="F23" s="341">
        <v>3.3766999999999998E-2</v>
      </c>
      <c r="G23" s="341">
        <v>2.8065E-2</v>
      </c>
      <c r="H23" s="341">
        <v>3.6400000000000002E-2</v>
      </c>
      <c r="I23" s="341">
        <v>1.771E-2</v>
      </c>
      <c r="J23" s="341">
        <v>1.9258000000000001E-2</v>
      </c>
      <c r="K23" s="341">
        <v>2.12E-2</v>
      </c>
      <c r="L23" s="341">
        <v>2.5645000000000001E-2</v>
      </c>
      <c r="M23" s="341">
        <v>2.9666999999999999E-2</v>
      </c>
      <c r="N23" s="341">
        <v>1.5903E-2</v>
      </c>
      <c r="O23" s="341">
        <v>2.0386999999999999E-2</v>
      </c>
      <c r="P23" s="341">
        <v>1.2821000000000001E-2</v>
      </c>
      <c r="Q23" s="341">
        <v>1.7902999999999999E-2</v>
      </c>
      <c r="R23" s="341">
        <v>1.3067E-2</v>
      </c>
      <c r="S23" s="341">
        <v>2.0936E-2</v>
      </c>
      <c r="T23" s="341">
        <v>1.7867000000000001E-2</v>
      </c>
      <c r="U23" s="341">
        <v>1.9129E-2</v>
      </c>
      <c r="V23" s="341">
        <v>1.3580999999999999E-2</v>
      </c>
      <c r="W23" s="341">
        <v>1.0133E-2</v>
      </c>
      <c r="X23" s="341">
        <v>1.4548E-2</v>
      </c>
      <c r="Y23" s="341">
        <v>2.3067000000000001E-2</v>
      </c>
      <c r="Z23" s="341">
        <v>2.1613E-2</v>
      </c>
      <c r="AA23" s="341">
        <v>2.0419E-2</v>
      </c>
      <c r="AB23" s="341">
        <v>1.95E-2</v>
      </c>
      <c r="AC23" s="341">
        <v>2.5354999999999999E-2</v>
      </c>
      <c r="AD23" s="341">
        <v>1.4E-2</v>
      </c>
      <c r="AE23" s="341">
        <v>3.7065000000000001E-2</v>
      </c>
      <c r="AF23" s="341">
        <v>2.2700000000000001E-2</v>
      </c>
      <c r="AG23" s="341">
        <v>2.5257999999999999E-2</v>
      </c>
      <c r="AH23" s="341">
        <v>3.2355000000000002E-2</v>
      </c>
      <c r="AI23" s="341">
        <v>1.35E-2</v>
      </c>
      <c r="AJ23" s="341">
        <v>1.1323E-2</v>
      </c>
      <c r="AK23" s="341">
        <v>2.7099999999999999E-2</v>
      </c>
      <c r="AL23" s="341">
        <v>3.3936000000000001E-2</v>
      </c>
      <c r="AM23" s="341">
        <v>2.7741999999999999E-2</v>
      </c>
      <c r="AN23" s="341">
        <v>3.4551999999999999E-2</v>
      </c>
      <c r="AO23" s="341">
        <v>3.3967999999999998E-2</v>
      </c>
      <c r="AP23" s="341">
        <v>3.4333000000000002E-2</v>
      </c>
      <c r="AQ23" s="341">
        <v>3.9E-2</v>
      </c>
      <c r="AR23" s="341">
        <v>4.8633000000000003E-2</v>
      </c>
      <c r="AS23" s="341">
        <v>5.1612999999999999E-2</v>
      </c>
      <c r="AT23" s="341">
        <v>4.3839000000000003E-2</v>
      </c>
      <c r="AU23" s="341">
        <v>3.3833000000000002E-2</v>
      </c>
      <c r="AV23" s="341">
        <v>2.2613000000000001E-2</v>
      </c>
      <c r="AW23" s="341">
        <v>4.8329999999999996E-3</v>
      </c>
      <c r="AX23" s="341">
        <v>3.1E-2</v>
      </c>
      <c r="AY23" s="874">
        <v>-5.2269999999999999E-3</v>
      </c>
      <c r="AZ23" s="874">
        <v>-3.6080000000000001E-3</v>
      </c>
      <c r="BA23" s="874">
        <v>-1.4970000000000001E-2</v>
      </c>
      <c r="BB23" s="874">
        <v>-4.1023999999999998E-2</v>
      </c>
      <c r="BC23" s="874">
        <v>-2.7567999999999999E-2</v>
      </c>
      <c r="BD23" s="874">
        <v>-4.8089E-2</v>
      </c>
      <c r="BE23" s="874">
        <v>-3.0997054839000001E-2</v>
      </c>
      <c r="BF23" s="874">
        <v>-3.1527293547999997E-2</v>
      </c>
      <c r="BG23" s="352">
        <v>-3.2876099999999998E-2</v>
      </c>
      <c r="BH23" s="352">
        <v>-3.3857900000000003E-2</v>
      </c>
      <c r="BI23" s="352">
        <v>-3.5459400000000002E-2</v>
      </c>
      <c r="BJ23" s="352">
        <v>-3.71738E-2</v>
      </c>
      <c r="BK23" s="352">
        <v>-2.9608200000000001E-2</v>
      </c>
      <c r="BL23" s="352">
        <v>-3.0736300000000001E-2</v>
      </c>
      <c r="BM23" s="352">
        <v>-3.1401499999999999E-2</v>
      </c>
      <c r="BN23" s="352">
        <v>-3.1967599999999999E-2</v>
      </c>
      <c r="BO23" s="352">
        <v>-3.2200800000000002E-2</v>
      </c>
      <c r="BP23" s="352">
        <v>-3.4583000000000003E-2</v>
      </c>
      <c r="BQ23" s="352">
        <v>-3.4600800000000001E-2</v>
      </c>
      <c r="BR23" s="352">
        <v>-3.4535700000000003E-2</v>
      </c>
      <c r="BS23" s="352">
        <v>-3.46734E-2</v>
      </c>
      <c r="BT23" s="352">
        <v>-3.4717100000000001E-2</v>
      </c>
      <c r="BU23" s="352">
        <v>-3.5545300000000002E-2</v>
      </c>
      <c r="BV23" s="352">
        <v>-3.6701600000000001E-2</v>
      </c>
    </row>
    <row r="24" spans="1:74" ht="11.05" customHeight="1" x14ac:dyDescent="0.2">
      <c r="A24" s="270" t="s">
        <v>1534</v>
      </c>
      <c r="B24" s="545" t="s">
        <v>1535</v>
      </c>
      <c r="C24" s="341">
        <v>-0.13582322581</v>
      </c>
      <c r="D24" s="341">
        <v>0.72036585714000001</v>
      </c>
      <c r="E24" s="341">
        <v>-6.9325967742000005E-2</v>
      </c>
      <c r="F24" s="341">
        <v>0.30022660000000001</v>
      </c>
      <c r="G24" s="341">
        <v>-5.9377161290000001E-2</v>
      </c>
      <c r="H24" s="341">
        <v>-2.1214066667000001E-2</v>
      </c>
      <c r="I24" s="341">
        <v>-7.4807870967999998E-2</v>
      </c>
      <c r="J24" s="341">
        <v>0.16413122581</v>
      </c>
      <c r="K24" s="341">
        <v>0.18439269999999999</v>
      </c>
      <c r="L24" s="341">
        <v>-1.7256322580999999E-2</v>
      </c>
      <c r="M24" s="341">
        <v>1.62776E-2</v>
      </c>
      <c r="N24" s="341">
        <v>3.1180129032000001E-2</v>
      </c>
      <c r="O24" s="341">
        <v>0.13045277419000001</v>
      </c>
      <c r="P24" s="341">
        <v>0.16857646429000001</v>
      </c>
      <c r="Q24" s="341">
        <v>0.18581767741999999</v>
      </c>
      <c r="R24" s="341">
        <v>0.28929516666999999</v>
      </c>
      <c r="S24" s="341">
        <v>-0.11125416129</v>
      </c>
      <c r="T24" s="341">
        <v>-2.1674966667000001E-2</v>
      </c>
      <c r="U24" s="341">
        <v>-4.8557806452000002E-2</v>
      </c>
      <c r="V24" s="341">
        <v>1.3250354839E-2</v>
      </c>
      <c r="W24" s="341">
        <v>8.3826533332999997E-2</v>
      </c>
      <c r="X24" s="341">
        <v>1.3696612903E-2</v>
      </c>
      <c r="Y24" s="341">
        <v>-0.37634830000000002</v>
      </c>
      <c r="Z24" s="341">
        <v>3.2520258065000002E-2</v>
      </c>
      <c r="AA24" s="341">
        <v>-0.15711883870999999</v>
      </c>
      <c r="AB24" s="341">
        <v>-8.7268892856999999E-2</v>
      </c>
      <c r="AC24" s="341">
        <v>0.39889151613000001</v>
      </c>
      <c r="AD24" s="341">
        <v>1.6996333333000001E-3</v>
      </c>
      <c r="AE24" s="341">
        <v>-4.9437096773999999E-3</v>
      </c>
      <c r="AF24" s="341">
        <v>4.6901900000000003E-2</v>
      </c>
      <c r="AG24" s="341">
        <v>-0.25979854838999999</v>
      </c>
      <c r="AH24" s="341">
        <v>0.11172529032</v>
      </c>
      <c r="AI24" s="341">
        <v>-8.5608266666999999E-2</v>
      </c>
      <c r="AJ24" s="341">
        <v>0.32014509677000003</v>
      </c>
      <c r="AK24" s="341">
        <v>-0.16725656667</v>
      </c>
      <c r="AL24" s="341">
        <v>-0.57964903225999997</v>
      </c>
      <c r="AM24" s="341">
        <v>8.1238064515999995E-3</v>
      </c>
      <c r="AN24" s="341">
        <v>0.37063489654999998</v>
      </c>
      <c r="AO24" s="341">
        <v>-0.11162035484000001</v>
      </c>
      <c r="AP24" s="341">
        <v>9.9523333332999994E-2</v>
      </c>
      <c r="AQ24" s="341">
        <v>-8.8857322581000001E-2</v>
      </c>
      <c r="AR24" s="341">
        <v>-6.3553666667000006E-2</v>
      </c>
      <c r="AS24" s="341">
        <v>-0.17706119355</v>
      </c>
      <c r="AT24" s="341">
        <v>0.1221496129</v>
      </c>
      <c r="AU24" s="341">
        <v>6.0245733332999998E-2</v>
      </c>
      <c r="AV24" s="341">
        <v>0.25083480645</v>
      </c>
      <c r="AW24" s="341">
        <v>-0.2707542</v>
      </c>
      <c r="AX24" s="341">
        <v>-0.20058064515999999</v>
      </c>
      <c r="AY24" s="874">
        <v>0.33802787096999998</v>
      </c>
      <c r="AZ24" s="874">
        <v>4.9216214286000003E-2</v>
      </c>
      <c r="BA24" s="874">
        <v>9.0373580645000007E-2</v>
      </c>
      <c r="BB24" s="874">
        <v>0.25533236666999998</v>
      </c>
      <c r="BC24" s="874">
        <v>-7.3137419354999997E-2</v>
      </c>
      <c r="BD24" s="874">
        <v>8.8457400000000005E-2</v>
      </c>
      <c r="BE24" s="874">
        <v>-0.15484941934999999</v>
      </c>
      <c r="BF24" s="874">
        <v>-8.5290970864000004E-2</v>
      </c>
      <c r="BG24" s="352">
        <v>0.20154179999999999</v>
      </c>
      <c r="BH24" s="352">
        <v>0.1230229</v>
      </c>
      <c r="BI24" s="352">
        <v>-0.114995</v>
      </c>
      <c r="BJ24" s="352">
        <v>-0.1796788</v>
      </c>
      <c r="BK24" s="352">
        <v>-0.1022156</v>
      </c>
      <c r="BL24" s="352">
        <v>0.19505030000000001</v>
      </c>
      <c r="BM24" s="352">
        <v>7.1653800000000004E-2</v>
      </c>
      <c r="BN24" s="352">
        <v>0.15915170000000001</v>
      </c>
      <c r="BO24" s="352">
        <v>-0.10245070000000001</v>
      </c>
      <c r="BP24" s="352">
        <v>5.04533E-2</v>
      </c>
      <c r="BQ24" s="352">
        <v>-0.13615910000000001</v>
      </c>
      <c r="BR24" s="352">
        <v>-1.8531599999999999E-2</v>
      </c>
      <c r="BS24" s="352">
        <v>0.161388</v>
      </c>
      <c r="BT24" s="352">
        <v>0.21687890000000001</v>
      </c>
      <c r="BU24" s="352">
        <v>-0.1608619</v>
      </c>
      <c r="BV24" s="352">
        <v>-0.26456499999999999</v>
      </c>
    </row>
    <row r="25" spans="1:74" s="273" customFormat="1" ht="11.05" customHeight="1" x14ac:dyDescent="0.2">
      <c r="A25" s="269"/>
      <c r="B25" s="546"/>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892"/>
      <c r="AZ25" s="892"/>
      <c r="BA25" s="892"/>
      <c r="BB25" s="892"/>
      <c r="BC25" s="892"/>
      <c r="BD25" s="892"/>
      <c r="BE25" s="892"/>
      <c r="BF25" s="892"/>
      <c r="BG25" s="559"/>
      <c r="BH25" s="559"/>
      <c r="BI25" s="559"/>
      <c r="BJ25" s="559"/>
      <c r="BK25" s="559"/>
      <c r="BL25" s="559"/>
      <c r="BM25" s="559"/>
      <c r="BN25" s="559"/>
      <c r="BO25" s="559"/>
      <c r="BP25" s="559"/>
      <c r="BQ25" s="559"/>
      <c r="BR25" s="559"/>
      <c r="BS25" s="559"/>
      <c r="BT25" s="559"/>
      <c r="BU25" s="559"/>
      <c r="BV25" s="559"/>
    </row>
    <row r="26" spans="1:74" s="273" customFormat="1" ht="11.05" customHeight="1" x14ac:dyDescent="0.2">
      <c r="A26" s="543"/>
      <c r="B26" s="31" t="s">
        <v>458</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892"/>
      <c r="AZ26" s="892"/>
      <c r="BA26" s="892"/>
      <c r="BB26" s="892"/>
      <c r="BC26" s="892"/>
      <c r="BD26" s="892"/>
      <c r="BE26" s="892"/>
      <c r="BF26" s="892"/>
      <c r="BG26" s="559"/>
      <c r="BH26" s="559"/>
      <c r="BI26" s="559"/>
      <c r="BJ26" s="559"/>
      <c r="BK26" s="559"/>
      <c r="BL26" s="559"/>
      <c r="BM26" s="559"/>
      <c r="BN26" s="559"/>
      <c r="BO26" s="559"/>
      <c r="BP26" s="559"/>
      <c r="BQ26" s="559"/>
      <c r="BR26" s="559"/>
      <c r="BS26" s="559"/>
      <c r="BT26" s="559"/>
      <c r="BU26" s="559"/>
      <c r="BV26" s="559"/>
    </row>
    <row r="27" spans="1:74" s="273" customFormat="1" ht="11.05" customHeight="1" x14ac:dyDescent="0.2">
      <c r="A27" s="548" t="s">
        <v>1526</v>
      </c>
      <c r="B27" s="544" t="s">
        <v>1492</v>
      </c>
      <c r="C27" s="102">
        <v>0.89709874209999996</v>
      </c>
      <c r="D27" s="102">
        <v>0.96725896485999996</v>
      </c>
      <c r="E27" s="102">
        <v>1.0900623231</v>
      </c>
      <c r="F27" s="102">
        <v>1.0744644337</v>
      </c>
      <c r="G27" s="102">
        <v>1.1619495165</v>
      </c>
      <c r="H27" s="102">
        <v>1.1615607337</v>
      </c>
      <c r="I27" s="102">
        <v>1.1474835163999999</v>
      </c>
      <c r="J27" s="102">
        <v>1.1412078062</v>
      </c>
      <c r="K27" s="102">
        <v>1.0906288340000001</v>
      </c>
      <c r="L27" s="102">
        <v>1.1982698707999999</v>
      </c>
      <c r="M27" s="102">
        <v>1.1790839662999999</v>
      </c>
      <c r="N27" s="102">
        <v>1.1424319675000001</v>
      </c>
      <c r="O27" s="102">
        <v>1.0260823541999999</v>
      </c>
      <c r="P27" s="102">
        <v>1.0669230354000001</v>
      </c>
      <c r="Q27" s="102">
        <v>1.1474333869</v>
      </c>
      <c r="R27" s="102">
        <v>1.1251130323</v>
      </c>
      <c r="S27" s="102">
        <v>1.1584688071</v>
      </c>
      <c r="T27" s="102">
        <v>1.2277935337000001</v>
      </c>
      <c r="U27" s="102">
        <v>1.1320674516</v>
      </c>
      <c r="V27" s="102">
        <v>1.2084393872000001</v>
      </c>
      <c r="W27" s="102">
        <v>1.1326191663</v>
      </c>
      <c r="X27" s="102">
        <v>1.2089204201999999</v>
      </c>
      <c r="Y27" s="102">
        <v>1.1925919656999999</v>
      </c>
      <c r="Z27" s="102">
        <v>1.1444285807000001</v>
      </c>
      <c r="AA27" s="102">
        <v>1.1451850321999999</v>
      </c>
      <c r="AB27" s="102">
        <v>1.1527672857</v>
      </c>
      <c r="AC27" s="102">
        <v>1.2446729350000001</v>
      </c>
      <c r="AD27" s="102">
        <v>1.1985749670000001</v>
      </c>
      <c r="AE27" s="102">
        <v>1.3225935164</v>
      </c>
      <c r="AF27" s="102">
        <v>1.3456291007000001</v>
      </c>
      <c r="AG27" s="102">
        <v>1.2414943869999999</v>
      </c>
      <c r="AH27" s="102">
        <v>1.3356968062000001</v>
      </c>
      <c r="AI27" s="102">
        <v>1.2795301337</v>
      </c>
      <c r="AJ27" s="102">
        <v>1.3195810643999999</v>
      </c>
      <c r="AK27" s="102">
        <v>1.2575022993</v>
      </c>
      <c r="AL27" s="102">
        <v>1.2817263875</v>
      </c>
      <c r="AM27" s="102">
        <v>1.159648129</v>
      </c>
      <c r="AN27" s="102">
        <v>1.3073622071</v>
      </c>
      <c r="AO27" s="102">
        <v>1.2831307096</v>
      </c>
      <c r="AP27" s="102">
        <v>1.2646387667000001</v>
      </c>
      <c r="AQ27" s="102">
        <v>1.3506488711</v>
      </c>
      <c r="AR27" s="102">
        <v>1.3557282669999999</v>
      </c>
      <c r="AS27" s="102">
        <v>1.3983363230999999</v>
      </c>
      <c r="AT27" s="102">
        <v>1.3397494521</v>
      </c>
      <c r="AU27" s="102">
        <v>1.3148055337</v>
      </c>
      <c r="AV27" s="102">
        <v>1.3588199030999999</v>
      </c>
      <c r="AW27" s="102">
        <v>1.3380830669999999</v>
      </c>
      <c r="AX27" s="102">
        <v>1.2608484844000001</v>
      </c>
      <c r="AY27" s="892">
        <v>1.130412032</v>
      </c>
      <c r="AZ27" s="892">
        <v>1.203650036</v>
      </c>
      <c r="BA27" s="892">
        <v>1.1767227734000001</v>
      </c>
      <c r="BB27" s="892">
        <v>1.2354022327</v>
      </c>
      <c r="BC27" s="892">
        <v>1.1778060645999999</v>
      </c>
      <c r="BD27" s="892">
        <v>1.2079584999999999</v>
      </c>
      <c r="BE27" s="892">
        <v>1.2272729677000001</v>
      </c>
      <c r="BF27" s="892">
        <v>1.2850206795000001</v>
      </c>
      <c r="BG27" s="559">
        <v>1.2230449999999999</v>
      </c>
      <c r="BH27" s="559">
        <v>1.2666010000000001</v>
      </c>
      <c r="BI27" s="559">
        <v>1.2573909999999999</v>
      </c>
      <c r="BJ27" s="559">
        <v>1.240731</v>
      </c>
      <c r="BK27" s="559">
        <v>1.179635</v>
      </c>
      <c r="BL27" s="559">
        <v>1.224701</v>
      </c>
      <c r="BM27" s="559">
        <v>1.252597</v>
      </c>
      <c r="BN27" s="559">
        <v>1.2747599999999999</v>
      </c>
      <c r="BO27" s="559">
        <v>1.328319</v>
      </c>
      <c r="BP27" s="559">
        <v>1.3489199999999999</v>
      </c>
      <c r="BQ27" s="559">
        <v>1.324538</v>
      </c>
      <c r="BR27" s="559">
        <v>1.3305659999999999</v>
      </c>
      <c r="BS27" s="559">
        <v>1.2878270000000001</v>
      </c>
      <c r="BT27" s="559">
        <v>1.3162609999999999</v>
      </c>
      <c r="BU27" s="559">
        <v>1.309933</v>
      </c>
      <c r="BV27" s="559">
        <v>1.291798</v>
      </c>
    </row>
    <row r="28" spans="1:74" s="239" customFormat="1" ht="11.05" customHeight="1" x14ac:dyDescent="0.2">
      <c r="A28" s="270" t="s">
        <v>509</v>
      </c>
      <c r="B28" s="545" t="s">
        <v>1120</v>
      </c>
      <c r="C28" s="341">
        <v>0.75742238709999998</v>
      </c>
      <c r="D28" s="341">
        <v>0.78833064285999999</v>
      </c>
      <c r="E28" s="341">
        <v>0.89551938710000001</v>
      </c>
      <c r="F28" s="341">
        <v>0.87350386667000002</v>
      </c>
      <c r="G28" s="341">
        <v>0.95608406452000005</v>
      </c>
      <c r="H28" s="341">
        <v>0.96831116666999995</v>
      </c>
      <c r="I28" s="341">
        <v>0.96420154839000005</v>
      </c>
      <c r="J28" s="341">
        <v>0.93434364516000001</v>
      </c>
      <c r="K28" s="341">
        <v>0.91256519999999997</v>
      </c>
      <c r="L28" s="341">
        <v>0.97539735484000001</v>
      </c>
      <c r="M28" s="341">
        <v>0.95856473333000003</v>
      </c>
      <c r="N28" s="341">
        <v>0.92180819354999999</v>
      </c>
      <c r="O28" s="341">
        <v>0.84006377419</v>
      </c>
      <c r="P28" s="341">
        <v>0.86559457142999996</v>
      </c>
      <c r="Q28" s="341">
        <v>0.92607948387000005</v>
      </c>
      <c r="R28" s="341">
        <v>0.89147103333</v>
      </c>
      <c r="S28" s="341">
        <v>0.93706951613</v>
      </c>
      <c r="T28" s="341">
        <v>0.96562546667000004</v>
      </c>
      <c r="U28" s="341">
        <v>0.90549058064999999</v>
      </c>
      <c r="V28" s="341">
        <v>0.95934264516000001</v>
      </c>
      <c r="W28" s="341">
        <v>0.89654643332999995</v>
      </c>
      <c r="X28" s="341">
        <v>0.94934277419000002</v>
      </c>
      <c r="Y28" s="341">
        <v>0.94329686667000001</v>
      </c>
      <c r="Z28" s="341">
        <v>0.89379283871000004</v>
      </c>
      <c r="AA28" s="341">
        <v>0.87998364516000005</v>
      </c>
      <c r="AB28" s="341">
        <v>0.87084528570999997</v>
      </c>
      <c r="AC28" s="341">
        <v>0.93882412903000001</v>
      </c>
      <c r="AD28" s="341">
        <v>0.90368850000000001</v>
      </c>
      <c r="AE28" s="341">
        <v>0.94195754839000001</v>
      </c>
      <c r="AF28" s="341">
        <v>0.97425336666999995</v>
      </c>
      <c r="AG28" s="341">
        <v>0.92237512902999996</v>
      </c>
      <c r="AH28" s="341">
        <v>0.97558164516000001</v>
      </c>
      <c r="AI28" s="341">
        <v>0.90817806667000001</v>
      </c>
      <c r="AJ28" s="341">
        <v>0.96893541935000005</v>
      </c>
      <c r="AK28" s="341">
        <v>0.94225973333000002</v>
      </c>
      <c r="AL28" s="341">
        <v>0.90696606451999995</v>
      </c>
      <c r="AM28" s="341">
        <v>0.83861300000000005</v>
      </c>
      <c r="AN28" s="341">
        <v>0.91824372413999999</v>
      </c>
      <c r="AO28" s="341">
        <v>0.91709232257999995</v>
      </c>
      <c r="AP28" s="341">
        <v>0.87574226666999999</v>
      </c>
      <c r="AQ28" s="341">
        <v>0.98382525805999999</v>
      </c>
      <c r="AR28" s="341">
        <v>0.94016449999999996</v>
      </c>
      <c r="AS28" s="341">
        <v>0.96998425805999999</v>
      </c>
      <c r="AT28" s="341">
        <v>0.94865538709999997</v>
      </c>
      <c r="AU28" s="341">
        <v>0.92112576667000001</v>
      </c>
      <c r="AV28" s="341">
        <v>0.96729538709999996</v>
      </c>
      <c r="AW28" s="341">
        <v>0.93282759999999998</v>
      </c>
      <c r="AX28" s="341">
        <v>0.90513167742</v>
      </c>
      <c r="AY28" s="874">
        <v>0.88761199999999996</v>
      </c>
      <c r="AZ28" s="874">
        <v>0.90984600000000004</v>
      </c>
      <c r="BA28" s="874">
        <v>0.90235567742</v>
      </c>
      <c r="BB28" s="874">
        <v>0.95138106667</v>
      </c>
      <c r="BC28" s="874">
        <v>0.91471245161000003</v>
      </c>
      <c r="BD28" s="874">
        <v>0.97586850000000003</v>
      </c>
      <c r="BE28" s="874">
        <v>0.94746396773999997</v>
      </c>
      <c r="BF28" s="874">
        <v>0.97810977955</v>
      </c>
      <c r="BG28" s="352">
        <v>0.90654009999999996</v>
      </c>
      <c r="BH28" s="352">
        <v>0.94178099999999998</v>
      </c>
      <c r="BI28" s="352">
        <v>0.92654879999999995</v>
      </c>
      <c r="BJ28" s="352">
        <v>0.89893350000000005</v>
      </c>
      <c r="BK28" s="352">
        <v>0.87131020000000003</v>
      </c>
      <c r="BL28" s="352">
        <v>0.89557880000000001</v>
      </c>
      <c r="BM28" s="352">
        <v>0.90866829999999998</v>
      </c>
      <c r="BN28" s="352">
        <v>0.91818619999999995</v>
      </c>
      <c r="BO28" s="352">
        <v>0.95783960000000001</v>
      </c>
      <c r="BP28" s="352">
        <v>0.97135150000000003</v>
      </c>
      <c r="BQ28" s="352">
        <v>0.9506445</v>
      </c>
      <c r="BR28" s="352">
        <v>0.95287129999999998</v>
      </c>
      <c r="BS28" s="352">
        <v>0.9143443</v>
      </c>
      <c r="BT28" s="352">
        <v>0.94601559999999996</v>
      </c>
      <c r="BU28" s="352">
        <v>0.94553980000000004</v>
      </c>
      <c r="BV28" s="352">
        <v>0.92145030000000006</v>
      </c>
    </row>
    <row r="29" spans="1:74" s="239" customFormat="1" ht="11.05" customHeight="1" x14ac:dyDescent="0.2">
      <c r="A29" s="269" t="s">
        <v>1493</v>
      </c>
      <c r="B29" s="545" t="s">
        <v>1517</v>
      </c>
      <c r="C29" s="341">
        <v>8.0619097000000001E-2</v>
      </c>
      <c r="D29" s="341">
        <v>0.11107450000000001</v>
      </c>
      <c r="E29" s="341">
        <v>0.115640323</v>
      </c>
      <c r="F29" s="341">
        <v>0.1178723</v>
      </c>
      <c r="G29" s="341">
        <v>0.11830919400000001</v>
      </c>
      <c r="H29" s="341">
        <v>0.1086575</v>
      </c>
      <c r="I29" s="341">
        <v>0.111931742</v>
      </c>
      <c r="J29" s="341">
        <v>0.116967839</v>
      </c>
      <c r="K29" s="341">
        <v>0.10894266700000001</v>
      </c>
      <c r="L29" s="341">
        <v>0.116858452</v>
      </c>
      <c r="M29" s="341">
        <v>0.114886</v>
      </c>
      <c r="N29" s="341">
        <v>0.116960968</v>
      </c>
      <c r="O29" s="341">
        <v>8.6446935000000003E-2</v>
      </c>
      <c r="P29" s="341">
        <v>9.9651249999999997E-2</v>
      </c>
      <c r="Q29" s="341">
        <v>0.109400548</v>
      </c>
      <c r="R29" s="341">
        <v>0.117883733</v>
      </c>
      <c r="S29" s="341">
        <v>0.104208968</v>
      </c>
      <c r="T29" s="341">
        <v>0.115257867</v>
      </c>
      <c r="U29" s="341">
        <v>0.10688325799999999</v>
      </c>
      <c r="V29" s="341">
        <v>0.109844129</v>
      </c>
      <c r="W29" s="341">
        <v>0.106068233</v>
      </c>
      <c r="X29" s="341">
        <v>0.115380968</v>
      </c>
      <c r="Y29" s="341">
        <v>0.124552633</v>
      </c>
      <c r="Z29" s="341">
        <v>0.102518097</v>
      </c>
      <c r="AA29" s="341">
        <v>0.104741323</v>
      </c>
      <c r="AB29" s="341">
        <v>0.112791286</v>
      </c>
      <c r="AC29" s="341">
        <v>0.120149774</v>
      </c>
      <c r="AD29" s="341">
        <v>0.10699586699999999</v>
      </c>
      <c r="AE29" s="341">
        <v>0.13642109699999999</v>
      </c>
      <c r="AF29" s="341">
        <v>0.141822167</v>
      </c>
      <c r="AG29" s="341">
        <v>0.12584938700000001</v>
      </c>
      <c r="AH29" s="341">
        <v>0.12960129000000001</v>
      </c>
      <c r="AI29" s="341">
        <v>0.14339099999999999</v>
      </c>
      <c r="AJ29" s="341">
        <v>0.134989677</v>
      </c>
      <c r="AK29" s="341">
        <v>0.13196493300000001</v>
      </c>
      <c r="AL29" s="341">
        <v>0.121515097</v>
      </c>
      <c r="AM29" s="341">
        <v>0.119590323</v>
      </c>
      <c r="AN29" s="341">
        <v>0.13753637899999999</v>
      </c>
      <c r="AO29" s="341">
        <v>0.12014538700000001</v>
      </c>
      <c r="AP29" s="341">
        <v>0.139714</v>
      </c>
      <c r="AQ29" s="341">
        <v>0.12929787100000001</v>
      </c>
      <c r="AR29" s="341">
        <v>0.13561809999999999</v>
      </c>
      <c r="AS29" s="341">
        <v>0.122698742</v>
      </c>
      <c r="AT29" s="341">
        <v>0.116923613</v>
      </c>
      <c r="AU29" s="341">
        <v>0.11724999999999999</v>
      </c>
      <c r="AV29" s="341">
        <v>0.120431871</v>
      </c>
      <c r="AW29" s="341">
        <v>0.117671067</v>
      </c>
      <c r="AX29" s="341">
        <v>0.121575194</v>
      </c>
      <c r="AY29" s="874">
        <v>7.2255451999999998E-2</v>
      </c>
      <c r="AZ29" s="874">
        <v>7.4604821000000002E-2</v>
      </c>
      <c r="BA29" s="874">
        <v>7.5680774000000006E-2</v>
      </c>
      <c r="BB29" s="874">
        <v>8.2369899999999996E-2</v>
      </c>
      <c r="BC29" s="874">
        <v>7.6884355000000001E-2</v>
      </c>
      <c r="BD29" s="874">
        <v>7.2388999999999995E-2</v>
      </c>
      <c r="BE29" s="874">
        <v>7.49306E-2</v>
      </c>
      <c r="BF29" s="874">
        <v>8.4543999999999994E-2</v>
      </c>
      <c r="BG29" s="352">
        <v>8.3166199999999996E-2</v>
      </c>
      <c r="BH29" s="352">
        <v>8.6322499999999996E-2</v>
      </c>
      <c r="BI29" s="352">
        <v>8.39506E-2</v>
      </c>
      <c r="BJ29" s="352">
        <v>8.53492E-2</v>
      </c>
      <c r="BK29" s="352">
        <v>6.3570699999999994E-2</v>
      </c>
      <c r="BL29" s="352">
        <v>7.09732E-2</v>
      </c>
      <c r="BM29" s="352">
        <v>8.1264100000000006E-2</v>
      </c>
      <c r="BN29" s="352">
        <v>8.9088600000000004E-2</v>
      </c>
      <c r="BO29" s="352">
        <v>9.9065399999999998E-2</v>
      </c>
      <c r="BP29" s="352">
        <v>0.1027163</v>
      </c>
      <c r="BQ29" s="352">
        <v>0.1024577</v>
      </c>
      <c r="BR29" s="352">
        <v>0.10539320000000001</v>
      </c>
      <c r="BS29" s="352">
        <v>0.10223690000000001</v>
      </c>
      <c r="BT29" s="352">
        <v>9.9252800000000002E-2</v>
      </c>
      <c r="BU29" s="352">
        <v>9.0521199999999996E-2</v>
      </c>
      <c r="BV29" s="352">
        <v>8.9141399999999996E-2</v>
      </c>
    </row>
    <row r="30" spans="1:74" s="239" customFormat="1" ht="11.05" customHeight="1" x14ac:dyDescent="0.2">
      <c r="A30" s="270" t="s">
        <v>1494</v>
      </c>
      <c r="B30" s="550" t="s">
        <v>1540</v>
      </c>
      <c r="C30" s="341">
        <v>3.5296096999999999E-2</v>
      </c>
      <c r="D30" s="341">
        <v>6.7038500000000001E-2</v>
      </c>
      <c r="E30" s="341">
        <v>6.4930322999999998E-2</v>
      </c>
      <c r="F30" s="341">
        <v>6.1539299999999998E-2</v>
      </c>
      <c r="G30" s="341">
        <v>6.8793194000000002E-2</v>
      </c>
      <c r="H30" s="341">
        <v>5.9324500000000002E-2</v>
      </c>
      <c r="I30" s="341">
        <v>6.6092741999999996E-2</v>
      </c>
      <c r="J30" s="341">
        <v>6.9870839000000004E-2</v>
      </c>
      <c r="K30" s="341">
        <v>5.8542667E-2</v>
      </c>
      <c r="L30" s="341">
        <v>7.3632452000000001E-2</v>
      </c>
      <c r="M30" s="341">
        <v>7.1518999999999999E-2</v>
      </c>
      <c r="N30" s="341">
        <v>7.4218967999999996E-2</v>
      </c>
      <c r="O30" s="341">
        <v>4.7252935000000003E-2</v>
      </c>
      <c r="P30" s="341">
        <v>5.6115249999999998E-2</v>
      </c>
      <c r="Q30" s="341">
        <v>6.1110548000000001E-2</v>
      </c>
      <c r="R30" s="341">
        <v>7.0016732999999998E-2</v>
      </c>
      <c r="S30" s="341">
        <v>5.5563967999999998E-2</v>
      </c>
      <c r="T30" s="341">
        <v>6.9290867000000006E-2</v>
      </c>
      <c r="U30" s="341">
        <v>6.2947258000000006E-2</v>
      </c>
      <c r="V30" s="341">
        <v>6.3747129E-2</v>
      </c>
      <c r="W30" s="341">
        <v>5.9835233000000002E-2</v>
      </c>
      <c r="X30" s="341">
        <v>7.2154968E-2</v>
      </c>
      <c r="Y30" s="341">
        <v>8.3285632999999998E-2</v>
      </c>
      <c r="Z30" s="341">
        <v>6.1228097000000002E-2</v>
      </c>
      <c r="AA30" s="341">
        <v>6.3289322999999995E-2</v>
      </c>
      <c r="AB30" s="341">
        <v>6.7970286000000005E-2</v>
      </c>
      <c r="AC30" s="341">
        <v>7.2891774000000006E-2</v>
      </c>
      <c r="AD30" s="341">
        <v>5.7962867000000001E-2</v>
      </c>
      <c r="AE30" s="341">
        <v>8.5550097000000005E-2</v>
      </c>
      <c r="AF30" s="341">
        <v>9.2722166999999994E-2</v>
      </c>
      <c r="AG30" s="341">
        <v>8.0204387000000002E-2</v>
      </c>
      <c r="AH30" s="341">
        <v>8.1343289999999999E-2</v>
      </c>
      <c r="AI30" s="341">
        <v>9.5058000000000004E-2</v>
      </c>
      <c r="AJ30" s="341">
        <v>8.7795677000000003E-2</v>
      </c>
      <c r="AK30" s="341">
        <v>8.6964932999999994E-2</v>
      </c>
      <c r="AL30" s="341">
        <v>8.0321096999999994E-2</v>
      </c>
      <c r="AM30" s="341">
        <v>7.7945322999999997E-2</v>
      </c>
      <c r="AN30" s="341">
        <v>9.3915378999999993E-2</v>
      </c>
      <c r="AO30" s="341">
        <v>7.7726386999999994E-2</v>
      </c>
      <c r="AP30" s="341">
        <v>8.1014000000000003E-2</v>
      </c>
      <c r="AQ30" s="341">
        <v>8.0555871000000001E-2</v>
      </c>
      <c r="AR30" s="341">
        <v>8.8018100000000002E-2</v>
      </c>
      <c r="AS30" s="341">
        <v>7.8956741999999996E-2</v>
      </c>
      <c r="AT30" s="341">
        <v>7.0858613000000001E-2</v>
      </c>
      <c r="AU30" s="341">
        <v>7.4883000000000005E-2</v>
      </c>
      <c r="AV30" s="341">
        <v>7.9657871000000005E-2</v>
      </c>
      <c r="AW30" s="341">
        <v>8.2738066999999998E-2</v>
      </c>
      <c r="AX30" s="341">
        <v>8.4446194000000002E-2</v>
      </c>
      <c r="AY30" s="874">
        <v>3.7384451999999999E-2</v>
      </c>
      <c r="AZ30" s="874">
        <v>4.2425821000000002E-2</v>
      </c>
      <c r="BA30" s="874">
        <v>4.5583774000000001E-2</v>
      </c>
      <c r="BB30" s="874">
        <v>4.8002900000000001E-2</v>
      </c>
      <c r="BC30" s="874">
        <v>4.2981354999999999E-2</v>
      </c>
      <c r="BD30" s="874">
        <v>4.2821999999999999E-2</v>
      </c>
      <c r="BE30" s="874">
        <v>4.19326E-2</v>
      </c>
      <c r="BF30" s="874">
        <v>4.5358299999999997E-2</v>
      </c>
      <c r="BG30" s="352">
        <v>4.4685700000000002E-2</v>
      </c>
      <c r="BH30" s="352">
        <v>5.2082299999999998E-2</v>
      </c>
      <c r="BI30" s="352">
        <v>5.2937100000000001E-2</v>
      </c>
      <c r="BJ30" s="352">
        <v>5.4170099999999999E-2</v>
      </c>
      <c r="BK30" s="352">
        <v>3.1858200000000003E-2</v>
      </c>
      <c r="BL30" s="352">
        <v>3.8639899999999998E-2</v>
      </c>
      <c r="BM30" s="352">
        <v>4.6244E-2</v>
      </c>
      <c r="BN30" s="352">
        <v>4.8107900000000002E-2</v>
      </c>
      <c r="BO30" s="352">
        <v>5.9285499999999998E-2</v>
      </c>
      <c r="BP30" s="352">
        <v>6.2781100000000006E-2</v>
      </c>
      <c r="BQ30" s="352">
        <v>6.3492400000000004E-2</v>
      </c>
      <c r="BR30" s="352">
        <v>6.3651600000000003E-2</v>
      </c>
      <c r="BS30" s="352">
        <v>5.9952999999999999E-2</v>
      </c>
      <c r="BT30" s="352">
        <v>6.1232500000000002E-2</v>
      </c>
      <c r="BU30" s="352">
        <v>5.65149E-2</v>
      </c>
      <c r="BV30" s="352">
        <v>5.5764399999999999E-2</v>
      </c>
    </row>
    <row r="31" spans="1:74" s="239" customFormat="1" ht="11.05" customHeight="1" x14ac:dyDescent="0.2">
      <c r="A31" s="270" t="s">
        <v>1490</v>
      </c>
      <c r="B31" s="550" t="s">
        <v>1541</v>
      </c>
      <c r="C31" s="341">
        <v>4.5323000000000002E-2</v>
      </c>
      <c r="D31" s="341">
        <v>4.4035999999999999E-2</v>
      </c>
      <c r="E31" s="341">
        <v>5.0709999999999998E-2</v>
      </c>
      <c r="F31" s="341">
        <v>5.6333000000000001E-2</v>
      </c>
      <c r="G31" s="341">
        <v>4.9515999999999998E-2</v>
      </c>
      <c r="H31" s="341">
        <v>4.9333000000000002E-2</v>
      </c>
      <c r="I31" s="341">
        <v>4.5838999999999998E-2</v>
      </c>
      <c r="J31" s="341">
        <v>4.7097E-2</v>
      </c>
      <c r="K31" s="341">
        <v>5.04E-2</v>
      </c>
      <c r="L31" s="341">
        <v>4.3226000000000001E-2</v>
      </c>
      <c r="M31" s="341">
        <v>4.3367000000000003E-2</v>
      </c>
      <c r="N31" s="341">
        <v>4.2742000000000002E-2</v>
      </c>
      <c r="O31" s="341">
        <v>3.9194E-2</v>
      </c>
      <c r="P31" s="341">
        <v>4.3535999999999998E-2</v>
      </c>
      <c r="Q31" s="341">
        <v>4.829E-2</v>
      </c>
      <c r="R31" s="341">
        <v>4.7867E-2</v>
      </c>
      <c r="S31" s="341">
        <v>4.8645000000000001E-2</v>
      </c>
      <c r="T31" s="341">
        <v>4.5967000000000001E-2</v>
      </c>
      <c r="U31" s="341">
        <v>4.3936000000000003E-2</v>
      </c>
      <c r="V31" s="341">
        <v>4.6096999999999999E-2</v>
      </c>
      <c r="W31" s="341">
        <v>4.6233000000000003E-2</v>
      </c>
      <c r="X31" s="341">
        <v>4.3226000000000001E-2</v>
      </c>
      <c r="Y31" s="341">
        <v>4.1266999999999998E-2</v>
      </c>
      <c r="Z31" s="341">
        <v>4.129E-2</v>
      </c>
      <c r="AA31" s="341">
        <v>4.1452000000000003E-2</v>
      </c>
      <c r="AB31" s="341">
        <v>4.4821E-2</v>
      </c>
      <c r="AC31" s="341">
        <v>4.7258000000000001E-2</v>
      </c>
      <c r="AD31" s="341">
        <v>4.9033E-2</v>
      </c>
      <c r="AE31" s="341">
        <v>5.0871E-2</v>
      </c>
      <c r="AF31" s="341">
        <v>4.9099999999999998E-2</v>
      </c>
      <c r="AG31" s="341">
        <v>4.5644999999999998E-2</v>
      </c>
      <c r="AH31" s="341">
        <v>4.8258000000000002E-2</v>
      </c>
      <c r="AI31" s="341">
        <v>4.8333000000000001E-2</v>
      </c>
      <c r="AJ31" s="341">
        <v>4.7194E-2</v>
      </c>
      <c r="AK31" s="341">
        <v>4.4999999999999998E-2</v>
      </c>
      <c r="AL31" s="341">
        <v>4.1194000000000001E-2</v>
      </c>
      <c r="AM31" s="341">
        <v>4.1645000000000001E-2</v>
      </c>
      <c r="AN31" s="341">
        <v>4.3621E-2</v>
      </c>
      <c r="AO31" s="341">
        <v>4.2418999999999998E-2</v>
      </c>
      <c r="AP31" s="341">
        <v>5.8700000000000002E-2</v>
      </c>
      <c r="AQ31" s="341">
        <v>4.8742000000000001E-2</v>
      </c>
      <c r="AR31" s="341">
        <v>4.7600000000000003E-2</v>
      </c>
      <c r="AS31" s="341">
        <v>4.3742000000000003E-2</v>
      </c>
      <c r="AT31" s="341">
        <v>4.6065000000000002E-2</v>
      </c>
      <c r="AU31" s="341">
        <v>4.2367000000000002E-2</v>
      </c>
      <c r="AV31" s="341">
        <v>4.0773999999999998E-2</v>
      </c>
      <c r="AW31" s="341">
        <v>3.4932999999999999E-2</v>
      </c>
      <c r="AX31" s="341">
        <v>3.7129000000000002E-2</v>
      </c>
      <c r="AY31" s="874">
        <v>3.4870999999999999E-2</v>
      </c>
      <c r="AZ31" s="874">
        <v>3.2178999999999999E-2</v>
      </c>
      <c r="BA31" s="874">
        <v>3.0096999999999999E-2</v>
      </c>
      <c r="BB31" s="874">
        <v>3.4367000000000002E-2</v>
      </c>
      <c r="BC31" s="874">
        <v>3.3903000000000003E-2</v>
      </c>
      <c r="BD31" s="874">
        <v>2.9567E-2</v>
      </c>
      <c r="BE31" s="874">
        <v>3.2998E-2</v>
      </c>
      <c r="BF31" s="874">
        <v>3.9185699999999997E-2</v>
      </c>
      <c r="BG31" s="352">
        <v>3.8480399999999998E-2</v>
      </c>
      <c r="BH31" s="352">
        <v>3.4240199999999998E-2</v>
      </c>
      <c r="BI31" s="352">
        <v>3.1013499999999999E-2</v>
      </c>
      <c r="BJ31" s="352">
        <v>3.1179100000000001E-2</v>
      </c>
      <c r="BK31" s="352">
        <v>3.1712499999999998E-2</v>
      </c>
      <c r="BL31" s="352">
        <v>3.2333300000000002E-2</v>
      </c>
      <c r="BM31" s="352">
        <v>3.5020000000000003E-2</v>
      </c>
      <c r="BN31" s="352">
        <v>4.0980700000000002E-2</v>
      </c>
      <c r="BO31" s="352">
        <v>3.97799E-2</v>
      </c>
      <c r="BP31" s="352">
        <v>3.9935199999999997E-2</v>
      </c>
      <c r="BQ31" s="352">
        <v>3.8965300000000001E-2</v>
      </c>
      <c r="BR31" s="352">
        <v>4.1741599999999997E-2</v>
      </c>
      <c r="BS31" s="352">
        <v>4.2283800000000003E-2</v>
      </c>
      <c r="BT31" s="352">
        <v>3.80203E-2</v>
      </c>
      <c r="BU31" s="352">
        <v>3.4006300000000003E-2</v>
      </c>
      <c r="BV31" s="352">
        <v>3.3376999999999997E-2</v>
      </c>
    </row>
    <row r="32" spans="1:74" s="239" customFormat="1" ht="11.05" customHeight="1" x14ac:dyDescent="0.2">
      <c r="A32" s="270" t="s">
        <v>1495</v>
      </c>
      <c r="B32" s="545" t="s">
        <v>1518</v>
      </c>
      <c r="C32" s="341">
        <v>5.6786581000000003E-2</v>
      </c>
      <c r="D32" s="341">
        <v>6.2271679000000003E-2</v>
      </c>
      <c r="E32" s="341">
        <v>7.2927871000000005E-2</v>
      </c>
      <c r="F32" s="341">
        <v>7.7442067000000003E-2</v>
      </c>
      <c r="G32" s="341">
        <v>8.4047451999999995E-2</v>
      </c>
      <c r="H32" s="341">
        <v>8.0058500000000005E-2</v>
      </c>
      <c r="I32" s="341">
        <v>6.6939226000000004E-2</v>
      </c>
      <c r="J32" s="341">
        <v>8.5262161000000003E-2</v>
      </c>
      <c r="K32" s="341">
        <v>6.5398700000000004E-2</v>
      </c>
      <c r="L32" s="341">
        <v>0.100442645</v>
      </c>
      <c r="M32" s="341">
        <v>9.7373299999999996E-2</v>
      </c>
      <c r="N32" s="341">
        <v>9.5701870999999994E-2</v>
      </c>
      <c r="O32" s="341">
        <v>9.3788774000000005E-2</v>
      </c>
      <c r="P32" s="341">
        <v>9.3578857000000001E-2</v>
      </c>
      <c r="Q32" s="341">
        <v>0.103022065</v>
      </c>
      <c r="R32" s="341">
        <v>0.10207393300000001</v>
      </c>
      <c r="S32" s="341">
        <v>0.105037097</v>
      </c>
      <c r="T32" s="341">
        <v>0.13386126700000001</v>
      </c>
      <c r="U32" s="341">
        <v>0.105548613</v>
      </c>
      <c r="V32" s="341">
        <v>0.124097968</v>
      </c>
      <c r="W32" s="341">
        <v>0.11498826700000001</v>
      </c>
      <c r="X32" s="341">
        <v>0.12881035499999999</v>
      </c>
      <c r="Y32" s="341">
        <v>0.110161333</v>
      </c>
      <c r="Z32" s="341">
        <v>0.12809271</v>
      </c>
      <c r="AA32" s="341">
        <v>0.140392032</v>
      </c>
      <c r="AB32" s="341">
        <v>0.154007643</v>
      </c>
      <c r="AC32" s="341">
        <v>0.166028129</v>
      </c>
      <c r="AD32" s="341">
        <v>0.17110439999999999</v>
      </c>
      <c r="AE32" s="341">
        <v>0.223636903</v>
      </c>
      <c r="AF32" s="341">
        <v>0.21061476700000001</v>
      </c>
      <c r="AG32" s="341">
        <v>0.17300132300000001</v>
      </c>
      <c r="AH32" s="341">
        <v>0.21719680599999999</v>
      </c>
      <c r="AI32" s="341">
        <v>0.2065485</v>
      </c>
      <c r="AJ32" s="341">
        <v>0.194235097</v>
      </c>
      <c r="AK32" s="341">
        <v>0.16252413299999999</v>
      </c>
      <c r="AL32" s="341">
        <v>0.22773322600000001</v>
      </c>
      <c r="AM32" s="341">
        <v>0.180726419</v>
      </c>
      <c r="AN32" s="341">
        <v>0.23145427599999999</v>
      </c>
      <c r="AO32" s="341">
        <v>0.22680883900000001</v>
      </c>
      <c r="AP32" s="341">
        <v>0.22729693300000001</v>
      </c>
      <c r="AQ32" s="341">
        <v>0.223255645</v>
      </c>
      <c r="AR32" s="341">
        <v>0.26018846699999998</v>
      </c>
      <c r="AS32" s="341">
        <v>0.28502361300000001</v>
      </c>
      <c r="AT32" s="341">
        <v>0.25639374199999998</v>
      </c>
      <c r="AU32" s="341">
        <v>0.25343396699999998</v>
      </c>
      <c r="AV32" s="341">
        <v>0.24674241899999999</v>
      </c>
      <c r="AW32" s="341">
        <v>0.25481926700000002</v>
      </c>
      <c r="AX32" s="341">
        <v>0.216841548</v>
      </c>
      <c r="AY32" s="874">
        <v>0.14591429</v>
      </c>
      <c r="AZ32" s="874">
        <v>0.18229878599999999</v>
      </c>
      <c r="BA32" s="874">
        <v>0.16779229000000001</v>
      </c>
      <c r="BB32" s="874">
        <v>0.169486633</v>
      </c>
      <c r="BC32" s="874">
        <v>0.15146200000000001</v>
      </c>
      <c r="BD32" s="874">
        <v>0.11725099999999999</v>
      </c>
      <c r="BE32" s="874">
        <v>0.16513169999999999</v>
      </c>
      <c r="BF32" s="874">
        <v>0.18218870000000001</v>
      </c>
      <c r="BG32" s="352">
        <v>0.19136710000000001</v>
      </c>
      <c r="BH32" s="352">
        <v>0.1949283</v>
      </c>
      <c r="BI32" s="352">
        <v>0.2021956</v>
      </c>
      <c r="BJ32" s="352">
        <v>0.20951700000000001</v>
      </c>
      <c r="BK32" s="352">
        <v>0.19759180000000001</v>
      </c>
      <c r="BL32" s="352">
        <v>0.21054249999999999</v>
      </c>
      <c r="BM32" s="352">
        <v>0.21644379999999999</v>
      </c>
      <c r="BN32" s="352">
        <v>0.22203339999999999</v>
      </c>
      <c r="BO32" s="352">
        <v>0.2268617</v>
      </c>
      <c r="BP32" s="352">
        <v>0.22882540000000001</v>
      </c>
      <c r="BQ32" s="352">
        <v>0.2261541</v>
      </c>
      <c r="BR32" s="352">
        <v>0.22658139999999999</v>
      </c>
      <c r="BS32" s="352">
        <v>0.22495599999999999</v>
      </c>
      <c r="BT32" s="352">
        <v>0.2225104</v>
      </c>
      <c r="BU32" s="352">
        <v>0.22587950000000001</v>
      </c>
      <c r="BV32" s="352">
        <v>0.23111309999999999</v>
      </c>
    </row>
    <row r="33" spans="1:74" ht="11.05" customHeight="1" x14ac:dyDescent="0.2">
      <c r="A33" s="270" t="s">
        <v>1496</v>
      </c>
      <c r="B33" s="550" t="s">
        <v>1519</v>
      </c>
      <c r="C33" s="341">
        <v>5.0592580999999998E-2</v>
      </c>
      <c r="D33" s="341">
        <v>5.3557678999999997E-2</v>
      </c>
      <c r="E33" s="341">
        <v>6.3475871000000003E-2</v>
      </c>
      <c r="F33" s="341">
        <v>6.8975067000000001E-2</v>
      </c>
      <c r="G33" s="341">
        <v>7.4692452000000006E-2</v>
      </c>
      <c r="H33" s="341">
        <v>6.8225499999999994E-2</v>
      </c>
      <c r="I33" s="341">
        <v>5.3971225999999997E-2</v>
      </c>
      <c r="J33" s="341">
        <v>7.3778160999999995E-2</v>
      </c>
      <c r="K33" s="341">
        <v>5.08317E-2</v>
      </c>
      <c r="L33" s="341">
        <v>9.0732645000000001E-2</v>
      </c>
      <c r="M33" s="341">
        <v>8.6273299999999997E-2</v>
      </c>
      <c r="N33" s="341">
        <v>8.2765871000000005E-2</v>
      </c>
      <c r="O33" s="341">
        <v>8.1465774000000005E-2</v>
      </c>
      <c r="P33" s="341">
        <v>8.2399857000000007E-2</v>
      </c>
      <c r="Q33" s="341">
        <v>9.1893064999999996E-2</v>
      </c>
      <c r="R33" s="341">
        <v>9.0240932999999995E-2</v>
      </c>
      <c r="S33" s="341">
        <v>9.5392096999999995E-2</v>
      </c>
      <c r="T33" s="341">
        <v>0.12102826699999999</v>
      </c>
      <c r="U33" s="341">
        <v>9.3258613000000004E-2</v>
      </c>
      <c r="V33" s="341">
        <v>0.111839968</v>
      </c>
      <c r="W33" s="341">
        <v>0.100621267</v>
      </c>
      <c r="X33" s="341">
        <v>0.11552035500000001</v>
      </c>
      <c r="Y33" s="341">
        <v>9.5094333000000003E-2</v>
      </c>
      <c r="Z33" s="341">
        <v>0.11538271</v>
      </c>
      <c r="AA33" s="341">
        <v>0.12797303199999999</v>
      </c>
      <c r="AB33" s="341">
        <v>0.13897164300000001</v>
      </c>
      <c r="AC33" s="341">
        <v>0.15083412900000001</v>
      </c>
      <c r="AD33" s="341">
        <v>0.16177140000000001</v>
      </c>
      <c r="AE33" s="341">
        <v>0.21060490300000001</v>
      </c>
      <c r="AF33" s="341">
        <v>0.19174776700000001</v>
      </c>
      <c r="AG33" s="341">
        <v>0.16542032300000001</v>
      </c>
      <c r="AH33" s="341">
        <v>0.19964880600000001</v>
      </c>
      <c r="AI33" s="341">
        <v>0.19438150000000001</v>
      </c>
      <c r="AJ33" s="341">
        <v>0.185138097</v>
      </c>
      <c r="AK33" s="341">
        <v>0.15539113299999999</v>
      </c>
      <c r="AL33" s="341">
        <v>0.221120226</v>
      </c>
      <c r="AM33" s="341">
        <v>0.17362941900000001</v>
      </c>
      <c r="AN33" s="341">
        <v>0.225282276</v>
      </c>
      <c r="AO33" s="341">
        <v>0.21832483899999999</v>
      </c>
      <c r="AP33" s="341">
        <v>0.221629933</v>
      </c>
      <c r="AQ33" s="341">
        <v>0.21402964499999999</v>
      </c>
      <c r="AR33" s="341">
        <v>0.24792146700000001</v>
      </c>
      <c r="AS33" s="341">
        <v>0.27031361300000001</v>
      </c>
      <c r="AT33" s="341">
        <v>0.24371674199999999</v>
      </c>
      <c r="AU33" s="341">
        <v>0.239966967</v>
      </c>
      <c r="AV33" s="341">
        <v>0.23161341899999999</v>
      </c>
      <c r="AW33" s="341">
        <v>0.23975226699999999</v>
      </c>
      <c r="AX33" s="341">
        <v>0.20468054799999999</v>
      </c>
      <c r="AY33" s="874">
        <v>0.13278529</v>
      </c>
      <c r="AZ33" s="874">
        <v>0.17097778599999999</v>
      </c>
      <c r="BA33" s="874">
        <v>0.15634028999999999</v>
      </c>
      <c r="BB33" s="874">
        <v>0.15868663299999999</v>
      </c>
      <c r="BC33" s="874">
        <v>0.140655</v>
      </c>
      <c r="BD33" s="874">
        <v>0.103951</v>
      </c>
      <c r="BE33" s="874">
        <v>0.15364030000000001</v>
      </c>
      <c r="BF33" s="874">
        <v>0.17006109999999999</v>
      </c>
      <c r="BG33" s="352">
        <v>0.1789299</v>
      </c>
      <c r="BH33" s="352">
        <v>0.1828285</v>
      </c>
      <c r="BI33" s="352">
        <v>0.1900722</v>
      </c>
      <c r="BJ33" s="352">
        <v>0.19908799999999999</v>
      </c>
      <c r="BK33" s="352">
        <v>0.18663750000000001</v>
      </c>
      <c r="BL33" s="352">
        <v>0.199738</v>
      </c>
      <c r="BM33" s="352">
        <v>0.20493120000000001</v>
      </c>
      <c r="BN33" s="352">
        <v>0.21264730000000001</v>
      </c>
      <c r="BO33" s="352">
        <v>0.21619369999999999</v>
      </c>
      <c r="BP33" s="352">
        <v>0.21420900000000001</v>
      </c>
      <c r="BQ33" s="352">
        <v>0.21466189999999999</v>
      </c>
      <c r="BR33" s="352">
        <v>0.21245339999999999</v>
      </c>
      <c r="BS33" s="352">
        <v>0.21166750000000001</v>
      </c>
      <c r="BT33" s="352">
        <v>0.21004829999999999</v>
      </c>
      <c r="BU33" s="352">
        <v>0.21360190000000001</v>
      </c>
      <c r="BV33" s="352">
        <v>0.2206185</v>
      </c>
    </row>
    <row r="34" spans="1:74" ht="11.05" customHeight="1" x14ac:dyDescent="0.2">
      <c r="A34" s="270" t="s">
        <v>1491</v>
      </c>
      <c r="B34" s="550" t="s">
        <v>1516</v>
      </c>
      <c r="C34" s="341">
        <v>6.1939999999999999E-3</v>
      </c>
      <c r="D34" s="341">
        <v>8.7139999999999995E-3</v>
      </c>
      <c r="E34" s="341">
        <v>9.4520000000000003E-3</v>
      </c>
      <c r="F34" s="341">
        <v>8.4670000000000006E-3</v>
      </c>
      <c r="G34" s="341">
        <v>9.3550000000000005E-3</v>
      </c>
      <c r="H34" s="341">
        <v>1.1833E-2</v>
      </c>
      <c r="I34" s="341">
        <v>1.2968E-2</v>
      </c>
      <c r="J34" s="341">
        <v>1.1483999999999999E-2</v>
      </c>
      <c r="K34" s="341">
        <v>1.4567E-2</v>
      </c>
      <c r="L34" s="341">
        <v>9.7099999999999999E-3</v>
      </c>
      <c r="M34" s="341">
        <v>1.11E-2</v>
      </c>
      <c r="N34" s="341">
        <v>1.2936E-2</v>
      </c>
      <c r="O34" s="341">
        <v>1.2323000000000001E-2</v>
      </c>
      <c r="P34" s="341">
        <v>1.1179E-2</v>
      </c>
      <c r="Q34" s="341">
        <v>1.1129E-2</v>
      </c>
      <c r="R34" s="341">
        <v>1.1833E-2</v>
      </c>
      <c r="S34" s="341">
        <v>9.6450000000000008E-3</v>
      </c>
      <c r="T34" s="341">
        <v>1.2833000000000001E-2</v>
      </c>
      <c r="U34" s="341">
        <v>1.2290000000000001E-2</v>
      </c>
      <c r="V34" s="341">
        <v>1.2258E-2</v>
      </c>
      <c r="W34" s="341">
        <v>1.4367E-2</v>
      </c>
      <c r="X34" s="341">
        <v>1.329E-2</v>
      </c>
      <c r="Y34" s="341">
        <v>1.5067000000000001E-2</v>
      </c>
      <c r="Z34" s="341">
        <v>1.2710000000000001E-2</v>
      </c>
      <c r="AA34" s="341">
        <v>1.2418999999999999E-2</v>
      </c>
      <c r="AB34" s="341">
        <v>1.5036000000000001E-2</v>
      </c>
      <c r="AC34" s="341">
        <v>1.5193999999999999E-2</v>
      </c>
      <c r="AD34" s="341">
        <v>9.3329999999999993E-3</v>
      </c>
      <c r="AE34" s="341">
        <v>1.3032E-2</v>
      </c>
      <c r="AF34" s="341">
        <v>1.8866999999999998E-2</v>
      </c>
      <c r="AG34" s="341">
        <v>7.5810000000000001E-3</v>
      </c>
      <c r="AH34" s="341">
        <v>1.7548000000000001E-2</v>
      </c>
      <c r="AI34" s="341">
        <v>1.2167000000000001E-2</v>
      </c>
      <c r="AJ34" s="341">
        <v>9.0969999999999992E-3</v>
      </c>
      <c r="AK34" s="341">
        <v>7.1329999999999996E-3</v>
      </c>
      <c r="AL34" s="341">
        <v>6.613E-3</v>
      </c>
      <c r="AM34" s="341">
        <v>7.097E-3</v>
      </c>
      <c r="AN34" s="341">
        <v>6.1720000000000004E-3</v>
      </c>
      <c r="AO34" s="341">
        <v>8.4840000000000002E-3</v>
      </c>
      <c r="AP34" s="341">
        <v>5.6670000000000002E-3</v>
      </c>
      <c r="AQ34" s="341">
        <v>9.2259999999999998E-3</v>
      </c>
      <c r="AR34" s="341">
        <v>1.2267E-2</v>
      </c>
      <c r="AS34" s="341">
        <v>1.4710000000000001E-2</v>
      </c>
      <c r="AT34" s="341">
        <v>1.2677000000000001E-2</v>
      </c>
      <c r="AU34" s="341">
        <v>1.3467E-2</v>
      </c>
      <c r="AV34" s="341">
        <v>1.5129E-2</v>
      </c>
      <c r="AW34" s="341">
        <v>1.5067000000000001E-2</v>
      </c>
      <c r="AX34" s="341">
        <v>1.2161E-2</v>
      </c>
      <c r="AY34" s="874">
        <v>1.3129E-2</v>
      </c>
      <c r="AZ34" s="874">
        <v>1.1320999999999999E-2</v>
      </c>
      <c r="BA34" s="874">
        <v>1.1452E-2</v>
      </c>
      <c r="BB34" s="874">
        <v>1.0800000000000001E-2</v>
      </c>
      <c r="BC34" s="874">
        <v>1.0807000000000001E-2</v>
      </c>
      <c r="BD34" s="874">
        <v>1.3299999999999999E-2</v>
      </c>
      <c r="BE34" s="874">
        <v>1.1491400000000001E-2</v>
      </c>
      <c r="BF34" s="874">
        <v>1.2127600000000001E-2</v>
      </c>
      <c r="BG34" s="352">
        <v>1.2437200000000001E-2</v>
      </c>
      <c r="BH34" s="352">
        <v>1.2099800000000001E-2</v>
      </c>
      <c r="BI34" s="352">
        <v>1.2123399999999999E-2</v>
      </c>
      <c r="BJ34" s="352">
        <v>1.0429000000000001E-2</v>
      </c>
      <c r="BK34" s="352">
        <v>1.09543E-2</v>
      </c>
      <c r="BL34" s="352">
        <v>1.08045E-2</v>
      </c>
      <c r="BM34" s="352">
        <v>1.15126E-2</v>
      </c>
      <c r="BN34" s="352">
        <v>9.3860699999999998E-3</v>
      </c>
      <c r="BO34" s="352">
        <v>1.06681E-2</v>
      </c>
      <c r="BP34" s="352">
        <v>1.46164E-2</v>
      </c>
      <c r="BQ34" s="352">
        <v>1.1492199999999999E-2</v>
      </c>
      <c r="BR34" s="352">
        <v>1.4127900000000001E-2</v>
      </c>
      <c r="BS34" s="352">
        <v>1.32885E-2</v>
      </c>
      <c r="BT34" s="352">
        <v>1.24621E-2</v>
      </c>
      <c r="BU34" s="352">
        <v>1.22776E-2</v>
      </c>
      <c r="BV34" s="352">
        <v>1.04946E-2</v>
      </c>
    </row>
    <row r="35" spans="1:74" s="33" customFormat="1" ht="11.05" customHeight="1" x14ac:dyDescent="0.2">
      <c r="A35" s="270" t="s">
        <v>1497</v>
      </c>
      <c r="B35" s="545" t="s">
        <v>1520</v>
      </c>
      <c r="C35" s="341">
        <v>2.270677E-3</v>
      </c>
      <c r="D35" s="341">
        <v>5.5821430000000003E-3</v>
      </c>
      <c r="E35" s="341">
        <v>5.9747419999999999E-3</v>
      </c>
      <c r="F35" s="341">
        <v>5.6461999999999997E-3</v>
      </c>
      <c r="G35" s="341">
        <v>3.5088060000000002E-3</v>
      </c>
      <c r="H35" s="341">
        <v>4.5335669999999996E-3</v>
      </c>
      <c r="I35" s="341">
        <v>4.411E-3</v>
      </c>
      <c r="J35" s="341">
        <v>4.6341610000000004E-3</v>
      </c>
      <c r="K35" s="341">
        <v>3.722267E-3</v>
      </c>
      <c r="L35" s="341">
        <v>5.5714190000000002E-3</v>
      </c>
      <c r="M35" s="341">
        <v>8.2599330000000006E-3</v>
      </c>
      <c r="N35" s="341">
        <v>7.9609350000000006E-3</v>
      </c>
      <c r="O35" s="341">
        <v>5.7828710000000002E-3</v>
      </c>
      <c r="P35" s="341">
        <v>8.0983570000000005E-3</v>
      </c>
      <c r="Q35" s="341">
        <v>8.9312899999999997E-3</v>
      </c>
      <c r="R35" s="341">
        <v>1.3684333E-2</v>
      </c>
      <c r="S35" s="341">
        <v>1.2153226E-2</v>
      </c>
      <c r="T35" s="341">
        <v>1.3048933E-2</v>
      </c>
      <c r="U35" s="341">
        <v>1.4145E-2</v>
      </c>
      <c r="V35" s="341">
        <v>1.5154645E-2</v>
      </c>
      <c r="W35" s="341">
        <v>1.5016233E-2</v>
      </c>
      <c r="X35" s="341">
        <v>1.5386323E-2</v>
      </c>
      <c r="Y35" s="341">
        <v>1.4581133E-2</v>
      </c>
      <c r="Z35" s="341">
        <v>2.0024935000000001E-2</v>
      </c>
      <c r="AA35" s="341">
        <v>2.0068032E-2</v>
      </c>
      <c r="AB35" s="341">
        <v>1.5123071E-2</v>
      </c>
      <c r="AC35" s="341">
        <v>1.9670903E-2</v>
      </c>
      <c r="AD35" s="341">
        <v>1.6786200000000001E-2</v>
      </c>
      <c r="AE35" s="341">
        <v>2.0577967999999999E-2</v>
      </c>
      <c r="AF35" s="341">
        <v>1.8938799999999999E-2</v>
      </c>
      <c r="AG35" s="341">
        <v>2.0268548000000001E-2</v>
      </c>
      <c r="AH35" s="341">
        <v>1.3317064999999999E-2</v>
      </c>
      <c r="AI35" s="341">
        <v>2.1412567E-2</v>
      </c>
      <c r="AJ35" s="341">
        <v>2.1420871000000001E-2</v>
      </c>
      <c r="AK35" s="341">
        <v>2.0753500000000001E-2</v>
      </c>
      <c r="AL35" s="341">
        <v>2.5512E-2</v>
      </c>
      <c r="AM35" s="341">
        <v>2.0718387000000001E-2</v>
      </c>
      <c r="AN35" s="341">
        <v>2.0127828E-2</v>
      </c>
      <c r="AO35" s="341">
        <v>1.9084160999999999E-2</v>
      </c>
      <c r="AP35" s="341">
        <v>2.1885567000000002E-2</v>
      </c>
      <c r="AQ35" s="341">
        <v>1.4270097000000001E-2</v>
      </c>
      <c r="AR35" s="341">
        <v>1.9757199999999999E-2</v>
      </c>
      <c r="AS35" s="341">
        <v>2.0629709999999999E-2</v>
      </c>
      <c r="AT35" s="341">
        <v>1.7776710000000001E-2</v>
      </c>
      <c r="AU35" s="341">
        <v>2.29958E-2</v>
      </c>
      <c r="AV35" s="341">
        <v>2.4350225999999999E-2</v>
      </c>
      <c r="AW35" s="341">
        <v>3.2765133000000002E-2</v>
      </c>
      <c r="AX35" s="341">
        <v>1.7300065E-2</v>
      </c>
      <c r="AY35" s="874">
        <v>2.4630289999999999E-2</v>
      </c>
      <c r="AZ35" s="874">
        <v>3.6900428999999998E-2</v>
      </c>
      <c r="BA35" s="874">
        <v>3.0894031999999998E-2</v>
      </c>
      <c r="BB35" s="874">
        <v>3.2164632999999998E-2</v>
      </c>
      <c r="BC35" s="874">
        <v>3.4747258000000003E-2</v>
      </c>
      <c r="BD35" s="874">
        <v>4.2450000000000002E-2</v>
      </c>
      <c r="BE35" s="874">
        <v>3.9746700000000003E-2</v>
      </c>
      <c r="BF35" s="874">
        <v>4.0178199999999997E-2</v>
      </c>
      <c r="BG35" s="352">
        <v>4.19712E-2</v>
      </c>
      <c r="BH35" s="352">
        <v>4.3569299999999998E-2</v>
      </c>
      <c r="BI35" s="352">
        <v>4.4696E-2</v>
      </c>
      <c r="BJ35" s="352">
        <v>4.6931500000000001E-2</v>
      </c>
      <c r="BK35" s="352">
        <v>4.7162900000000001E-2</v>
      </c>
      <c r="BL35" s="352">
        <v>4.76064E-2</v>
      </c>
      <c r="BM35" s="352">
        <v>4.62213E-2</v>
      </c>
      <c r="BN35" s="352">
        <v>4.5451999999999999E-2</v>
      </c>
      <c r="BO35" s="352">
        <v>4.4552000000000001E-2</v>
      </c>
      <c r="BP35" s="352">
        <v>4.6026999999999998E-2</v>
      </c>
      <c r="BQ35" s="352">
        <v>4.5281500000000002E-2</v>
      </c>
      <c r="BR35" s="352">
        <v>4.57206E-2</v>
      </c>
      <c r="BS35" s="352">
        <v>4.62903E-2</v>
      </c>
      <c r="BT35" s="352">
        <v>4.8482600000000001E-2</v>
      </c>
      <c r="BU35" s="352">
        <v>4.7992800000000002E-2</v>
      </c>
      <c r="BV35" s="352">
        <v>5.0093600000000002E-2</v>
      </c>
    </row>
    <row r="36" spans="1:74" ht="11.05" customHeight="1" x14ac:dyDescent="0.2">
      <c r="A36" s="270"/>
      <c r="B36" s="550"/>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874"/>
      <c r="AZ36" s="874"/>
      <c r="BA36" s="874"/>
      <c r="BB36" s="874"/>
      <c r="BC36" s="874"/>
      <c r="BD36" s="874"/>
      <c r="BE36" s="874"/>
      <c r="BF36" s="874"/>
      <c r="BG36" s="352"/>
      <c r="BH36" s="352"/>
      <c r="BI36" s="352"/>
      <c r="BJ36" s="352"/>
      <c r="BK36" s="352"/>
      <c r="BL36" s="352"/>
      <c r="BM36" s="352"/>
      <c r="BN36" s="352"/>
      <c r="BO36" s="352"/>
      <c r="BP36" s="352"/>
      <c r="BQ36" s="352"/>
      <c r="BR36" s="352"/>
      <c r="BS36" s="352"/>
      <c r="BT36" s="352"/>
      <c r="BU36" s="352"/>
      <c r="BV36" s="352"/>
    </row>
    <row r="37" spans="1:74" s="273" customFormat="1" ht="11.05" customHeight="1" x14ac:dyDescent="0.2">
      <c r="A37" s="548" t="s">
        <v>243</v>
      </c>
      <c r="B37" s="544" t="s">
        <v>1498</v>
      </c>
      <c r="C37" s="102">
        <v>7.723325</v>
      </c>
      <c r="D37" s="102">
        <v>7.8235749999999999</v>
      </c>
      <c r="E37" s="102">
        <v>8.5531550000000003</v>
      </c>
      <c r="F37" s="102">
        <v>8.8393800000000002</v>
      </c>
      <c r="G37" s="102">
        <v>9.0807749999999992</v>
      </c>
      <c r="H37" s="102">
        <v>9.3616659999999996</v>
      </c>
      <c r="I37" s="102">
        <v>9.2970620000000004</v>
      </c>
      <c r="J37" s="102">
        <v>9.1823250000000005</v>
      </c>
      <c r="K37" s="102">
        <v>8.9324600000000007</v>
      </c>
      <c r="L37" s="102">
        <v>9.0269370000000002</v>
      </c>
      <c r="M37" s="102">
        <v>9.0210779999999993</v>
      </c>
      <c r="N37" s="102">
        <v>8.8794160000000009</v>
      </c>
      <c r="O37" s="102">
        <v>8.0618730000000003</v>
      </c>
      <c r="P37" s="102">
        <v>8.6501760000000001</v>
      </c>
      <c r="Q37" s="102">
        <v>9.0051249999999996</v>
      </c>
      <c r="R37" s="102">
        <v>8.7987420000000007</v>
      </c>
      <c r="S37" s="102">
        <v>9.1191099999999992</v>
      </c>
      <c r="T37" s="102">
        <v>9.075113</v>
      </c>
      <c r="U37" s="102">
        <v>8.8115620000000003</v>
      </c>
      <c r="V37" s="102">
        <v>9.1153639999999996</v>
      </c>
      <c r="W37" s="102">
        <v>8.8466349999999991</v>
      </c>
      <c r="X37" s="102">
        <v>8.8067969999999995</v>
      </c>
      <c r="Y37" s="102">
        <v>8.8268369999999994</v>
      </c>
      <c r="Z37" s="102">
        <v>8.5959120000000002</v>
      </c>
      <c r="AA37" s="102">
        <v>8.2910260000000005</v>
      </c>
      <c r="AB37" s="102">
        <v>8.694903</v>
      </c>
      <c r="AC37" s="102">
        <v>9.0769289999999998</v>
      </c>
      <c r="AD37" s="102">
        <v>8.9440740000000005</v>
      </c>
      <c r="AE37" s="102">
        <v>9.0798850000000009</v>
      </c>
      <c r="AF37" s="102">
        <v>9.3657190000000003</v>
      </c>
      <c r="AG37" s="102">
        <v>8.9790080000000003</v>
      </c>
      <c r="AH37" s="102">
        <v>9.2444869999999995</v>
      </c>
      <c r="AI37" s="102">
        <v>8.8430999999999997</v>
      </c>
      <c r="AJ37" s="102">
        <v>9.0998470000000005</v>
      </c>
      <c r="AK37" s="102">
        <v>8.9098400000000009</v>
      </c>
      <c r="AL37" s="102">
        <v>8.7958689999999997</v>
      </c>
      <c r="AM37" s="102">
        <v>8.2903669999999998</v>
      </c>
      <c r="AN37" s="102">
        <v>8.6591609999999992</v>
      </c>
      <c r="AO37" s="102">
        <v>8.9370569999999994</v>
      </c>
      <c r="AP37" s="102">
        <v>8.8692729999999997</v>
      </c>
      <c r="AQ37" s="102">
        <v>9.3909450000000003</v>
      </c>
      <c r="AR37" s="102">
        <v>9.1993849999999995</v>
      </c>
      <c r="AS37" s="102">
        <v>9.317653</v>
      </c>
      <c r="AT37" s="102">
        <v>9.2571440000000003</v>
      </c>
      <c r="AU37" s="102">
        <v>8.9833510000000008</v>
      </c>
      <c r="AV37" s="102">
        <v>9.0698410000000003</v>
      </c>
      <c r="AW37" s="102">
        <v>8.8323300000000007</v>
      </c>
      <c r="AX37" s="102">
        <v>8.7726059999999997</v>
      </c>
      <c r="AY37" s="892">
        <v>8.4827619999999992</v>
      </c>
      <c r="AZ37" s="892">
        <v>8.681438</v>
      </c>
      <c r="BA37" s="892">
        <v>8.7645619999999997</v>
      </c>
      <c r="BB37" s="892">
        <v>8.9098159999999993</v>
      </c>
      <c r="BC37" s="892">
        <v>9.0566639999999996</v>
      </c>
      <c r="BD37" s="892">
        <v>9.2615870000000005</v>
      </c>
      <c r="BE37" s="892">
        <v>9.0359032258000003</v>
      </c>
      <c r="BF37" s="892">
        <v>9.1700235161000005</v>
      </c>
      <c r="BG37" s="559">
        <v>8.9051360000000006</v>
      </c>
      <c r="BH37" s="559">
        <v>8.9145260000000004</v>
      </c>
      <c r="BI37" s="559">
        <v>8.8070400000000006</v>
      </c>
      <c r="BJ37" s="559">
        <v>8.7538870000000006</v>
      </c>
      <c r="BK37" s="559">
        <v>8.3638969999999997</v>
      </c>
      <c r="BL37" s="559">
        <v>8.666722</v>
      </c>
      <c r="BM37" s="559">
        <v>8.8677869999999999</v>
      </c>
      <c r="BN37" s="559">
        <v>9.0208100000000009</v>
      </c>
      <c r="BO37" s="559">
        <v>9.1761929999999996</v>
      </c>
      <c r="BP37" s="559">
        <v>9.2928899999999999</v>
      </c>
      <c r="BQ37" s="559">
        <v>9.1722950000000001</v>
      </c>
      <c r="BR37" s="559">
        <v>9.1989249999999991</v>
      </c>
      <c r="BS37" s="559">
        <v>8.8686199999999999</v>
      </c>
      <c r="BT37" s="559">
        <v>8.8907539999999994</v>
      </c>
      <c r="BU37" s="559">
        <v>8.8172879999999996</v>
      </c>
      <c r="BV37" s="559">
        <v>8.7594110000000001</v>
      </c>
    </row>
    <row r="38" spans="1:74" ht="11.05" customHeight="1" x14ac:dyDescent="0.2">
      <c r="A38" s="270" t="s">
        <v>1527</v>
      </c>
      <c r="B38" s="545" t="s">
        <v>1499</v>
      </c>
      <c r="C38" s="341">
        <v>6.9659026128999999</v>
      </c>
      <c r="D38" s="341">
        <v>7.0352443570999998</v>
      </c>
      <c r="E38" s="341">
        <v>7.6576356129000001</v>
      </c>
      <c r="F38" s="341">
        <v>7.9658761333000001</v>
      </c>
      <c r="G38" s="341">
        <v>8.1246909355000003</v>
      </c>
      <c r="H38" s="341">
        <v>8.3933548333000001</v>
      </c>
      <c r="I38" s="341">
        <v>8.3328604516000002</v>
      </c>
      <c r="J38" s="341">
        <v>8.2479813548000003</v>
      </c>
      <c r="K38" s="341">
        <v>8.0198947999999994</v>
      </c>
      <c r="L38" s="341">
        <v>8.0515396452000001</v>
      </c>
      <c r="M38" s="341">
        <v>8.0625132666999999</v>
      </c>
      <c r="N38" s="341">
        <v>7.9576078065000004</v>
      </c>
      <c r="O38" s="341">
        <v>7.2218092258000004</v>
      </c>
      <c r="P38" s="341">
        <v>7.7845814286000001</v>
      </c>
      <c r="Q38" s="341">
        <v>8.0790455161000008</v>
      </c>
      <c r="R38" s="341">
        <v>7.9072709666999996</v>
      </c>
      <c r="S38" s="341">
        <v>8.1820404838999998</v>
      </c>
      <c r="T38" s="341">
        <v>8.1094875332999994</v>
      </c>
      <c r="U38" s="341">
        <v>7.9060714193999999</v>
      </c>
      <c r="V38" s="341">
        <v>8.1560213548</v>
      </c>
      <c r="W38" s="341">
        <v>7.9500885666999999</v>
      </c>
      <c r="X38" s="341">
        <v>7.8574542257999997</v>
      </c>
      <c r="Y38" s="341">
        <v>7.8835401333000004</v>
      </c>
      <c r="Z38" s="341">
        <v>7.7021191612999997</v>
      </c>
      <c r="AA38" s="341">
        <v>7.4110423548000002</v>
      </c>
      <c r="AB38" s="341">
        <v>7.8240577143000003</v>
      </c>
      <c r="AC38" s="341">
        <v>8.1381048709999995</v>
      </c>
      <c r="AD38" s="341">
        <v>8.0403854999999993</v>
      </c>
      <c r="AE38" s="341">
        <v>8.1379274515999995</v>
      </c>
      <c r="AF38" s="341">
        <v>8.3914656332999993</v>
      </c>
      <c r="AG38" s="341">
        <v>8.0566328709999997</v>
      </c>
      <c r="AH38" s="341">
        <v>8.2689053547999993</v>
      </c>
      <c r="AI38" s="341">
        <v>7.9349219333000001</v>
      </c>
      <c r="AJ38" s="341">
        <v>8.1309115805999994</v>
      </c>
      <c r="AK38" s="341">
        <v>7.9675802666999997</v>
      </c>
      <c r="AL38" s="341">
        <v>7.8889029355</v>
      </c>
      <c r="AM38" s="341">
        <v>7.4517540000000002</v>
      </c>
      <c r="AN38" s="341">
        <v>7.7409172759000002</v>
      </c>
      <c r="AO38" s="341">
        <v>8.0199646774000009</v>
      </c>
      <c r="AP38" s="341">
        <v>7.9935307333000001</v>
      </c>
      <c r="AQ38" s="341">
        <v>8.4071197419000008</v>
      </c>
      <c r="AR38" s="341">
        <v>8.2592204999999996</v>
      </c>
      <c r="AS38" s="341">
        <v>8.3476687418999997</v>
      </c>
      <c r="AT38" s="341">
        <v>8.3084886128999997</v>
      </c>
      <c r="AU38" s="341">
        <v>8.0622252332999995</v>
      </c>
      <c r="AV38" s="341">
        <v>8.1025456129000002</v>
      </c>
      <c r="AW38" s="341">
        <v>7.8995024000000003</v>
      </c>
      <c r="AX38" s="341">
        <v>7.8674743225999997</v>
      </c>
      <c r="AY38" s="874">
        <v>7.5951500000000003</v>
      </c>
      <c r="AZ38" s="874">
        <v>7.7715920000000001</v>
      </c>
      <c r="BA38" s="874">
        <v>7.8622063225999996</v>
      </c>
      <c r="BB38" s="874">
        <v>7.9584349333000004</v>
      </c>
      <c r="BC38" s="874">
        <v>8.1419515483999998</v>
      </c>
      <c r="BD38" s="874">
        <v>8.2857184999999998</v>
      </c>
      <c r="BE38" s="874">
        <v>8.0884392580999993</v>
      </c>
      <c r="BF38" s="874">
        <v>8.1919137366000001</v>
      </c>
      <c r="BG38" s="352">
        <v>7.998596</v>
      </c>
      <c r="BH38" s="352">
        <v>7.9727449999999997</v>
      </c>
      <c r="BI38" s="352">
        <v>7.8804910000000001</v>
      </c>
      <c r="BJ38" s="352">
        <v>7.8549540000000002</v>
      </c>
      <c r="BK38" s="352">
        <v>7.4925870000000003</v>
      </c>
      <c r="BL38" s="352">
        <v>7.7711430000000004</v>
      </c>
      <c r="BM38" s="352">
        <v>7.9591180000000001</v>
      </c>
      <c r="BN38" s="352">
        <v>8.1026229999999995</v>
      </c>
      <c r="BO38" s="352">
        <v>8.2183530000000005</v>
      </c>
      <c r="BP38" s="352">
        <v>8.3215380000000003</v>
      </c>
      <c r="BQ38" s="352">
        <v>8.2216500000000003</v>
      </c>
      <c r="BR38" s="352">
        <v>8.2460540000000009</v>
      </c>
      <c r="BS38" s="352">
        <v>7.9542760000000001</v>
      </c>
      <c r="BT38" s="352">
        <v>7.9447390000000002</v>
      </c>
      <c r="BU38" s="352">
        <v>7.8717480000000002</v>
      </c>
      <c r="BV38" s="352">
        <v>7.8379599999999998</v>
      </c>
    </row>
    <row r="39" spans="1:74" ht="11.05" customHeight="1" x14ac:dyDescent="0.2">
      <c r="A39" s="270" t="s">
        <v>509</v>
      </c>
      <c r="B39" s="545" t="s">
        <v>1120</v>
      </c>
      <c r="C39" s="341">
        <v>0.75742238709999998</v>
      </c>
      <c r="D39" s="341">
        <v>0.78833064285999999</v>
      </c>
      <c r="E39" s="341">
        <v>0.89551938710000001</v>
      </c>
      <c r="F39" s="341">
        <v>0.87350386667000002</v>
      </c>
      <c r="G39" s="341">
        <v>0.95608406452000005</v>
      </c>
      <c r="H39" s="341">
        <v>0.96831116666999995</v>
      </c>
      <c r="I39" s="341">
        <v>0.96420154839000005</v>
      </c>
      <c r="J39" s="341">
        <v>0.93434364516000001</v>
      </c>
      <c r="K39" s="341">
        <v>0.91256519999999997</v>
      </c>
      <c r="L39" s="341">
        <v>0.97539735484000001</v>
      </c>
      <c r="M39" s="341">
        <v>0.95856473333000003</v>
      </c>
      <c r="N39" s="341">
        <v>0.92180819354999999</v>
      </c>
      <c r="O39" s="341">
        <v>0.84006377419</v>
      </c>
      <c r="P39" s="341">
        <v>0.86559457142999996</v>
      </c>
      <c r="Q39" s="341">
        <v>0.92607948387000005</v>
      </c>
      <c r="R39" s="341">
        <v>0.89147103333</v>
      </c>
      <c r="S39" s="341">
        <v>0.93706951613</v>
      </c>
      <c r="T39" s="341">
        <v>0.96562546667000004</v>
      </c>
      <c r="U39" s="341">
        <v>0.90549058064999999</v>
      </c>
      <c r="V39" s="341">
        <v>0.95934264516000001</v>
      </c>
      <c r="W39" s="341">
        <v>0.89654643332999995</v>
      </c>
      <c r="X39" s="341">
        <v>0.94934277419000002</v>
      </c>
      <c r="Y39" s="341">
        <v>0.94329686667000001</v>
      </c>
      <c r="Z39" s="341">
        <v>0.89379283871000004</v>
      </c>
      <c r="AA39" s="341">
        <v>0.87998364516000005</v>
      </c>
      <c r="AB39" s="341">
        <v>0.87084528570999997</v>
      </c>
      <c r="AC39" s="341">
        <v>0.93882412903000001</v>
      </c>
      <c r="AD39" s="341">
        <v>0.90368850000000001</v>
      </c>
      <c r="AE39" s="341">
        <v>0.94195754839000001</v>
      </c>
      <c r="AF39" s="341">
        <v>0.97425336666999995</v>
      </c>
      <c r="AG39" s="341">
        <v>0.92237512902999996</v>
      </c>
      <c r="AH39" s="341">
        <v>0.97558164516000001</v>
      </c>
      <c r="AI39" s="341">
        <v>0.90817806667000001</v>
      </c>
      <c r="AJ39" s="341">
        <v>0.96893541935000005</v>
      </c>
      <c r="AK39" s="341">
        <v>0.94225973333000002</v>
      </c>
      <c r="AL39" s="341">
        <v>0.90696606451999995</v>
      </c>
      <c r="AM39" s="341">
        <v>0.83861300000000005</v>
      </c>
      <c r="AN39" s="341">
        <v>0.91824372413999999</v>
      </c>
      <c r="AO39" s="341">
        <v>0.91709232257999995</v>
      </c>
      <c r="AP39" s="341">
        <v>0.87574226666999999</v>
      </c>
      <c r="AQ39" s="341">
        <v>0.98382525805999999</v>
      </c>
      <c r="AR39" s="341">
        <v>0.94016449999999996</v>
      </c>
      <c r="AS39" s="341">
        <v>0.96998425805999999</v>
      </c>
      <c r="AT39" s="341">
        <v>0.94865538709999997</v>
      </c>
      <c r="AU39" s="341">
        <v>0.92112576667000001</v>
      </c>
      <c r="AV39" s="341">
        <v>0.96729538709999996</v>
      </c>
      <c r="AW39" s="341">
        <v>0.93282759999999998</v>
      </c>
      <c r="AX39" s="341">
        <v>0.90513167742</v>
      </c>
      <c r="AY39" s="874">
        <v>0.88761199999999996</v>
      </c>
      <c r="AZ39" s="874">
        <v>0.90984600000000004</v>
      </c>
      <c r="BA39" s="874">
        <v>0.90235567742</v>
      </c>
      <c r="BB39" s="874">
        <v>0.95138106667</v>
      </c>
      <c r="BC39" s="874">
        <v>0.91471245161000003</v>
      </c>
      <c r="BD39" s="874">
        <v>0.97586850000000003</v>
      </c>
      <c r="BE39" s="874">
        <v>0.94746396773999997</v>
      </c>
      <c r="BF39" s="874">
        <v>0.97810977955</v>
      </c>
      <c r="BG39" s="352">
        <v>0.90654009999999996</v>
      </c>
      <c r="BH39" s="352">
        <v>0.94178099999999998</v>
      </c>
      <c r="BI39" s="352">
        <v>0.92654879999999995</v>
      </c>
      <c r="BJ39" s="352">
        <v>0.89893350000000005</v>
      </c>
      <c r="BK39" s="352">
        <v>0.87131020000000003</v>
      </c>
      <c r="BL39" s="352">
        <v>0.89557880000000001</v>
      </c>
      <c r="BM39" s="352">
        <v>0.90866829999999998</v>
      </c>
      <c r="BN39" s="352">
        <v>0.91818619999999995</v>
      </c>
      <c r="BO39" s="352">
        <v>0.95783960000000001</v>
      </c>
      <c r="BP39" s="352">
        <v>0.97135150000000003</v>
      </c>
      <c r="BQ39" s="352">
        <v>0.9506445</v>
      </c>
      <c r="BR39" s="352">
        <v>0.95287129999999998</v>
      </c>
      <c r="BS39" s="352">
        <v>0.9143443</v>
      </c>
      <c r="BT39" s="352">
        <v>0.94601559999999996</v>
      </c>
      <c r="BU39" s="352">
        <v>0.94553980000000004</v>
      </c>
      <c r="BV39" s="352">
        <v>0.92145030000000006</v>
      </c>
    </row>
    <row r="40" spans="1:74" s="273" customFormat="1" ht="11.05" customHeight="1" x14ac:dyDescent="0.2">
      <c r="A40" s="270"/>
      <c r="B40" s="545"/>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892"/>
      <c r="AZ40" s="892"/>
      <c r="BA40" s="892"/>
      <c r="BB40" s="892"/>
      <c r="BC40" s="892"/>
      <c r="BD40" s="892"/>
      <c r="BE40" s="892"/>
      <c r="BF40" s="892"/>
      <c r="BG40" s="559"/>
      <c r="BH40" s="559"/>
      <c r="BI40" s="559"/>
      <c r="BJ40" s="559"/>
      <c r="BK40" s="559"/>
      <c r="BL40" s="559"/>
      <c r="BM40" s="559"/>
      <c r="BN40" s="559"/>
      <c r="BO40" s="559"/>
      <c r="BP40" s="559"/>
      <c r="BQ40" s="559"/>
      <c r="BR40" s="559"/>
      <c r="BS40" s="559"/>
      <c r="BT40" s="559"/>
      <c r="BU40" s="559"/>
      <c r="BV40" s="559"/>
    </row>
    <row r="41" spans="1:74" ht="11.05" customHeight="1" x14ac:dyDescent="0.2">
      <c r="A41" s="548" t="s">
        <v>1500</v>
      </c>
      <c r="B41" s="544" t="s">
        <v>1542</v>
      </c>
      <c r="C41" s="102">
        <v>4.0223546780000001</v>
      </c>
      <c r="D41" s="102">
        <v>4.089018179</v>
      </c>
      <c r="E41" s="102">
        <v>4.2055541940000003</v>
      </c>
      <c r="F41" s="102">
        <v>4.1788753669999998</v>
      </c>
      <c r="G41" s="102">
        <v>4.0436356460000002</v>
      </c>
      <c r="H41" s="102">
        <v>4.0732759999999999</v>
      </c>
      <c r="I41" s="102">
        <v>3.7946329680000002</v>
      </c>
      <c r="J41" s="102">
        <v>4.1280330000000003</v>
      </c>
      <c r="K41" s="102">
        <v>4.1413733669999999</v>
      </c>
      <c r="L41" s="102">
        <v>4.1317570970000004</v>
      </c>
      <c r="M41" s="102">
        <v>4.3481722999999999</v>
      </c>
      <c r="N41" s="102">
        <v>4.1070958390000003</v>
      </c>
      <c r="O41" s="102">
        <v>4.2574607090000001</v>
      </c>
      <c r="P41" s="102">
        <v>4.5033921069999998</v>
      </c>
      <c r="Q41" s="102">
        <v>4.3362296130000004</v>
      </c>
      <c r="R41" s="102">
        <v>4.1358586659999999</v>
      </c>
      <c r="S41" s="102">
        <v>4.0267070650000001</v>
      </c>
      <c r="T41" s="102">
        <v>4.2395681339999998</v>
      </c>
      <c r="U41" s="102">
        <v>3.8777358710000001</v>
      </c>
      <c r="V41" s="102">
        <v>4.1160740970000003</v>
      </c>
      <c r="W41" s="102">
        <v>4.2479195000000001</v>
      </c>
      <c r="X41" s="102">
        <v>4.3504983230000001</v>
      </c>
      <c r="Y41" s="102">
        <v>4.2378699659999999</v>
      </c>
      <c r="Z41" s="102">
        <v>3.969330807</v>
      </c>
      <c r="AA41" s="102">
        <v>4.1580633550000003</v>
      </c>
      <c r="AB41" s="102">
        <v>4.2055319290000002</v>
      </c>
      <c r="AC41" s="102">
        <v>4.3372059030000001</v>
      </c>
      <c r="AD41" s="102">
        <v>4.0983022670000002</v>
      </c>
      <c r="AE41" s="102">
        <v>4.2152320000000003</v>
      </c>
      <c r="AF41" s="102">
        <v>4.2620159339999999</v>
      </c>
      <c r="AG41" s="102">
        <v>3.8289207099999998</v>
      </c>
      <c r="AH41" s="102">
        <v>4.333069096</v>
      </c>
      <c r="AI41" s="102">
        <v>4.1472185000000001</v>
      </c>
      <c r="AJ41" s="102">
        <v>4.3336257739999997</v>
      </c>
      <c r="AK41" s="102">
        <v>4.1926370659999996</v>
      </c>
      <c r="AL41" s="102">
        <v>3.9447493229999999</v>
      </c>
      <c r="AM41" s="102">
        <v>4.1071047419999998</v>
      </c>
      <c r="AN41" s="102">
        <v>4.2190206549999996</v>
      </c>
      <c r="AO41" s="102">
        <v>3.9887092260000001</v>
      </c>
      <c r="AP41" s="102">
        <v>4.0952269330000002</v>
      </c>
      <c r="AQ41" s="102">
        <v>4.0634665160000001</v>
      </c>
      <c r="AR41" s="102">
        <v>3.998530567</v>
      </c>
      <c r="AS41" s="102">
        <v>4.0483953550000003</v>
      </c>
      <c r="AT41" s="102">
        <v>4.2032883549999998</v>
      </c>
      <c r="AU41" s="102">
        <v>4.0020009669999999</v>
      </c>
      <c r="AV41" s="102">
        <v>4.4420142900000004</v>
      </c>
      <c r="AW41" s="102">
        <v>4.0023963340000002</v>
      </c>
      <c r="AX41" s="102">
        <v>4.0319167419999999</v>
      </c>
      <c r="AY41" s="892">
        <v>4.2345587419999999</v>
      </c>
      <c r="AZ41" s="892">
        <v>4.2100436070000002</v>
      </c>
      <c r="BA41" s="892">
        <v>4.0959290639999999</v>
      </c>
      <c r="BB41" s="892">
        <v>4.0896555330000002</v>
      </c>
      <c r="BC41" s="892">
        <v>3.9726523550000001</v>
      </c>
      <c r="BD41" s="892">
        <v>4.111383</v>
      </c>
      <c r="BE41" s="892">
        <v>3.8823793516</v>
      </c>
      <c r="BF41" s="892">
        <v>4.2043222386999997</v>
      </c>
      <c r="BG41" s="559">
        <v>4.1772970000000003</v>
      </c>
      <c r="BH41" s="559">
        <v>4.3260569999999996</v>
      </c>
      <c r="BI41" s="559">
        <v>4.0450489999999997</v>
      </c>
      <c r="BJ41" s="559">
        <v>4.0023179999999998</v>
      </c>
      <c r="BK41" s="559">
        <v>4.1305269999999998</v>
      </c>
      <c r="BL41" s="559">
        <v>4.2011779999999996</v>
      </c>
      <c r="BM41" s="559">
        <v>4.1605340000000002</v>
      </c>
      <c r="BN41" s="559">
        <v>4.1409830000000003</v>
      </c>
      <c r="BO41" s="559">
        <v>4.054011</v>
      </c>
      <c r="BP41" s="559">
        <v>4.1713940000000003</v>
      </c>
      <c r="BQ41" s="559">
        <v>4.0768659999999999</v>
      </c>
      <c r="BR41" s="559">
        <v>4.1706919999999998</v>
      </c>
      <c r="BS41" s="559">
        <v>4.2174500000000004</v>
      </c>
      <c r="BT41" s="559">
        <v>4.3821459999999997</v>
      </c>
      <c r="BU41" s="559">
        <v>4.1076199999999998</v>
      </c>
      <c r="BV41" s="559">
        <v>4.0442020000000003</v>
      </c>
    </row>
    <row r="42" spans="1:74" s="239" customFormat="1" ht="11.05" customHeight="1" x14ac:dyDescent="0.2">
      <c r="A42" s="270" t="s">
        <v>245</v>
      </c>
      <c r="B42" s="818" t="s">
        <v>1114</v>
      </c>
      <c r="C42" s="341">
        <v>3.9364659999999998</v>
      </c>
      <c r="D42" s="341">
        <v>3.9684219999999999</v>
      </c>
      <c r="E42" s="341">
        <v>4.0771480000000002</v>
      </c>
      <c r="F42" s="341">
        <v>4.0483609999999999</v>
      </c>
      <c r="G42" s="341">
        <v>3.90015</v>
      </c>
      <c r="H42" s="341">
        <v>3.9457260000000001</v>
      </c>
      <c r="I42" s="341">
        <v>3.674569</v>
      </c>
      <c r="J42" s="341">
        <v>3.9843839999999999</v>
      </c>
      <c r="K42" s="341">
        <v>4.0319989999999999</v>
      </c>
      <c r="L42" s="341">
        <v>3.9673919999999998</v>
      </c>
      <c r="M42" s="341">
        <v>4.1903800000000002</v>
      </c>
      <c r="N42" s="341">
        <v>3.9501110000000001</v>
      </c>
      <c r="O42" s="341">
        <v>4.1287419999999999</v>
      </c>
      <c r="P42" s="341">
        <v>4.3648769999999999</v>
      </c>
      <c r="Q42" s="341">
        <v>4.1832260000000003</v>
      </c>
      <c r="R42" s="341">
        <v>3.9756010000000002</v>
      </c>
      <c r="S42" s="341">
        <v>3.8757510000000002</v>
      </c>
      <c r="T42" s="341">
        <v>4.0492489999999997</v>
      </c>
      <c r="U42" s="341">
        <v>3.72153</v>
      </c>
      <c r="V42" s="341">
        <v>3.9404870000000001</v>
      </c>
      <c r="W42" s="341">
        <v>4.0874629999999996</v>
      </c>
      <c r="X42" s="341">
        <v>4.1628230000000004</v>
      </c>
      <c r="Y42" s="341">
        <v>4.0594900000000003</v>
      </c>
      <c r="Z42" s="341">
        <v>3.7927200000000001</v>
      </c>
      <c r="AA42" s="341">
        <v>3.9668009999999998</v>
      </c>
      <c r="AB42" s="341">
        <v>3.9985900000000001</v>
      </c>
      <c r="AC42" s="341">
        <v>4.11348</v>
      </c>
      <c r="AD42" s="341">
        <v>3.878568</v>
      </c>
      <c r="AE42" s="341">
        <v>3.9190770000000001</v>
      </c>
      <c r="AF42" s="341">
        <v>3.9775459999999998</v>
      </c>
      <c r="AG42" s="341">
        <v>3.5832959999999998</v>
      </c>
      <c r="AH42" s="341">
        <v>4.0520769999999997</v>
      </c>
      <c r="AI42" s="341">
        <v>3.8577789999999998</v>
      </c>
      <c r="AJ42" s="341">
        <v>4.0606920000000004</v>
      </c>
      <c r="AK42" s="341">
        <v>3.9502809999999999</v>
      </c>
      <c r="AL42" s="341">
        <v>3.6433080000000002</v>
      </c>
      <c r="AM42" s="341">
        <v>3.8555299999999999</v>
      </c>
      <c r="AN42" s="341">
        <v>3.899823</v>
      </c>
      <c r="AO42" s="341">
        <v>3.6926580000000002</v>
      </c>
      <c r="AP42" s="341">
        <v>3.792583</v>
      </c>
      <c r="AQ42" s="341">
        <v>3.7688809999999999</v>
      </c>
      <c r="AR42" s="341">
        <v>3.6625909999999999</v>
      </c>
      <c r="AS42" s="341">
        <v>3.699125</v>
      </c>
      <c r="AT42" s="341">
        <v>3.8887130000000001</v>
      </c>
      <c r="AU42" s="341">
        <v>3.6871510000000001</v>
      </c>
      <c r="AV42" s="341">
        <v>4.1307429999999998</v>
      </c>
      <c r="AW42" s="341">
        <v>3.6799059999999999</v>
      </c>
      <c r="AX42" s="341">
        <v>3.7427899999999998</v>
      </c>
      <c r="AY42" s="874">
        <v>4.0643890000000003</v>
      </c>
      <c r="AZ42" s="874">
        <v>3.9966400000000002</v>
      </c>
      <c r="BA42" s="874">
        <v>3.8940049999999999</v>
      </c>
      <c r="BB42" s="874">
        <v>3.8829660000000001</v>
      </c>
      <c r="BC42" s="874">
        <v>3.7890160000000002</v>
      </c>
      <c r="BD42" s="874">
        <v>3.96461</v>
      </c>
      <c r="BE42" s="874">
        <v>3.6868064515999999</v>
      </c>
      <c r="BF42" s="874">
        <v>3.9889028387000001</v>
      </c>
      <c r="BG42" s="352">
        <v>3.9536820000000001</v>
      </c>
      <c r="BH42" s="352">
        <v>4.0911460000000002</v>
      </c>
      <c r="BI42" s="352">
        <v>3.8020399999999999</v>
      </c>
      <c r="BJ42" s="352">
        <v>3.7490600000000001</v>
      </c>
      <c r="BK42" s="352">
        <v>3.9120309999999998</v>
      </c>
      <c r="BL42" s="352">
        <v>3.9628000000000001</v>
      </c>
      <c r="BM42" s="352">
        <v>3.9093589999999998</v>
      </c>
      <c r="BN42" s="352">
        <v>3.8802279999999998</v>
      </c>
      <c r="BO42" s="352">
        <v>3.7785310000000001</v>
      </c>
      <c r="BP42" s="352">
        <v>3.8944040000000002</v>
      </c>
      <c r="BQ42" s="352">
        <v>3.7987120000000001</v>
      </c>
      <c r="BR42" s="352">
        <v>3.894587</v>
      </c>
      <c r="BS42" s="352">
        <v>3.9458299999999999</v>
      </c>
      <c r="BT42" s="352">
        <v>4.1108659999999997</v>
      </c>
      <c r="BU42" s="352">
        <v>3.8375029999999999</v>
      </c>
      <c r="BV42" s="352">
        <v>3.7678189999999998</v>
      </c>
    </row>
    <row r="43" spans="1:74" s="239" customFormat="1" ht="11.05" customHeight="1" x14ac:dyDescent="0.2">
      <c r="A43" s="270" t="s">
        <v>1528</v>
      </c>
      <c r="B43" s="819" t="s">
        <v>1501</v>
      </c>
      <c r="C43" s="341">
        <v>3.8849490000000002</v>
      </c>
      <c r="D43" s="341">
        <v>3.9156719999999998</v>
      </c>
      <c r="E43" s="341">
        <v>4.0169860000000002</v>
      </c>
      <c r="F43" s="341">
        <v>3.9835609999999999</v>
      </c>
      <c r="G43" s="341">
        <v>3.8412790000000001</v>
      </c>
      <c r="H43" s="341">
        <v>3.88456</v>
      </c>
      <c r="I43" s="341">
        <v>3.6157620000000001</v>
      </c>
      <c r="J43" s="341">
        <v>3.9258030000000002</v>
      </c>
      <c r="K43" s="341">
        <v>3.9670320000000001</v>
      </c>
      <c r="L43" s="341">
        <v>3.9144559999999999</v>
      </c>
      <c r="M43" s="341">
        <v>4.1359130000000004</v>
      </c>
      <c r="N43" s="341">
        <v>3.8944329999999998</v>
      </c>
      <c r="O43" s="341">
        <v>4.0772250000000003</v>
      </c>
      <c r="P43" s="341">
        <v>4.310162</v>
      </c>
      <c r="Q43" s="341">
        <v>4.1238070000000002</v>
      </c>
      <c r="R43" s="341">
        <v>3.9159009999999999</v>
      </c>
      <c r="S43" s="341">
        <v>3.8174610000000002</v>
      </c>
      <c r="T43" s="341">
        <v>3.9904489999999999</v>
      </c>
      <c r="U43" s="341">
        <v>3.6653039999999999</v>
      </c>
      <c r="V43" s="341">
        <v>3.8821319999999999</v>
      </c>
      <c r="W43" s="341">
        <v>4.0268629999999996</v>
      </c>
      <c r="X43" s="341">
        <v>4.1063070000000002</v>
      </c>
      <c r="Y43" s="341">
        <v>4.0031559999999997</v>
      </c>
      <c r="Z43" s="341">
        <v>3.7387199999999998</v>
      </c>
      <c r="AA43" s="341">
        <v>3.9129299999999998</v>
      </c>
      <c r="AB43" s="341">
        <v>3.938733</v>
      </c>
      <c r="AC43" s="341">
        <v>4.0510279999999996</v>
      </c>
      <c r="AD43" s="341">
        <v>3.8202020000000001</v>
      </c>
      <c r="AE43" s="341">
        <v>3.8551739999999999</v>
      </c>
      <c r="AF43" s="341">
        <v>3.9095789999999999</v>
      </c>
      <c r="AG43" s="341">
        <v>3.5300699999999998</v>
      </c>
      <c r="AH43" s="341">
        <v>3.9862709999999999</v>
      </c>
      <c r="AI43" s="341">
        <v>3.7972790000000001</v>
      </c>
      <c r="AJ43" s="341">
        <v>4.0044009999999997</v>
      </c>
      <c r="AK43" s="341">
        <v>3.8981479999999999</v>
      </c>
      <c r="AL43" s="341">
        <v>3.5955010000000001</v>
      </c>
      <c r="AM43" s="341">
        <v>3.8067880000000001</v>
      </c>
      <c r="AN43" s="341">
        <v>3.8500299999999998</v>
      </c>
      <c r="AO43" s="341">
        <v>3.6417549999999999</v>
      </c>
      <c r="AP43" s="341">
        <v>3.7282160000000002</v>
      </c>
      <c r="AQ43" s="341">
        <v>3.7109130000000001</v>
      </c>
      <c r="AR43" s="341">
        <v>3.6027239999999998</v>
      </c>
      <c r="AS43" s="341">
        <v>3.640673</v>
      </c>
      <c r="AT43" s="341">
        <v>3.829971</v>
      </c>
      <c r="AU43" s="341">
        <v>3.6313170000000001</v>
      </c>
      <c r="AV43" s="341">
        <v>4.07484</v>
      </c>
      <c r="AW43" s="341">
        <v>3.6299060000000001</v>
      </c>
      <c r="AX43" s="341">
        <v>3.6934999999999998</v>
      </c>
      <c r="AY43" s="874">
        <v>4.0163890000000002</v>
      </c>
      <c r="AZ43" s="874">
        <v>3.9531399999999999</v>
      </c>
      <c r="BA43" s="874">
        <v>3.8524560000000001</v>
      </c>
      <c r="BB43" s="874">
        <v>3.837799</v>
      </c>
      <c r="BC43" s="874">
        <v>3.7443059999999999</v>
      </c>
      <c r="BD43" s="874">
        <v>3.9217430000000002</v>
      </c>
      <c r="BE43" s="874">
        <v>3.6423170516000001</v>
      </c>
      <c r="BF43" s="874">
        <v>3.9375895387000002</v>
      </c>
      <c r="BG43" s="352">
        <v>3.9027639999999999</v>
      </c>
      <c r="BH43" s="352">
        <v>4.0448060000000003</v>
      </c>
      <c r="BI43" s="352">
        <v>3.7589030000000001</v>
      </c>
      <c r="BJ43" s="352">
        <v>3.707452</v>
      </c>
      <c r="BK43" s="352">
        <v>3.869364</v>
      </c>
      <c r="BL43" s="352">
        <v>3.9196620000000002</v>
      </c>
      <c r="BM43" s="352">
        <v>3.8628269999999998</v>
      </c>
      <c r="BN43" s="352">
        <v>3.8298610000000002</v>
      </c>
      <c r="BO43" s="352">
        <v>3.728084</v>
      </c>
      <c r="BP43" s="352">
        <v>3.8398530000000002</v>
      </c>
      <c r="BQ43" s="352">
        <v>3.7482540000000002</v>
      </c>
      <c r="BR43" s="352">
        <v>3.8387180000000001</v>
      </c>
      <c r="BS43" s="352">
        <v>3.8902570000000001</v>
      </c>
      <c r="BT43" s="352">
        <v>4.0603829999999999</v>
      </c>
      <c r="BU43" s="352">
        <v>3.7912189999999999</v>
      </c>
      <c r="BV43" s="352">
        <v>3.723948</v>
      </c>
    </row>
    <row r="44" spans="1:74" s="239" customFormat="1" ht="11.05" customHeight="1" x14ac:dyDescent="0.2">
      <c r="A44" s="270" t="s">
        <v>1490</v>
      </c>
      <c r="B44" s="550" t="s">
        <v>1543</v>
      </c>
      <c r="C44" s="341">
        <v>4.5323000000000002E-2</v>
      </c>
      <c r="D44" s="341">
        <v>4.4035999999999999E-2</v>
      </c>
      <c r="E44" s="341">
        <v>5.0709999999999998E-2</v>
      </c>
      <c r="F44" s="341">
        <v>5.6333000000000001E-2</v>
      </c>
      <c r="G44" s="341">
        <v>4.9515999999999998E-2</v>
      </c>
      <c r="H44" s="341">
        <v>4.9333000000000002E-2</v>
      </c>
      <c r="I44" s="341">
        <v>4.5838999999999998E-2</v>
      </c>
      <c r="J44" s="341">
        <v>4.7097E-2</v>
      </c>
      <c r="K44" s="341">
        <v>5.04E-2</v>
      </c>
      <c r="L44" s="341">
        <v>4.3226000000000001E-2</v>
      </c>
      <c r="M44" s="341">
        <v>4.3367000000000003E-2</v>
      </c>
      <c r="N44" s="341">
        <v>4.2742000000000002E-2</v>
      </c>
      <c r="O44" s="341">
        <v>3.9194E-2</v>
      </c>
      <c r="P44" s="341">
        <v>4.3535999999999998E-2</v>
      </c>
      <c r="Q44" s="341">
        <v>4.829E-2</v>
      </c>
      <c r="R44" s="341">
        <v>4.7867E-2</v>
      </c>
      <c r="S44" s="341">
        <v>4.8645000000000001E-2</v>
      </c>
      <c r="T44" s="341">
        <v>4.5967000000000001E-2</v>
      </c>
      <c r="U44" s="341">
        <v>4.3936000000000003E-2</v>
      </c>
      <c r="V44" s="341">
        <v>4.6096999999999999E-2</v>
      </c>
      <c r="W44" s="341">
        <v>4.6233000000000003E-2</v>
      </c>
      <c r="X44" s="341">
        <v>4.3226000000000001E-2</v>
      </c>
      <c r="Y44" s="341">
        <v>4.1266999999999998E-2</v>
      </c>
      <c r="Z44" s="341">
        <v>4.129E-2</v>
      </c>
      <c r="AA44" s="341">
        <v>4.1452000000000003E-2</v>
      </c>
      <c r="AB44" s="341">
        <v>4.4821E-2</v>
      </c>
      <c r="AC44" s="341">
        <v>4.7258000000000001E-2</v>
      </c>
      <c r="AD44" s="341">
        <v>4.9033E-2</v>
      </c>
      <c r="AE44" s="341">
        <v>5.0871E-2</v>
      </c>
      <c r="AF44" s="341">
        <v>4.9099999999999998E-2</v>
      </c>
      <c r="AG44" s="341">
        <v>4.5644999999999998E-2</v>
      </c>
      <c r="AH44" s="341">
        <v>4.8258000000000002E-2</v>
      </c>
      <c r="AI44" s="341">
        <v>4.8333000000000001E-2</v>
      </c>
      <c r="AJ44" s="341">
        <v>4.7194E-2</v>
      </c>
      <c r="AK44" s="341">
        <v>4.4999999999999998E-2</v>
      </c>
      <c r="AL44" s="341">
        <v>4.1194000000000001E-2</v>
      </c>
      <c r="AM44" s="341">
        <v>4.1645000000000001E-2</v>
      </c>
      <c r="AN44" s="341">
        <v>4.3621E-2</v>
      </c>
      <c r="AO44" s="341">
        <v>4.2418999999999998E-2</v>
      </c>
      <c r="AP44" s="341">
        <v>5.8700000000000002E-2</v>
      </c>
      <c r="AQ44" s="341">
        <v>4.8742000000000001E-2</v>
      </c>
      <c r="AR44" s="341">
        <v>4.7600000000000003E-2</v>
      </c>
      <c r="AS44" s="341">
        <v>4.3742000000000003E-2</v>
      </c>
      <c r="AT44" s="341">
        <v>4.6065000000000002E-2</v>
      </c>
      <c r="AU44" s="341">
        <v>4.2367000000000002E-2</v>
      </c>
      <c r="AV44" s="341">
        <v>4.0773999999999998E-2</v>
      </c>
      <c r="AW44" s="341">
        <v>3.4932999999999999E-2</v>
      </c>
      <c r="AX44" s="341">
        <v>3.7129000000000002E-2</v>
      </c>
      <c r="AY44" s="874">
        <v>3.4870999999999999E-2</v>
      </c>
      <c r="AZ44" s="874">
        <v>3.2178999999999999E-2</v>
      </c>
      <c r="BA44" s="874">
        <v>3.0096999999999999E-2</v>
      </c>
      <c r="BB44" s="874">
        <v>3.4367000000000002E-2</v>
      </c>
      <c r="BC44" s="874">
        <v>3.3903000000000003E-2</v>
      </c>
      <c r="BD44" s="874">
        <v>2.9567E-2</v>
      </c>
      <c r="BE44" s="874">
        <v>3.2998E-2</v>
      </c>
      <c r="BF44" s="874">
        <v>3.9185699999999997E-2</v>
      </c>
      <c r="BG44" s="352">
        <v>3.8480399999999998E-2</v>
      </c>
      <c r="BH44" s="352">
        <v>3.4240199999999998E-2</v>
      </c>
      <c r="BI44" s="352">
        <v>3.1013499999999999E-2</v>
      </c>
      <c r="BJ44" s="352">
        <v>3.1179100000000001E-2</v>
      </c>
      <c r="BK44" s="352">
        <v>3.1712499999999998E-2</v>
      </c>
      <c r="BL44" s="352">
        <v>3.2333300000000002E-2</v>
      </c>
      <c r="BM44" s="352">
        <v>3.5020000000000003E-2</v>
      </c>
      <c r="BN44" s="352">
        <v>4.0980700000000002E-2</v>
      </c>
      <c r="BO44" s="352">
        <v>3.97799E-2</v>
      </c>
      <c r="BP44" s="352">
        <v>3.9935199999999997E-2</v>
      </c>
      <c r="BQ44" s="352">
        <v>3.8965300000000001E-2</v>
      </c>
      <c r="BR44" s="352">
        <v>4.1741599999999997E-2</v>
      </c>
      <c r="BS44" s="352">
        <v>4.2283800000000003E-2</v>
      </c>
      <c r="BT44" s="352">
        <v>3.80203E-2</v>
      </c>
      <c r="BU44" s="352">
        <v>3.4006300000000003E-2</v>
      </c>
      <c r="BV44" s="352">
        <v>3.3376999999999997E-2</v>
      </c>
    </row>
    <row r="45" spans="1:74" s="239" customFormat="1" ht="11.05" customHeight="1" x14ac:dyDescent="0.2">
      <c r="A45" s="269" t="s">
        <v>1491</v>
      </c>
      <c r="B45" s="550" t="s">
        <v>1516</v>
      </c>
      <c r="C45" s="341">
        <v>6.1939999999999999E-3</v>
      </c>
      <c r="D45" s="341">
        <v>8.7139999999999995E-3</v>
      </c>
      <c r="E45" s="341">
        <v>9.4520000000000003E-3</v>
      </c>
      <c r="F45" s="341">
        <v>8.4670000000000006E-3</v>
      </c>
      <c r="G45" s="341">
        <v>9.3550000000000005E-3</v>
      </c>
      <c r="H45" s="341">
        <v>1.1833E-2</v>
      </c>
      <c r="I45" s="341">
        <v>1.2968E-2</v>
      </c>
      <c r="J45" s="341">
        <v>1.1483999999999999E-2</v>
      </c>
      <c r="K45" s="341">
        <v>1.4567E-2</v>
      </c>
      <c r="L45" s="341">
        <v>9.7099999999999999E-3</v>
      </c>
      <c r="M45" s="341">
        <v>1.11E-2</v>
      </c>
      <c r="N45" s="341">
        <v>1.2936E-2</v>
      </c>
      <c r="O45" s="341">
        <v>1.2323000000000001E-2</v>
      </c>
      <c r="P45" s="341">
        <v>1.1179E-2</v>
      </c>
      <c r="Q45" s="341">
        <v>1.1129E-2</v>
      </c>
      <c r="R45" s="341">
        <v>1.1833E-2</v>
      </c>
      <c r="S45" s="341">
        <v>9.6450000000000008E-3</v>
      </c>
      <c r="T45" s="341">
        <v>1.2833000000000001E-2</v>
      </c>
      <c r="U45" s="341">
        <v>1.2290000000000001E-2</v>
      </c>
      <c r="V45" s="341">
        <v>1.2258E-2</v>
      </c>
      <c r="W45" s="341">
        <v>1.4367E-2</v>
      </c>
      <c r="X45" s="341">
        <v>1.329E-2</v>
      </c>
      <c r="Y45" s="341">
        <v>1.5067000000000001E-2</v>
      </c>
      <c r="Z45" s="341">
        <v>1.2710000000000001E-2</v>
      </c>
      <c r="AA45" s="341">
        <v>1.2418999999999999E-2</v>
      </c>
      <c r="AB45" s="341">
        <v>1.5036000000000001E-2</v>
      </c>
      <c r="AC45" s="341">
        <v>1.5193999999999999E-2</v>
      </c>
      <c r="AD45" s="341">
        <v>9.3329999999999993E-3</v>
      </c>
      <c r="AE45" s="341">
        <v>1.3032E-2</v>
      </c>
      <c r="AF45" s="341">
        <v>1.8866999999999998E-2</v>
      </c>
      <c r="AG45" s="341">
        <v>7.5810000000000001E-3</v>
      </c>
      <c r="AH45" s="341">
        <v>1.7548000000000001E-2</v>
      </c>
      <c r="AI45" s="341">
        <v>1.2167000000000001E-2</v>
      </c>
      <c r="AJ45" s="341">
        <v>9.0969999999999992E-3</v>
      </c>
      <c r="AK45" s="341">
        <v>7.1329999999999996E-3</v>
      </c>
      <c r="AL45" s="341">
        <v>6.613E-3</v>
      </c>
      <c r="AM45" s="341">
        <v>7.097E-3</v>
      </c>
      <c r="AN45" s="341">
        <v>6.1720000000000004E-3</v>
      </c>
      <c r="AO45" s="341">
        <v>8.4840000000000002E-3</v>
      </c>
      <c r="AP45" s="341">
        <v>5.6670000000000002E-3</v>
      </c>
      <c r="AQ45" s="341">
        <v>9.2259999999999998E-3</v>
      </c>
      <c r="AR45" s="341">
        <v>1.2267E-2</v>
      </c>
      <c r="AS45" s="341">
        <v>1.4710000000000001E-2</v>
      </c>
      <c r="AT45" s="341">
        <v>1.2677000000000001E-2</v>
      </c>
      <c r="AU45" s="341">
        <v>1.3467E-2</v>
      </c>
      <c r="AV45" s="341">
        <v>1.5129E-2</v>
      </c>
      <c r="AW45" s="341">
        <v>1.5067000000000001E-2</v>
      </c>
      <c r="AX45" s="341">
        <v>1.2161E-2</v>
      </c>
      <c r="AY45" s="874">
        <v>1.3129E-2</v>
      </c>
      <c r="AZ45" s="874">
        <v>1.1320999999999999E-2</v>
      </c>
      <c r="BA45" s="874">
        <v>1.1452E-2</v>
      </c>
      <c r="BB45" s="874">
        <v>1.0800000000000001E-2</v>
      </c>
      <c r="BC45" s="874">
        <v>1.0807000000000001E-2</v>
      </c>
      <c r="BD45" s="874">
        <v>1.3299999999999999E-2</v>
      </c>
      <c r="BE45" s="874">
        <v>1.1491400000000001E-2</v>
      </c>
      <c r="BF45" s="874">
        <v>1.2127600000000001E-2</v>
      </c>
      <c r="BG45" s="352">
        <v>1.2437200000000001E-2</v>
      </c>
      <c r="BH45" s="352">
        <v>1.2099800000000001E-2</v>
      </c>
      <c r="BI45" s="352">
        <v>1.2123399999999999E-2</v>
      </c>
      <c r="BJ45" s="352">
        <v>1.0429000000000001E-2</v>
      </c>
      <c r="BK45" s="352">
        <v>1.09543E-2</v>
      </c>
      <c r="BL45" s="352">
        <v>1.08045E-2</v>
      </c>
      <c r="BM45" s="352">
        <v>1.15126E-2</v>
      </c>
      <c r="BN45" s="352">
        <v>9.3860699999999998E-3</v>
      </c>
      <c r="BO45" s="352">
        <v>1.06681E-2</v>
      </c>
      <c r="BP45" s="352">
        <v>1.46164E-2</v>
      </c>
      <c r="BQ45" s="352">
        <v>1.1492199999999999E-2</v>
      </c>
      <c r="BR45" s="352">
        <v>1.4127900000000001E-2</v>
      </c>
      <c r="BS45" s="352">
        <v>1.32885E-2</v>
      </c>
      <c r="BT45" s="352">
        <v>1.24621E-2</v>
      </c>
      <c r="BU45" s="352">
        <v>1.22776E-2</v>
      </c>
      <c r="BV45" s="352">
        <v>1.04946E-2</v>
      </c>
    </row>
    <row r="46" spans="1:74" ht="11.05" customHeight="1" x14ac:dyDescent="0.2">
      <c r="A46" s="270" t="s">
        <v>1494</v>
      </c>
      <c r="B46" s="545" t="s">
        <v>1544</v>
      </c>
      <c r="C46" s="341">
        <v>3.5296096999999999E-2</v>
      </c>
      <c r="D46" s="341">
        <v>6.7038500000000001E-2</v>
      </c>
      <c r="E46" s="341">
        <v>6.4930322999999998E-2</v>
      </c>
      <c r="F46" s="341">
        <v>6.1539299999999998E-2</v>
      </c>
      <c r="G46" s="341">
        <v>6.8793194000000002E-2</v>
      </c>
      <c r="H46" s="341">
        <v>5.9324500000000002E-2</v>
      </c>
      <c r="I46" s="341">
        <v>6.6092741999999996E-2</v>
      </c>
      <c r="J46" s="341">
        <v>6.9870839000000004E-2</v>
      </c>
      <c r="K46" s="341">
        <v>5.8542667E-2</v>
      </c>
      <c r="L46" s="341">
        <v>7.3632452000000001E-2</v>
      </c>
      <c r="M46" s="341">
        <v>7.1518999999999999E-2</v>
      </c>
      <c r="N46" s="341">
        <v>7.4218967999999996E-2</v>
      </c>
      <c r="O46" s="341">
        <v>4.7252935000000003E-2</v>
      </c>
      <c r="P46" s="341">
        <v>5.6115249999999998E-2</v>
      </c>
      <c r="Q46" s="341">
        <v>6.1110548000000001E-2</v>
      </c>
      <c r="R46" s="341">
        <v>7.0016732999999998E-2</v>
      </c>
      <c r="S46" s="341">
        <v>5.5563967999999998E-2</v>
      </c>
      <c r="T46" s="341">
        <v>6.9290867000000006E-2</v>
      </c>
      <c r="U46" s="341">
        <v>6.2947258000000006E-2</v>
      </c>
      <c r="V46" s="341">
        <v>6.3747129E-2</v>
      </c>
      <c r="W46" s="341">
        <v>5.9835233000000002E-2</v>
      </c>
      <c r="X46" s="341">
        <v>7.2154968E-2</v>
      </c>
      <c r="Y46" s="341">
        <v>8.3285632999999998E-2</v>
      </c>
      <c r="Z46" s="341">
        <v>6.1228097000000002E-2</v>
      </c>
      <c r="AA46" s="341">
        <v>6.3289322999999995E-2</v>
      </c>
      <c r="AB46" s="341">
        <v>6.7970286000000005E-2</v>
      </c>
      <c r="AC46" s="341">
        <v>7.2891774000000006E-2</v>
      </c>
      <c r="AD46" s="341">
        <v>5.7962867000000001E-2</v>
      </c>
      <c r="AE46" s="341">
        <v>8.5550097000000005E-2</v>
      </c>
      <c r="AF46" s="341">
        <v>9.2722166999999994E-2</v>
      </c>
      <c r="AG46" s="341">
        <v>8.0204387000000002E-2</v>
      </c>
      <c r="AH46" s="341">
        <v>8.1343289999999999E-2</v>
      </c>
      <c r="AI46" s="341">
        <v>9.5058000000000004E-2</v>
      </c>
      <c r="AJ46" s="341">
        <v>8.7795677000000003E-2</v>
      </c>
      <c r="AK46" s="341">
        <v>8.6964932999999994E-2</v>
      </c>
      <c r="AL46" s="341">
        <v>8.0321096999999994E-2</v>
      </c>
      <c r="AM46" s="341">
        <v>7.7945322999999997E-2</v>
      </c>
      <c r="AN46" s="341">
        <v>9.3915378999999993E-2</v>
      </c>
      <c r="AO46" s="341">
        <v>7.7726386999999994E-2</v>
      </c>
      <c r="AP46" s="341">
        <v>8.1014000000000003E-2</v>
      </c>
      <c r="AQ46" s="341">
        <v>8.0555871000000001E-2</v>
      </c>
      <c r="AR46" s="341">
        <v>8.8018100000000002E-2</v>
      </c>
      <c r="AS46" s="341">
        <v>7.8956741999999996E-2</v>
      </c>
      <c r="AT46" s="341">
        <v>7.0858613000000001E-2</v>
      </c>
      <c r="AU46" s="341">
        <v>7.4883000000000005E-2</v>
      </c>
      <c r="AV46" s="341">
        <v>7.9657871000000005E-2</v>
      </c>
      <c r="AW46" s="341">
        <v>8.2738066999999998E-2</v>
      </c>
      <c r="AX46" s="341">
        <v>8.4446194000000002E-2</v>
      </c>
      <c r="AY46" s="874">
        <v>3.7384451999999999E-2</v>
      </c>
      <c r="AZ46" s="874">
        <v>4.2425821000000002E-2</v>
      </c>
      <c r="BA46" s="874">
        <v>4.5583774000000001E-2</v>
      </c>
      <c r="BB46" s="874">
        <v>4.8002900000000001E-2</v>
      </c>
      <c r="BC46" s="874">
        <v>4.2981354999999999E-2</v>
      </c>
      <c r="BD46" s="874">
        <v>4.2821999999999999E-2</v>
      </c>
      <c r="BE46" s="874">
        <v>4.19326E-2</v>
      </c>
      <c r="BF46" s="874">
        <v>4.5358299999999997E-2</v>
      </c>
      <c r="BG46" s="352">
        <v>4.4685700000000002E-2</v>
      </c>
      <c r="BH46" s="352">
        <v>5.2082299999999998E-2</v>
      </c>
      <c r="BI46" s="352">
        <v>5.2937100000000001E-2</v>
      </c>
      <c r="BJ46" s="352">
        <v>5.4170099999999999E-2</v>
      </c>
      <c r="BK46" s="352">
        <v>3.1858200000000003E-2</v>
      </c>
      <c r="BL46" s="352">
        <v>3.8639899999999998E-2</v>
      </c>
      <c r="BM46" s="352">
        <v>4.6244E-2</v>
      </c>
      <c r="BN46" s="352">
        <v>4.8107900000000002E-2</v>
      </c>
      <c r="BO46" s="352">
        <v>5.9285499999999998E-2</v>
      </c>
      <c r="BP46" s="352">
        <v>6.2781100000000006E-2</v>
      </c>
      <c r="BQ46" s="352">
        <v>6.3492400000000004E-2</v>
      </c>
      <c r="BR46" s="352">
        <v>6.3651600000000003E-2</v>
      </c>
      <c r="BS46" s="352">
        <v>5.9952999999999999E-2</v>
      </c>
      <c r="BT46" s="352">
        <v>6.1232500000000002E-2</v>
      </c>
      <c r="BU46" s="352">
        <v>5.65149E-2</v>
      </c>
      <c r="BV46" s="352">
        <v>5.5764399999999999E-2</v>
      </c>
    </row>
    <row r="47" spans="1:74" ht="11.05" customHeight="1" x14ac:dyDescent="0.2">
      <c r="A47" s="270" t="s">
        <v>1496</v>
      </c>
      <c r="B47" s="545" t="s">
        <v>1545</v>
      </c>
      <c r="C47" s="341">
        <v>5.0592580999999998E-2</v>
      </c>
      <c r="D47" s="341">
        <v>5.3557678999999997E-2</v>
      </c>
      <c r="E47" s="341">
        <v>6.3475871000000003E-2</v>
      </c>
      <c r="F47" s="341">
        <v>6.8975067000000001E-2</v>
      </c>
      <c r="G47" s="341">
        <v>7.4692452000000006E-2</v>
      </c>
      <c r="H47" s="341">
        <v>6.8225499999999994E-2</v>
      </c>
      <c r="I47" s="341">
        <v>5.3971225999999997E-2</v>
      </c>
      <c r="J47" s="341">
        <v>7.3778160999999995E-2</v>
      </c>
      <c r="K47" s="341">
        <v>5.08317E-2</v>
      </c>
      <c r="L47" s="341">
        <v>9.0732645000000001E-2</v>
      </c>
      <c r="M47" s="341">
        <v>8.6273299999999997E-2</v>
      </c>
      <c r="N47" s="341">
        <v>8.2765871000000005E-2</v>
      </c>
      <c r="O47" s="341">
        <v>8.1465774000000005E-2</v>
      </c>
      <c r="P47" s="341">
        <v>8.2399857000000007E-2</v>
      </c>
      <c r="Q47" s="341">
        <v>9.1893064999999996E-2</v>
      </c>
      <c r="R47" s="341">
        <v>9.0240932999999995E-2</v>
      </c>
      <c r="S47" s="341">
        <v>9.5392096999999995E-2</v>
      </c>
      <c r="T47" s="341">
        <v>0.12102826699999999</v>
      </c>
      <c r="U47" s="341">
        <v>9.3258613000000004E-2</v>
      </c>
      <c r="V47" s="341">
        <v>0.111839968</v>
      </c>
      <c r="W47" s="341">
        <v>0.100621267</v>
      </c>
      <c r="X47" s="341">
        <v>0.11552035500000001</v>
      </c>
      <c r="Y47" s="341">
        <v>9.5094333000000003E-2</v>
      </c>
      <c r="Z47" s="341">
        <v>0.11538271</v>
      </c>
      <c r="AA47" s="341">
        <v>0.12797303199999999</v>
      </c>
      <c r="AB47" s="341">
        <v>0.13897164300000001</v>
      </c>
      <c r="AC47" s="341">
        <v>0.15083412900000001</v>
      </c>
      <c r="AD47" s="341">
        <v>0.16177140000000001</v>
      </c>
      <c r="AE47" s="341">
        <v>0.21060490300000001</v>
      </c>
      <c r="AF47" s="341">
        <v>0.19174776700000001</v>
      </c>
      <c r="AG47" s="341">
        <v>0.16542032300000001</v>
      </c>
      <c r="AH47" s="341">
        <v>0.19964880600000001</v>
      </c>
      <c r="AI47" s="341">
        <v>0.19438150000000001</v>
      </c>
      <c r="AJ47" s="341">
        <v>0.185138097</v>
      </c>
      <c r="AK47" s="341">
        <v>0.15539113299999999</v>
      </c>
      <c r="AL47" s="341">
        <v>0.221120226</v>
      </c>
      <c r="AM47" s="341">
        <v>0.17362941900000001</v>
      </c>
      <c r="AN47" s="341">
        <v>0.225282276</v>
      </c>
      <c r="AO47" s="341">
        <v>0.21832483899999999</v>
      </c>
      <c r="AP47" s="341">
        <v>0.221629933</v>
      </c>
      <c r="AQ47" s="341">
        <v>0.21402964499999999</v>
      </c>
      <c r="AR47" s="341">
        <v>0.24792146700000001</v>
      </c>
      <c r="AS47" s="341">
        <v>0.27031361300000001</v>
      </c>
      <c r="AT47" s="341">
        <v>0.24371674199999999</v>
      </c>
      <c r="AU47" s="341">
        <v>0.239966967</v>
      </c>
      <c r="AV47" s="341">
        <v>0.23161341899999999</v>
      </c>
      <c r="AW47" s="341">
        <v>0.23975226699999999</v>
      </c>
      <c r="AX47" s="341">
        <v>0.20468054799999999</v>
      </c>
      <c r="AY47" s="874">
        <v>0.13278529</v>
      </c>
      <c r="AZ47" s="874">
        <v>0.17097778599999999</v>
      </c>
      <c r="BA47" s="874">
        <v>0.15634028999999999</v>
      </c>
      <c r="BB47" s="874">
        <v>0.15868663299999999</v>
      </c>
      <c r="BC47" s="874">
        <v>0.140655</v>
      </c>
      <c r="BD47" s="874">
        <v>0.103951</v>
      </c>
      <c r="BE47" s="874">
        <v>0.15364030000000001</v>
      </c>
      <c r="BF47" s="874">
        <v>0.17006109999999999</v>
      </c>
      <c r="BG47" s="352">
        <v>0.1789299</v>
      </c>
      <c r="BH47" s="352">
        <v>0.1828285</v>
      </c>
      <c r="BI47" s="352">
        <v>0.1900722</v>
      </c>
      <c r="BJ47" s="352">
        <v>0.19908799999999999</v>
      </c>
      <c r="BK47" s="352">
        <v>0.18663750000000001</v>
      </c>
      <c r="BL47" s="352">
        <v>0.199738</v>
      </c>
      <c r="BM47" s="352">
        <v>0.20493120000000001</v>
      </c>
      <c r="BN47" s="352">
        <v>0.21264730000000001</v>
      </c>
      <c r="BO47" s="352">
        <v>0.21619369999999999</v>
      </c>
      <c r="BP47" s="352">
        <v>0.21420900000000001</v>
      </c>
      <c r="BQ47" s="352">
        <v>0.21466189999999999</v>
      </c>
      <c r="BR47" s="352">
        <v>0.21245339999999999</v>
      </c>
      <c r="BS47" s="352">
        <v>0.21166750000000001</v>
      </c>
      <c r="BT47" s="352">
        <v>0.21004829999999999</v>
      </c>
      <c r="BU47" s="352">
        <v>0.21360190000000001</v>
      </c>
      <c r="BV47" s="352">
        <v>0.2206185</v>
      </c>
    </row>
    <row r="48" spans="1:74" ht="11.05" customHeight="1" x14ac:dyDescent="0.2">
      <c r="A48" s="548"/>
      <c r="B48" s="549"/>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874"/>
      <c r="AZ48" s="874"/>
      <c r="BA48" s="874"/>
      <c r="BB48" s="874"/>
      <c r="BC48" s="874"/>
      <c r="BD48" s="874"/>
      <c r="BE48" s="874"/>
      <c r="BF48" s="874"/>
      <c r="BG48" s="352"/>
      <c r="BH48" s="352"/>
      <c r="BI48" s="352"/>
      <c r="BJ48" s="352"/>
      <c r="BK48" s="352"/>
      <c r="BL48" s="352"/>
      <c r="BM48" s="352"/>
      <c r="BN48" s="352"/>
      <c r="BO48" s="352"/>
      <c r="BP48" s="352"/>
      <c r="BQ48" s="352"/>
      <c r="BR48" s="352"/>
      <c r="BS48" s="352"/>
      <c r="BT48" s="352"/>
      <c r="BU48" s="352"/>
      <c r="BV48" s="352"/>
    </row>
    <row r="49" spans="1:74" ht="11.05" customHeight="1" x14ac:dyDescent="0.2">
      <c r="A49" s="548"/>
      <c r="B49" s="31" t="s">
        <v>1122</v>
      </c>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874"/>
      <c r="AZ49" s="874"/>
      <c r="BA49" s="874"/>
      <c r="BB49" s="874"/>
      <c r="BC49" s="874"/>
      <c r="BD49" s="874"/>
      <c r="BE49" s="874"/>
      <c r="BF49" s="874"/>
      <c r="BG49" s="352"/>
      <c r="BH49" s="352"/>
      <c r="BI49" s="352"/>
      <c r="BJ49" s="352"/>
      <c r="BK49" s="352"/>
      <c r="BL49" s="352"/>
      <c r="BM49" s="352"/>
      <c r="BN49" s="352"/>
      <c r="BO49" s="352"/>
      <c r="BP49" s="352"/>
      <c r="BQ49" s="352"/>
      <c r="BR49" s="352"/>
      <c r="BS49" s="352"/>
      <c r="BT49" s="352"/>
      <c r="BU49" s="352"/>
      <c r="BV49" s="352"/>
    </row>
    <row r="50" spans="1:74" s="273" customFormat="1" ht="11.05" customHeight="1" x14ac:dyDescent="0.2">
      <c r="A50" s="548" t="s">
        <v>1529</v>
      </c>
      <c r="B50" s="544" t="s">
        <v>1502</v>
      </c>
      <c r="C50" s="102">
        <v>32.545941999999997</v>
      </c>
      <c r="D50" s="102">
        <v>31.031336</v>
      </c>
      <c r="E50" s="102">
        <v>29.250745999999999</v>
      </c>
      <c r="F50" s="102">
        <v>28.574414000000001</v>
      </c>
      <c r="G50" s="102">
        <v>27.739853</v>
      </c>
      <c r="H50" s="102">
        <v>27.721668999999999</v>
      </c>
      <c r="I50" s="102">
        <v>28.725027000000001</v>
      </c>
      <c r="J50" s="102">
        <v>26.625188999999999</v>
      </c>
      <c r="K50" s="102">
        <v>25.710550000000001</v>
      </c>
      <c r="L50" s="102">
        <v>25.379110000000001</v>
      </c>
      <c r="M50" s="102">
        <v>26.425035000000001</v>
      </c>
      <c r="N50" s="102">
        <v>28.658791999999998</v>
      </c>
      <c r="O50" s="102">
        <v>33.338335999999998</v>
      </c>
      <c r="P50" s="102">
        <v>34.017051000000002</v>
      </c>
      <c r="Q50" s="102">
        <v>34.389493000000002</v>
      </c>
      <c r="R50" s="102">
        <v>31.626783</v>
      </c>
      <c r="S50" s="102">
        <v>30.755503000000001</v>
      </c>
      <c r="T50" s="102">
        <v>29.721236999999999</v>
      </c>
      <c r="U50" s="102">
        <v>30.775912000000002</v>
      </c>
      <c r="V50" s="102">
        <v>29.135491999999999</v>
      </c>
      <c r="W50" s="102">
        <v>27.240168000000001</v>
      </c>
      <c r="X50" s="102">
        <v>27.023629</v>
      </c>
      <c r="Y50" s="102">
        <v>30.138193999999999</v>
      </c>
      <c r="Z50" s="102">
        <v>31.54045</v>
      </c>
      <c r="AA50" s="102">
        <v>33.565894999999998</v>
      </c>
      <c r="AB50" s="102">
        <v>35.204247000000002</v>
      </c>
      <c r="AC50" s="102">
        <v>34.473989000000003</v>
      </c>
      <c r="AD50" s="102">
        <v>33.575620999999998</v>
      </c>
      <c r="AE50" s="102">
        <v>31.574307999999998</v>
      </c>
      <c r="AF50" s="102">
        <v>30.177724999999999</v>
      </c>
      <c r="AG50" s="102">
        <v>31.084638000000002</v>
      </c>
      <c r="AH50" s="102">
        <v>29.80857</v>
      </c>
      <c r="AI50" s="102">
        <v>30.305831999999999</v>
      </c>
      <c r="AJ50" s="102">
        <v>28.708248000000001</v>
      </c>
      <c r="AK50" s="102">
        <v>30.747311</v>
      </c>
      <c r="AL50" s="102">
        <v>33.104008999999998</v>
      </c>
      <c r="AM50" s="102">
        <v>35.624591000000002</v>
      </c>
      <c r="AN50" s="102">
        <v>37.177106999999999</v>
      </c>
      <c r="AO50" s="102">
        <v>37.776857</v>
      </c>
      <c r="AP50" s="102">
        <v>36.937497999999998</v>
      </c>
      <c r="AQ50" s="102">
        <v>33.229593000000001</v>
      </c>
      <c r="AR50" s="102">
        <v>33.405183999999998</v>
      </c>
      <c r="AS50" s="102">
        <v>33.258755000000001</v>
      </c>
      <c r="AT50" s="102">
        <v>33.741788999999997</v>
      </c>
      <c r="AU50" s="102">
        <v>33.268222999999999</v>
      </c>
      <c r="AV50" s="102">
        <v>31.577563999999999</v>
      </c>
      <c r="AW50" s="102">
        <v>32.272793</v>
      </c>
      <c r="AX50" s="102">
        <v>34.825142</v>
      </c>
      <c r="AY50" s="892">
        <v>36.458736000000002</v>
      </c>
      <c r="AZ50" s="892">
        <v>37.349896000000001</v>
      </c>
      <c r="BA50" s="892">
        <v>37.204085999999997</v>
      </c>
      <c r="BB50" s="892">
        <v>33.767296999999999</v>
      </c>
      <c r="BC50" s="892">
        <v>33.604548000000001</v>
      </c>
      <c r="BD50" s="892">
        <v>33.472299999999997</v>
      </c>
      <c r="BE50" s="892">
        <v>34.032645000000002</v>
      </c>
      <c r="BF50" s="892">
        <v>32.771088833999997</v>
      </c>
      <c r="BG50" s="559">
        <v>32.491480000000003</v>
      </c>
      <c r="BH50" s="559">
        <v>31.943449999999999</v>
      </c>
      <c r="BI50" s="559">
        <v>33.066839999999999</v>
      </c>
      <c r="BJ50" s="559">
        <v>34.398490000000002</v>
      </c>
      <c r="BK50" s="559">
        <v>36.755969999999998</v>
      </c>
      <c r="BL50" s="559">
        <v>37.22466</v>
      </c>
      <c r="BM50" s="559">
        <v>37.21763</v>
      </c>
      <c r="BN50" s="559">
        <v>36.26885</v>
      </c>
      <c r="BO50" s="559">
        <v>34.972360000000002</v>
      </c>
      <c r="BP50" s="559">
        <v>34.176990000000004</v>
      </c>
      <c r="BQ50" s="559">
        <v>34.174660000000003</v>
      </c>
      <c r="BR50" s="559">
        <v>33.495579999999997</v>
      </c>
      <c r="BS50" s="559">
        <v>33.199979999999996</v>
      </c>
      <c r="BT50" s="559">
        <v>32.714120000000001</v>
      </c>
      <c r="BU50" s="559">
        <v>33.926200000000001</v>
      </c>
      <c r="BV50" s="559">
        <v>35.335810000000002</v>
      </c>
    </row>
    <row r="51" spans="1:74" ht="11.05" customHeight="1" x14ac:dyDescent="0.2">
      <c r="A51" s="270" t="s">
        <v>1503</v>
      </c>
      <c r="B51" s="545" t="s">
        <v>1575</v>
      </c>
      <c r="C51" s="341">
        <v>26.117099</v>
      </c>
      <c r="D51" s="341">
        <v>24.711957000000002</v>
      </c>
      <c r="E51" s="341">
        <v>22.868777999999999</v>
      </c>
      <c r="F51" s="341">
        <v>22.368472000000001</v>
      </c>
      <c r="G51" s="341">
        <v>22.056733999999999</v>
      </c>
      <c r="H51" s="341">
        <v>21.980079</v>
      </c>
      <c r="I51" s="341">
        <v>22.655861999999999</v>
      </c>
      <c r="J51" s="341">
        <v>21.134858000000001</v>
      </c>
      <c r="K51" s="341">
        <v>20.235302000000001</v>
      </c>
      <c r="L51" s="341">
        <v>20.066744</v>
      </c>
      <c r="M51" s="341">
        <v>20.502772</v>
      </c>
      <c r="N51" s="341">
        <v>22.035995</v>
      </c>
      <c r="O51" s="341">
        <v>25.873957000000001</v>
      </c>
      <c r="P51" s="341">
        <v>26.521412999999999</v>
      </c>
      <c r="Q51" s="341">
        <v>26.700237000000001</v>
      </c>
      <c r="R51" s="341">
        <v>24.283766</v>
      </c>
      <c r="S51" s="341">
        <v>23.425856</v>
      </c>
      <c r="T51" s="341">
        <v>23.384442</v>
      </c>
      <c r="U51" s="341">
        <v>24.197306000000001</v>
      </c>
      <c r="V51" s="341">
        <v>23.508838000000001</v>
      </c>
      <c r="W51" s="341">
        <v>21.540134999999999</v>
      </c>
      <c r="X51" s="341">
        <v>21.707820999999999</v>
      </c>
      <c r="Y51" s="341">
        <v>23.574755</v>
      </c>
      <c r="Z51" s="341">
        <v>24.244886999999999</v>
      </c>
      <c r="AA51" s="341">
        <v>25.239595000000001</v>
      </c>
      <c r="AB51" s="341">
        <v>26.284267</v>
      </c>
      <c r="AC51" s="341">
        <v>24.966235999999999</v>
      </c>
      <c r="AD51" s="341">
        <v>24.164740999999999</v>
      </c>
      <c r="AE51" s="341">
        <v>23.108150999999999</v>
      </c>
      <c r="AF51" s="341">
        <v>22.314399999999999</v>
      </c>
      <c r="AG51" s="341">
        <v>23.056691000000001</v>
      </c>
      <c r="AH51" s="341">
        <v>21.799776000000001</v>
      </c>
      <c r="AI51" s="341">
        <v>22.159414000000002</v>
      </c>
      <c r="AJ51" s="341">
        <v>21.202802999999999</v>
      </c>
      <c r="AK51" s="341">
        <v>21.791411</v>
      </c>
      <c r="AL51" s="341">
        <v>23.498269000000001</v>
      </c>
      <c r="AM51" s="341">
        <v>24.780832</v>
      </c>
      <c r="AN51" s="341">
        <v>26.027289</v>
      </c>
      <c r="AO51" s="341">
        <v>26.740805999999999</v>
      </c>
      <c r="AP51" s="341">
        <v>25.466457999999999</v>
      </c>
      <c r="AQ51" s="341">
        <v>22.749858</v>
      </c>
      <c r="AR51" s="341">
        <v>22.654893000000001</v>
      </c>
      <c r="AS51" s="341">
        <v>23.327988000000001</v>
      </c>
      <c r="AT51" s="341">
        <v>23.781692</v>
      </c>
      <c r="AU51" s="341">
        <v>23.462349</v>
      </c>
      <c r="AV51" s="341">
        <v>22.123726000000001</v>
      </c>
      <c r="AW51" s="341">
        <v>22.972978000000001</v>
      </c>
      <c r="AX51" s="341">
        <v>24.418424999999999</v>
      </c>
      <c r="AY51" s="874">
        <v>25.774024000000001</v>
      </c>
      <c r="AZ51" s="874">
        <v>27.339279999999999</v>
      </c>
      <c r="BA51" s="874">
        <v>27.378350000000001</v>
      </c>
      <c r="BB51" s="874">
        <v>25.375788</v>
      </c>
      <c r="BC51" s="874">
        <v>24.707538</v>
      </c>
      <c r="BD51" s="874">
        <v>23.605383</v>
      </c>
      <c r="BE51" s="874">
        <v>23.905999999999999</v>
      </c>
      <c r="BF51" s="874">
        <v>22.743137833999999</v>
      </c>
      <c r="BG51" s="352">
        <v>22.45036</v>
      </c>
      <c r="BH51" s="352">
        <v>21.892690000000002</v>
      </c>
      <c r="BI51" s="352">
        <v>22.615200000000002</v>
      </c>
      <c r="BJ51" s="352">
        <v>23.521650000000001</v>
      </c>
      <c r="BK51" s="352">
        <v>25.447189999999999</v>
      </c>
      <c r="BL51" s="352">
        <v>25.730409999999999</v>
      </c>
      <c r="BM51" s="352">
        <v>25.644659999999998</v>
      </c>
      <c r="BN51" s="352">
        <v>24.774539999999998</v>
      </c>
      <c r="BO51" s="352">
        <v>23.81325</v>
      </c>
      <c r="BP51" s="352">
        <v>23.134270000000001</v>
      </c>
      <c r="BQ51" s="352">
        <v>23.14076</v>
      </c>
      <c r="BR51" s="352">
        <v>22.643429999999999</v>
      </c>
      <c r="BS51" s="352">
        <v>22.45477</v>
      </c>
      <c r="BT51" s="352">
        <v>21.91123</v>
      </c>
      <c r="BU51" s="352">
        <v>22.67942</v>
      </c>
      <c r="BV51" s="352">
        <v>23.625769999999999</v>
      </c>
    </row>
    <row r="52" spans="1:74" ht="11.05" customHeight="1" x14ac:dyDescent="0.2">
      <c r="A52" s="270" t="s">
        <v>1504</v>
      </c>
      <c r="B52" s="545" t="s">
        <v>1505</v>
      </c>
      <c r="C52" s="341">
        <v>4.5803219999999998</v>
      </c>
      <c r="D52" s="341">
        <v>4.1893779999999996</v>
      </c>
      <c r="E52" s="341">
        <v>4.2837800000000001</v>
      </c>
      <c r="F52" s="341">
        <v>4.1831659999999999</v>
      </c>
      <c r="G52" s="341">
        <v>3.8045040000000001</v>
      </c>
      <c r="H52" s="341">
        <v>3.7475589999999999</v>
      </c>
      <c r="I52" s="341">
        <v>3.69692</v>
      </c>
      <c r="J52" s="341">
        <v>3.368598</v>
      </c>
      <c r="K52" s="341">
        <v>3.2295250000000002</v>
      </c>
      <c r="L52" s="341">
        <v>3.3396520000000001</v>
      </c>
      <c r="M52" s="341">
        <v>3.7468979999999998</v>
      </c>
      <c r="N52" s="341">
        <v>4.1874989999999999</v>
      </c>
      <c r="O52" s="341">
        <v>4.5435610000000004</v>
      </c>
      <c r="P52" s="341">
        <v>4.4573140000000002</v>
      </c>
      <c r="Q52" s="341">
        <v>4.6917960000000001</v>
      </c>
      <c r="R52" s="341">
        <v>4.2124980000000001</v>
      </c>
      <c r="S52" s="341">
        <v>3.8392409999999999</v>
      </c>
      <c r="T52" s="341">
        <v>3.4044020000000002</v>
      </c>
      <c r="U52" s="341">
        <v>3.2404609999999998</v>
      </c>
      <c r="V52" s="341">
        <v>2.893751</v>
      </c>
      <c r="W52" s="341">
        <v>2.8262809999999998</v>
      </c>
      <c r="X52" s="341">
        <v>2.9032480000000001</v>
      </c>
      <c r="Y52" s="341">
        <v>3.2323279999999999</v>
      </c>
      <c r="Z52" s="341">
        <v>3.6078510000000001</v>
      </c>
      <c r="AA52" s="341">
        <v>4.4015740000000001</v>
      </c>
      <c r="AB52" s="341">
        <v>4.8862120000000004</v>
      </c>
      <c r="AC52" s="341">
        <v>5.1326409999999996</v>
      </c>
      <c r="AD52" s="341">
        <v>4.957382</v>
      </c>
      <c r="AE52" s="341">
        <v>4.4874700000000001</v>
      </c>
      <c r="AF52" s="341">
        <v>3.997913</v>
      </c>
      <c r="AG52" s="341">
        <v>3.7529840000000001</v>
      </c>
      <c r="AH52" s="341">
        <v>3.6224940000000001</v>
      </c>
      <c r="AI52" s="341">
        <v>3.628952</v>
      </c>
      <c r="AJ52" s="341">
        <v>3.50522</v>
      </c>
      <c r="AK52" s="341">
        <v>3.6545230000000002</v>
      </c>
      <c r="AL52" s="341">
        <v>3.8134739999999998</v>
      </c>
      <c r="AM52" s="341">
        <v>4.205152</v>
      </c>
      <c r="AN52" s="341">
        <v>4.5640770000000002</v>
      </c>
      <c r="AO52" s="341">
        <v>4.4007630000000004</v>
      </c>
      <c r="AP52" s="341">
        <v>4.4130779999999996</v>
      </c>
      <c r="AQ52" s="341">
        <v>4.1852739999999997</v>
      </c>
      <c r="AR52" s="341">
        <v>3.7276500000000001</v>
      </c>
      <c r="AS52" s="341">
        <v>3.373122</v>
      </c>
      <c r="AT52" s="341">
        <v>3.1996020000000001</v>
      </c>
      <c r="AU52" s="341">
        <v>3.164625</v>
      </c>
      <c r="AV52" s="341">
        <v>3.0068589999999999</v>
      </c>
      <c r="AW52" s="341">
        <v>3.3085529999999999</v>
      </c>
      <c r="AX52" s="341">
        <v>3.5520619999999998</v>
      </c>
      <c r="AY52" s="874">
        <v>3.0575519999999998</v>
      </c>
      <c r="AZ52" s="874">
        <v>3.0138310000000001</v>
      </c>
      <c r="BA52" s="874">
        <v>3.027501</v>
      </c>
      <c r="BB52" s="874">
        <v>2.9141539999999999</v>
      </c>
      <c r="BC52" s="874">
        <v>2.7075100000000001</v>
      </c>
      <c r="BD52" s="874">
        <v>2.6469290000000001</v>
      </c>
      <c r="BE52" s="874">
        <v>2.7159049999999998</v>
      </c>
      <c r="BF52" s="874">
        <v>2.5722049999999999</v>
      </c>
      <c r="BG52" s="352">
        <v>2.5398429999999999</v>
      </c>
      <c r="BH52" s="352">
        <v>2.5265930000000001</v>
      </c>
      <c r="BI52" s="352">
        <v>2.7541380000000002</v>
      </c>
      <c r="BJ52" s="352">
        <v>3.0164010000000001</v>
      </c>
      <c r="BK52" s="352">
        <v>3.2994889999999999</v>
      </c>
      <c r="BL52" s="352">
        <v>3.4849770000000002</v>
      </c>
      <c r="BM52" s="352">
        <v>3.5084789999999999</v>
      </c>
      <c r="BN52" s="352">
        <v>3.388849</v>
      </c>
      <c r="BO52" s="352">
        <v>3.0495019999999999</v>
      </c>
      <c r="BP52" s="352">
        <v>2.8805559999999999</v>
      </c>
      <c r="BQ52" s="352">
        <v>2.785355</v>
      </c>
      <c r="BR52" s="352">
        <v>2.6015039999999998</v>
      </c>
      <c r="BS52" s="352">
        <v>2.4664809999999999</v>
      </c>
      <c r="BT52" s="352">
        <v>2.521601</v>
      </c>
      <c r="BU52" s="352">
        <v>2.8128769999999998</v>
      </c>
      <c r="BV52" s="352">
        <v>3.1344889999999999</v>
      </c>
    </row>
    <row r="53" spans="1:74" s="273" customFormat="1" ht="11.05" customHeight="1" x14ac:dyDescent="0.2">
      <c r="A53" s="270" t="s">
        <v>1506</v>
      </c>
      <c r="B53" s="545" t="s">
        <v>1521</v>
      </c>
      <c r="C53" s="341">
        <v>1.7129749999999999</v>
      </c>
      <c r="D53" s="341">
        <v>1.9788460000000001</v>
      </c>
      <c r="E53" s="341">
        <v>1.9674499999999999</v>
      </c>
      <c r="F53" s="341">
        <v>1.921505</v>
      </c>
      <c r="G53" s="341">
        <v>1.759612</v>
      </c>
      <c r="H53" s="341">
        <v>1.9199679999999999</v>
      </c>
      <c r="I53" s="341">
        <v>2.2830499999999998</v>
      </c>
      <c r="J53" s="341">
        <v>2.0370189999999999</v>
      </c>
      <c r="K53" s="341">
        <v>2.1743570000000001</v>
      </c>
      <c r="L53" s="341">
        <v>1.883127</v>
      </c>
      <c r="M53" s="341">
        <v>2.1066029999999998</v>
      </c>
      <c r="N53" s="341">
        <v>2.3527520000000002</v>
      </c>
      <c r="O53" s="341">
        <v>2.7097169999999999</v>
      </c>
      <c r="P53" s="341">
        <v>2.7480440000000002</v>
      </c>
      <c r="Q53" s="341">
        <v>2.7053750000000001</v>
      </c>
      <c r="R53" s="341">
        <v>2.8721909999999999</v>
      </c>
      <c r="S53" s="341">
        <v>3.2734320000000001</v>
      </c>
      <c r="T53" s="341">
        <v>2.7416330000000002</v>
      </c>
      <c r="U53" s="341">
        <v>3.1484160000000001</v>
      </c>
      <c r="V53" s="341">
        <v>2.553995</v>
      </c>
      <c r="W53" s="341">
        <v>2.697676</v>
      </c>
      <c r="X53" s="341">
        <v>2.2350020000000002</v>
      </c>
      <c r="Y53" s="341">
        <v>3.087278</v>
      </c>
      <c r="Z53" s="341">
        <v>3.405459</v>
      </c>
      <c r="AA53" s="341">
        <v>3.6853600000000002</v>
      </c>
      <c r="AB53" s="341">
        <v>3.6787779999999999</v>
      </c>
      <c r="AC53" s="341">
        <v>4.0354340000000004</v>
      </c>
      <c r="AD53" s="341">
        <v>4.1425609999999997</v>
      </c>
      <c r="AE53" s="341">
        <v>3.713883</v>
      </c>
      <c r="AF53" s="341">
        <v>3.5648840000000002</v>
      </c>
      <c r="AG53" s="341">
        <v>4.0705840000000002</v>
      </c>
      <c r="AH53" s="341">
        <v>4.0737310000000004</v>
      </c>
      <c r="AI53" s="341">
        <v>4.2439340000000003</v>
      </c>
      <c r="AJ53" s="341">
        <v>3.6679349999999999</v>
      </c>
      <c r="AK53" s="341">
        <v>4.992775</v>
      </c>
      <c r="AL53" s="341">
        <v>5.4777699999999996</v>
      </c>
      <c r="AM53" s="341">
        <v>6.3793449999999998</v>
      </c>
      <c r="AN53" s="341">
        <v>6.2904200000000001</v>
      </c>
      <c r="AO53" s="341">
        <v>6.291811</v>
      </c>
      <c r="AP53" s="341">
        <v>6.719894</v>
      </c>
      <c r="AQ53" s="341">
        <v>5.8871060000000002</v>
      </c>
      <c r="AR53" s="341">
        <v>6.556584</v>
      </c>
      <c r="AS53" s="341">
        <v>6.1510699999999998</v>
      </c>
      <c r="AT53" s="341">
        <v>6.2049830000000004</v>
      </c>
      <c r="AU53" s="341">
        <v>5.9971139999999998</v>
      </c>
      <c r="AV53" s="341">
        <v>5.8181459999999996</v>
      </c>
      <c r="AW53" s="341">
        <v>5.6305189999999996</v>
      </c>
      <c r="AX53" s="341">
        <v>6.3989789999999998</v>
      </c>
      <c r="AY53" s="874">
        <v>6.9025689999999997</v>
      </c>
      <c r="AZ53" s="874">
        <v>6.1131719999999996</v>
      </c>
      <c r="BA53" s="874">
        <v>5.8602449999999999</v>
      </c>
      <c r="BB53" s="874">
        <v>4.6269169999999997</v>
      </c>
      <c r="BC53" s="874">
        <v>5.3095739999999996</v>
      </c>
      <c r="BD53" s="874">
        <v>6.59138</v>
      </c>
      <c r="BE53" s="874">
        <v>6.7817400000000001</v>
      </c>
      <c r="BF53" s="874">
        <v>6.826746</v>
      </c>
      <c r="BG53" s="352">
        <v>6.8722849999999998</v>
      </c>
      <c r="BH53" s="352">
        <v>6.8951609999999999</v>
      </c>
      <c r="BI53" s="352">
        <v>7.0685099999999998</v>
      </c>
      <c r="BJ53" s="352">
        <v>7.2314369999999997</v>
      </c>
      <c r="BK53" s="352">
        <v>7.3802950000000003</v>
      </c>
      <c r="BL53" s="352">
        <v>7.380274</v>
      </c>
      <c r="BM53" s="352">
        <v>7.4354940000000003</v>
      </c>
      <c r="BN53" s="352">
        <v>7.4764600000000003</v>
      </c>
      <c r="BO53" s="352">
        <v>7.4806150000000002</v>
      </c>
      <c r="BP53" s="352">
        <v>7.5331640000000002</v>
      </c>
      <c r="BQ53" s="352">
        <v>7.6195529999999998</v>
      </c>
      <c r="BR53" s="352">
        <v>7.621645</v>
      </c>
      <c r="BS53" s="352">
        <v>7.6497310000000001</v>
      </c>
      <c r="BT53" s="352">
        <v>7.6522870000000003</v>
      </c>
      <c r="BU53" s="352">
        <v>7.8049030000000004</v>
      </c>
      <c r="BV53" s="352">
        <v>7.9465459999999997</v>
      </c>
    </row>
    <row r="54" spans="1:74" ht="11.05" customHeight="1" x14ac:dyDescent="0.2">
      <c r="A54" s="270" t="s">
        <v>1507</v>
      </c>
      <c r="B54" s="545" t="s">
        <v>1508</v>
      </c>
      <c r="C54" s="341">
        <v>0.135546</v>
      </c>
      <c r="D54" s="341">
        <v>0.15115500000000001</v>
      </c>
      <c r="E54" s="341">
        <v>0.13073799999999999</v>
      </c>
      <c r="F54" s="341">
        <v>0.101271</v>
      </c>
      <c r="G54" s="341">
        <v>0.119003</v>
      </c>
      <c r="H54" s="341">
        <v>7.4063000000000004E-2</v>
      </c>
      <c r="I54" s="341">
        <v>8.9194999999999997E-2</v>
      </c>
      <c r="J54" s="341">
        <v>8.4713999999999998E-2</v>
      </c>
      <c r="K54" s="341">
        <v>7.1365999999999999E-2</v>
      </c>
      <c r="L54" s="341">
        <v>8.9587E-2</v>
      </c>
      <c r="M54" s="341">
        <v>6.8762000000000004E-2</v>
      </c>
      <c r="N54" s="341">
        <v>8.2545999999999994E-2</v>
      </c>
      <c r="O54" s="341">
        <v>0.21110100000000001</v>
      </c>
      <c r="P54" s="341">
        <v>0.29027999999999998</v>
      </c>
      <c r="Q54" s="341">
        <v>0.29208499999999998</v>
      </c>
      <c r="R54" s="341">
        <v>0.258328</v>
      </c>
      <c r="S54" s="341">
        <v>0.216974</v>
      </c>
      <c r="T54" s="341">
        <v>0.19076000000000001</v>
      </c>
      <c r="U54" s="341">
        <v>0.18972900000000001</v>
      </c>
      <c r="V54" s="341">
        <v>0.17890800000000001</v>
      </c>
      <c r="W54" s="341">
        <v>0.17607600000000001</v>
      </c>
      <c r="X54" s="341">
        <v>0.17755799999999999</v>
      </c>
      <c r="Y54" s="341">
        <v>0.24383299999999999</v>
      </c>
      <c r="Z54" s="341">
        <v>0.28225299999999998</v>
      </c>
      <c r="AA54" s="341">
        <v>0.239366</v>
      </c>
      <c r="AB54" s="341">
        <v>0.35499000000000003</v>
      </c>
      <c r="AC54" s="341">
        <v>0.33967799999999998</v>
      </c>
      <c r="AD54" s="341">
        <v>0.31093700000000002</v>
      </c>
      <c r="AE54" s="341">
        <v>0.26480399999999998</v>
      </c>
      <c r="AF54" s="341">
        <v>0.30052800000000002</v>
      </c>
      <c r="AG54" s="341">
        <v>0.20437900000000001</v>
      </c>
      <c r="AH54" s="341">
        <v>0.31256899999999999</v>
      </c>
      <c r="AI54" s="341">
        <v>0.273532</v>
      </c>
      <c r="AJ54" s="341">
        <v>0.33228999999999997</v>
      </c>
      <c r="AK54" s="341">
        <v>0.30860199999999999</v>
      </c>
      <c r="AL54" s="341">
        <v>0.314496</v>
      </c>
      <c r="AM54" s="341">
        <v>0.25926199999999999</v>
      </c>
      <c r="AN54" s="341">
        <v>0.295321</v>
      </c>
      <c r="AO54" s="341">
        <v>0.34347699999999998</v>
      </c>
      <c r="AP54" s="341">
        <v>0.33806799999999998</v>
      </c>
      <c r="AQ54" s="341">
        <v>0.40735500000000002</v>
      </c>
      <c r="AR54" s="341">
        <v>0.466057</v>
      </c>
      <c r="AS54" s="341">
        <v>0.40657500000000002</v>
      </c>
      <c r="AT54" s="341">
        <v>0.55551200000000001</v>
      </c>
      <c r="AU54" s="341">
        <v>0.64413500000000001</v>
      </c>
      <c r="AV54" s="341">
        <v>0.62883299999999998</v>
      </c>
      <c r="AW54" s="341">
        <v>0.36074299999999998</v>
      </c>
      <c r="AX54" s="341">
        <v>0.45567600000000003</v>
      </c>
      <c r="AY54" s="874">
        <v>0.72459099999999999</v>
      </c>
      <c r="AZ54" s="874">
        <v>0.88361299999999998</v>
      </c>
      <c r="BA54" s="874">
        <v>0.93798999999999999</v>
      </c>
      <c r="BB54" s="874">
        <v>0.85043800000000003</v>
      </c>
      <c r="BC54" s="874">
        <v>0.87992599999999999</v>
      </c>
      <c r="BD54" s="874">
        <v>0.62860799999999994</v>
      </c>
      <c r="BE54" s="874">
        <v>0.629</v>
      </c>
      <c r="BF54" s="874">
        <v>0.629</v>
      </c>
      <c r="BG54" s="352">
        <v>0.629</v>
      </c>
      <c r="BH54" s="352">
        <v>0.629</v>
      </c>
      <c r="BI54" s="352">
        <v>0.629</v>
      </c>
      <c r="BJ54" s="352">
        <v>0.629</v>
      </c>
      <c r="BK54" s="352">
        <v>0.629</v>
      </c>
      <c r="BL54" s="352">
        <v>0.629</v>
      </c>
      <c r="BM54" s="352">
        <v>0.629</v>
      </c>
      <c r="BN54" s="352">
        <v>0.629</v>
      </c>
      <c r="BO54" s="352">
        <v>0.629</v>
      </c>
      <c r="BP54" s="352">
        <v>0.629</v>
      </c>
      <c r="BQ54" s="352">
        <v>0.629</v>
      </c>
      <c r="BR54" s="352">
        <v>0.629</v>
      </c>
      <c r="BS54" s="352">
        <v>0.629</v>
      </c>
      <c r="BT54" s="352">
        <v>0.629</v>
      </c>
      <c r="BU54" s="352">
        <v>0.629</v>
      </c>
      <c r="BV54" s="352">
        <v>0.629</v>
      </c>
    </row>
    <row r="55" spans="1:74" ht="11.05" customHeight="1" x14ac:dyDescent="0.2">
      <c r="A55" s="270"/>
      <c r="B55" s="554"/>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3"/>
      <c r="AL55" s="343"/>
      <c r="AM55" s="343"/>
      <c r="AN55" s="343"/>
      <c r="AO55" s="343"/>
      <c r="AP55" s="343"/>
      <c r="AQ55" s="343"/>
      <c r="AR55" s="343"/>
      <c r="AS55" s="343"/>
      <c r="AT55" s="343"/>
      <c r="AU55" s="343"/>
      <c r="AV55" s="343"/>
      <c r="AW55" s="343"/>
      <c r="AX55" s="343"/>
      <c r="AY55" s="876"/>
      <c r="AZ55" s="876"/>
      <c r="BA55" s="876"/>
      <c r="BB55" s="876"/>
      <c r="BC55" s="876"/>
      <c r="BD55" s="876"/>
      <c r="BE55" s="876"/>
      <c r="BF55" s="876"/>
      <c r="BG55" s="354"/>
      <c r="BH55" s="354"/>
      <c r="BI55" s="354"/>
      <c r="BJ55" s="354"/>
      <c r="BK55" s="354"/>
      <c r="BL55" s="354"/>
      <c r="BM55" s="354"/>
      <c r="BN55" s="354"/>
      <c r="BO55" s="354"/>
      <c r="BP55" s="354"/>
      <c r="BQ55" s="354"/>
      <c r="BR55" s="354"/>
      <c r="BS55" s="354"/>
      <c r="BT55" s="354"/>
      <c r="BU55" s="354"/>
      <c r="BV55" s="354"/>
    </row>
    <row r="56" spans="1:74" s="273" customFormat="1" ht="11.05" customHeight="1" x14ac:dyDescent="0.2">
      <c r="A56" s="548" t="s">
        <v>1530</v>
      </c>
      <c r="B56" s="544" t="s">
        <v>1509</v>
      </c>
      <c r="C56" s="584">
        <v>170.35090500000001</v>
      </c>
      <c r="D56" s="584">
        <v>150.18066099999999</v>
      </c>
      <c r="E56" s="584">
        <v>152.32976600000001</v>
      </c>
      <c r="F56" s="584">
        <v>143.322968</v>
      </c>
      <c r="G56" s="584">
        <v>145.16365999999999</v>
      </c>
      <c r="H56" s="584">
        <v>145.800082</v>
      </c>
      <c r="I56" s="584">
        <v>148.11912599999999</v>
      </c>
      <c r="J56" s="584">
        <v>143.031058</v>
      </c>
      <c r="K56" s="584">
        <v>137.49927700000001</v>
      </c>
      <c r="L56" s="584">
        <v>138.034223</v>
      </c>
      <c r="M56" s="584">
        <v>137.545895</v>
      </c>
      <c r="N56" s="584">
        <v>136.57931099999999</v>
      </c>
      <c r="O56" s="584">
        <v>132.53527500000001</v>
      </c>
      <c r="P56" s="584">
        <v>127.815134</v>
      </c>
      <c r="Q56" s="584">
        <v>122.05478600000001</v>
      </c>
      <c r="R56" s="584">
        <v>113.37593099999999</v>
      </c>
      <c r="S56" s="584">
        <v>116.82481</v>
      </c>
      <c r="T56" s="584">
        <v>117.475059</v>
      </c>
      <c r="U56" s="584">
        <v>118.980351</v>
      </c>
      <c r="V56" s="584">
        <v>118.56959000000001</v>
      </c>
      <c r="W56" s="584">
        <v>116.054794</v>
      </c>
      <c r="X56" s="584">
        <v>115.630199</v>
      </c>
      <c r="Y56" s="584">
        <v>126.920648</v>
      </c>
      <c r="Z56" s="584">
        <v>125.91252</v>
      </c>
      <c r="AA56" s="584">
        <v>130.78320400000001</v>
      </c>
      <c r="AB56" s="584">
        <v>133.226733</v>
      </c>
      <c r="AC56" s="584">
        <v>120.861096</v>
      </c>
      <c r="AD56" s="584">
        <v>120.810107</v>
      </c>
      <c r="AE56" s="584">
        <v>120.963362</v>
      </c>
      <c r="AF56" s="584">
        <v>119.55630499999999</v>
      </c>
      <c r="AG56" s="584">
        <v>127.61006</v>
      </c>
      <c r="AH56" s="584">
        <v>124.146576</v>
      </c>
      <c r="AI56" s="584">
        <v>126.71482399999999</v>
      </c>
      <c r="AJ56" s="584">
        <v>116.79032599999999</v>
      </c>
      <c r="AK56" s="584">
        <v>121.80802300000001</v>
      </c>
      <c r="AL56" s="584">
        <v>139.777143</v>
      </c>
      <c r="AM56" s="584">
        <v>139.525305</v>
      </c>
      <c r="AN56" s="584">
        <v>128.776893</v>
      </c>
      <c r="AO56" s="584">
        <v>132.23712399999999</v>
      </c>
      <c r="AP56" s="584">
        <v>129.25142399999999</v>
      </c>
      <c r="AQ56" s="584">
        <v>132.006001</v>
      </c>
      <c r="AR56" s="584">
        <v>133.912611</v>
      </c>
      <c r="AS56" s="584">
        <v>139.40150800000001</v>
      </c>
      <c r="AT56" s="584">
        <v>135.61487</v>
      </c>
      <c r="AU56" s="584">
        <v>133.80749800000001</v>
      </c>
      <c r="AV56" s="584">
        <v>126.03161900000001</v>
      </c>
      <c r="AW56" s="584">
        <v>134.154245</v>
      </c>
      <c r="AX56" s="584">
        <v>140.37224499999999</v>
      </c>
      <c r="AY56" s="900">
        <v>129.89338100000001</v>
      </c>
      <c r="AZ56" s="900">
        <v>128.51532700000001</v>
      </c>
      <c r="BA56" s="900">
        <v>125.713746</v>
      </c>
      <c r="BB56" s="900">
        <v>118.053775</v>
      </c>
      <c r="BC56" s="900">
        <v>120.32103499999999</v>
      </c>
      <c r="BD56" s="900">
        <v>117.66731299999999</v>
      </c>
      <c r="BE56" s="900">
        <v>122.467645</v>
      </c>
      <c r="BF56" s="900">
        <v>125.1116651</v>
      </c>
      <c r="BG56" s="594">
        <v>119.0654</v>
      </c>
      <c r="BH56" s="594">
        <v>115.2517</v>
      </c>
      <c r="BI56" s="594">
        <v>118.7016</v>
      </c>
      <c r="BJ56" s="594">
        <v>124.27160000000001</v>
      </c>
      <c r="BK56" s="594">
        <v>127.44029999999999</v>
      </c>
      <c r="BL56" s="594">
        <v>121.9789</v>
      </c>
      <c r="BM56" s="594">
        <v>119.7576</v>
      </c>
      <c r="BN56" s="594">
        <v>114.98309999999999</v>
      </c>
      <c r="BO56" s="594">
        <v>118.15900000000001</v>
      </c>
      <c r="BP56" s="594">
        <v>116.6454</v>
      </c>
      <c r="BQ56" s="594">
        <v>120.8664</v>
      </c>
      <c r="BR56" s="594">
        <v>121.4408</v>
      </c>
      <c r="BS56" s="594">
        <v>116.5992</v>
      </c>
      <c r="BT56" s="594">
        <v>109.8759</v>
      </c>
      <c r="BU56" s="594">
        <v>114.70180000000001</v>
      </c>
      <c r="BV56" s="594">
        <v>122.9033</v>
      </c>
    </row>
    <row r="57" spans="1:74" ht="11.05" customHeight="1" x14ac:dyDescent="0.2">
      <c r="A57" s="270" t="s">
        <v>214</v>
      </c>
      <c r="B57" s="545" t="s">
        <v>1114</v>
      </c>
      <c r="C57" s="585">
        <v>164.05760799999999</v>
      </c>
      <c r="D57" s="585">
        <v>144.01243700000001</v>
      </c>
      <c r="E57" s="585">
        <v>146.07853600000001</v>
      </c>
      <c r="F57" s="585">
        <v>137.21829700000001</v>
      </c>
      <c r="G57" s="585">
        <v>139.59954400000001</v>
      </c>
      <c r="H57" s="585">
        <v>140.132555</v>
      </c>
      <c r="I57" s="585">
        <v>142.13915600000001</v>
      </c>
      <c r="J57" s="585">
        <v>137.625441</v>
      </c>
      <c r="K57" s="585">
        <v>132.095395</v>
      </c>
      <c r="L57" s="585">
        <v>132.81144399999999</v>
      </c>
      <c r="M57" s="585">
        <v>131.69239400000001</v>
      </c>
      <c r="N57" s="585">
        <v>130.03906000000001</v>
      </c>
      <c r="O57" s="585">
        <v>125.281997</v>
      </c>
      <c r="P57" s="585">
        <v>120.609776</v>
      </c>
      <c r="Q57" s="585">
        <v>114.65761500000001</v>
      </c>
      <c r="R57" s="585">
        <v>106.291242</v>
      </c>
      <c r="S57" s="585">
        <v>109.712137</v>
      </c>
      <c r="T57" s="585">
        <v>111.329024</v>
      </c>
      <c r="U57" s="585">
        <v>112.59147400000001</v>
      </c>
      <c r="V57" s="585">
        <v>113.121844</v>
      </c>
      <c r="W57" s="585">
        <v>110.53083700000001</v>
      </c>
      <c r="X57" s="585">
        <v>110.49194900000001</v>
      </c>
      <c r="Y57" s="585">
        <v>120.60104200000001</v>
      </c>
      <c r="Z57" s="585">
        <v>118.89921</v>
      </c>
      <c r="AA57" s="585">
        <v>122.69627</v>
      </c>
      <c r="AB57" s="585">
        <v>124.661743</v>
      </c>
      <c r="AC57" s="585">
        <v>111.693021</v>
      </c>
      <c r="AD57" s="585">
        <v>111.71016400000001</v>
      </c>
      <c r="AE57" s="585">
        <v>112.76200900000001</v>
      </c>
      <c r="AF57" s="585">
        <v>111.99350800000001</v>
      </c>
      <c r="AG57" s="585">
        <v>119.786492</v>
      </c>
      <c r="AH57" s="585">
        <v>116.450351</v>
      </c>
      <c r="AI57" s="585">
        <v>118.841938</v>
      </c>
      <c r="AJ57" s="585">
        <v>109.617171</v>
      </c>
      <c r="AK57" s="585">
        <v>113.160725</v>
      </c>
      <c r="AL57" s="585">
        <v>130.48589899999999</v>
      </c>
      <c r="AM57" s="585">
        <v>128.940808</v>
      </c>
      <c r="AN57" s="585">
        <v>117.92239600000001</v>
      </c>
      <c r="AO57" s="585">
        <v>121.54455</v>
      </c>
      <c r="AP57" s="585">
        <v>118.118452</v>
      </c>
      <c r="AQ57" s="585">
        <v>121.933621</v>
      </c>
      <c r="AR57" s="585">
        <v>123.628377</v>
      </c>
      <c r="AS57" s="585">
        <v>129.87731600000001</v>
      </c>
      <c r="AT57" s="585">
        <v>126.210285</v>
      </c>
      <c r="AU57" s="585">
        <v>124.645759</v>
      </c>
      <c r="AV57" s="585">
        <v>117.206614</v>
      </c>
      <c r="AW57" s="585">
        <v>125.21517299999999</v>
      </c>
      <c r="AX57" s="585">
        <v>130.42120399999999</v>
      </c>
      <c r="AY57" s="885">
        <v>119.93326</v>
      </c>
      <c r="AZ57" s="885">
        <v>119.388324</v>
      </c>
      <c r="BA57" s="885">
        <v>116.82599999999999</v>
      </c>
      <c r="BB57" s="885">
        <v>110.512704</v>
      </c>
      <c r="BC57" s="885">
        <v>112.303951</v>
      </c>
      <c r="BD57" s="885">
        <v>108.42900400000001</v>
      </c>
      <c r="BE57" s="885">
        <v>112.97</v>
      </c>
      <c r="BF57" s="885">
        <v>115.7127141</v>
      </c>
      <c r="BG57" s="590">
        <v>109.6533</v>
      </c>
      <c r="BH57" s="590">
        <v>105.82989999999999</v>
      </c>
      <c r="BI57" s="590">
        <v>108.8789</v>
      </c>
      <c r="BJ57" s="590">
        <v>114.02379999999999</v>
      </c>
      <c r="BK57" s="590">
        <v>116.76049999999999</v>
      </c>
      <c r="BL57" s="590">
        <v>111.11360000000001</v>
      </c>
      <c r="BM57" s="590">
        <v>108.81359999999999</v>
      </c>
      <c r="BN57" s="590">
        <v>104.1177</v>
      </c>
      <c r="BO57" s="590">
        <v>107.6289</v>
      </c>
      <c r="BP57" s="590">
        <v>106.2317</v>
      </c>
      <c r="BQ57" s="590">
        <v>110.4615</v>
      </c>
      <c r="BR57" s="590">
        <v>111.21769999999999</v>
      </c>
      <c r="BS57" s="590">
        <v>106.483</v>
      </c>
      <c r="BT57" s="590">
        <v>99.702060000000003</v>
      </c>
      <c r="BU57" s="590">
        <v>104.084</v>
      </c>
      <c r="BV57" s="590">
        <v>111.8223</v>
      </c>
    </row>
    <row r="58" spans="1:74" ht="11.05" customHeight="1" x14ac:dyDescent="0.2">
      <c r="A58" s="270" t="s">
        <v>1504</v>
      </c>
      <c r="B58" s="545" t="s">
        <v>1505</v>
      </c>
      <c r="C58" s="585">
        <v>4.5803219999999998</v>
      </c>
      <c r="D58" s="585">
        <v>4.1893779999999996</v>
      </c>
      <c r="E58" s="585">
        <v>4.2837800000000001</v>
      </c>
      <c r="F58" s="585">
        <v>4.1831659999999999</v>
      </c>
      <c r="G58" s="585">
        <v>3.8045040000000001</v>
      </c>
      <c r="H58" s="585">
        <v>3.7475589999999999</v>
      </c>
      <c r="I58" s="585">
        <v>3.69692</v>
      </c>
      <c r="J58" s="585">
        <v>3.368598</v>
      </c>
      <c r="K58" s="585">
        <v>3.2295250000000002</v>
      </c>
      <c r="L58" s="585">
        <v>3.3396520000000001</v>
      </c>
      <c r="M58" s="585">
        <v>3.7468979999999998</v>
      </c>
      <c r="N58" s="585">
        <v>4.1874989999999999</v>
      </c>
      <c r="O58" s="585">
        <v>4.5435610000000004</v>
      </c>
      <c r="P58" s="585">
        <v>4.4573140000000002</v>
      </c>
      <c r="Q58" s="585">
        <v>4.6917960000000001</v>
      </c>
      <c r="R58" s="585">
        <v>4.2124980000000001</v>
      </c>
      <c r="S58" s="585">
        <v>3.8392409999999999</v>
      </c>
      <c r="T58" s="585">
        <v>3.4044020000000002</v>
      </c>
      <c r="U58" s="585">
        <v>3.2404609999999998</v>
      </c>
      <c r="V58" s="585">
        <v>2.893751</v>
      </c>
      <c r="W58" s="585">
        <v>2.8262809999999998</v>
      </c>
      <c r="X58" s="585">
        <v>2.9032480000000001</v>
      </c>
      <c r="Y58" s="585">
        <v>3.2323279999999999</v>
      </c>
      <c r="Z58" s="585">
        <v>3.6078510000000001</v>
      </c>
      <c r="AA58" s="585">
        <v>4.4015740000000001</v>
      </c>
      <c r="AB58" s="585">
        <v>4.8862120000000004</v>
      </c>
      <c r="AC58" s="585">
        <v>5.1326409999999996</v>
      </c>
      <c r="AD58" s="585">
        <v>4.957382</v>
      </c>
      <c r="AE58" s="585">
        <v>4.4874700000000001</v>
      </c>
      <c r="AF58" s="585">
        <v>3.997913</v>
      </c>
      <c r="AG58" s="585">
        <v>3.7529840000000001</v>
      </c>
      <c r="AH58" s="585">
        <v>3.6224940000000001</v>
      </c>
      <c r="AI58" s="585">
        <v>3.628952</v>
      </c>
      <c r="AJ58" s="585">
        <v>3.50522</v>
      </c>
      <c r="AK58" s="585">
        <v>3.6545230000000002</v>
      </c>
      <c r="AL58" s="585">
        <v>3.8134739999999998</v>
      </c>
      <c r="AM58" s="585">
        <v>4.205152</v>
      </c>
      <c r="AN58" s="585">
        <v>4.5640770000000002</v>
      </c>
      <c r="AO58" s="585">
        <v>4.4007630000000004</v>
      </c>
      <c r="AP58" s="585">
        <v>4.4130779999999996</v>
      </c>
      <c r="AQ58" s="585">
        <v>4.1852739999999997</v>
      </c>
      <c r="AR58" s="585">
        <v>3.7276500000000001</v>
      </c>
      <c r="AS58" s="585">
        <v>3.373122</v>
      </c>
      <c r="AT58" s="585">
        <v>3.1996020000000001</v>
      </c>
      <c r="AU58" s="585">
        <v>3.164625</v>
      </c>
      <c r="AV58" s="585">
        <v>3.0068589999999999</v>
      </c>
      <c r="AW58" s="585">
        <v>3.3085529999999999</v>
      </c>
      <c r="AX58" s="585">
        <v>3.5520619999999998</v>
      </c>
      <c r="AY58" s="885">
        <v>3.0575519999999998</v>
      </c>
      <c r="AZ58" s="885">
        <v>3.0138310000000001</v>
      </c>
      <c r="BA58" s="885">
        <v>3.027501</v>
      </c>
      <c r="BB58" s="885">
        <v>2.9141539999999999</v>
      </c>
      <c r="BC58" s="885">
        <v>2.7075100000000001</v>
      </c>
      <c r="BD58" s="885">
        <v>2.6469290000000001</v>
      </c>
      <c r="BE58" s="885">
        <v>2.7159049999999998</v>
      </c>
      <c r="BF58" s="885">
        <v>2.5722049999999999</v>
      </c>
      <c r="BG58" s="590">
        <v>2.5398429999999999</v>
      </c>
      <c r="BH58" s="590">
        <v>2.5265930000000001</v>
      </c>
      <c r="BI58" s="590">
        <v>2.7541380000000002</v>
      </c>
      <c r="BJ58" s="590">
        <v>3.0164010000000001</v>
      </c>
      <c r="BK58" s="590">
        <v>3.2994889999999999</v>
      </c>
      <c r="BL58" s="590">
        <v>3.4849770000000002</v>
      </c>
      <c r="BM58" s="590">
        <v>3.5084789999999999</v>
      </c>
      <c r="BN58" s="590">
        <v>3.388849</v>
      </c>
      <c r="BO58" s="590">
        <v>3.0495019999999999</v>
      </c>
      <c r="BP58" s="590">
        <v>2.8805559999999999</v>
      </c>
      <c r="BQ58" s="590">
        <v>2.785355</v>
      </c>
      <c r="BR58" s="590">
        <v>2.6015039999999998</v>
      </c>
      <c r="BS58" s="590">
        <v>2.4664809999999999</v>
      </c>
      <c r="BT58" s="590">
        <v>2.521601</v>
      </c>
      <c r="BU58" s="590">
        <v>2.8128769999999998</v>
      </c>
      <c r="BV58" s="590">
        <v>3.1344889999999999</v>
      </c>
    </row>
    <row r="59" spans="1:74" s="239" customFormat="1" ht="11.05" customHeight="1" x14ac:dyDescent="0.2">
      <c r="A59" s="270" t="s">
        <v>1506</v>
      </c>
      <c r="B59" s="583" t="s">
        <v>1521</v>
      </c>
      <c r="C59" s="821">
        <v>1.7129749999999999</v>
      </c>
      <c r="D59" s="821">
        <v>1.9788460000000001</v>
      </c>
      <c r="E59" s="821">
        <v>1.9674499999999999</v>
      </c>
      <c r="F59" s="821">
        <v>1.921505</v>
      </c>
      <c r="G59" s="821">
        <v>1.759612</v>
      </c>
      <c r="H59" s="821">
        <v>1.9199679999999999</v>
      </c>
      <c r="I59" s="821">
        <v>2.2830499999999998</v>
      </c>
      <c r="J59" s="821">
        <v>2.0370189999999999</v>
      </c>
      <c r="K59" s="821">
        <v>2.1743570000000001</v>
      </c>
      <c r="L59" s="821">
        <v>1.883127</v>
      </c>
      <c r="M59" s="821">
        <v>2.1066029999999998</v>
      </c>
      <c r="N59" s="821">
        <v>2.3527520000000002</v>
      </c>
      <c r="O59" s="821">
        <v>2.7097169999999999</v>
      </c>
      <c r="P59" s="821">
        <v>2.7480440000000002</v>
      </c>
      <c r="Q59" s="821">
        <v>2.7053750000000001</v>
      </c>
      <c r="R59" s="821">
        <v>2.8721909999999999</v>
      </c>
      <c r="S59" s="821">
        <v>3.2734320000000001</v>
      </c>
      <c r="T59" s="821">
        <v>2.7416330000000002</v>
      </c>
      <c r="U59" s="821">
        <v>3.1484160000000001</v>
      </c>
      <c r="V59" s="821">
        <v>2.553995</v>
      </c>
      <c r="W59" s="821">
        <v>2.697676</v>
      </c>
      <c r="X59" s="821">
        <v>2.2350020000000002</v>
      </c>
      <c r="Y59" s="821">
        <v>3.087278</v>
      </c>
      <c r="Z59" s="821">
        <v>3.405459</v>
      </c>
      <c r="AA59" s="821">
        <v>3.6853600000000002</v>
      </c>
      <c r="AB59" s="821">
        <v>3.6787779999999999</v>
      </c>
      <c r="AC59" s="821">
        <v>4.0354340000000004</v>
      </c>
      <c r="AD59" s="821">
        <v>4.1425609999999997</v>
      </c>
      <c r="AE59" s="821">
        <v>3.713883</v>
      </c>
      <c r="AF59" s="821">
        <v>3.5648840000000002</v>
      </c>
      <c r="AG59" s="821">
        <v>4.0705840000000002</v>
      </c>
      <c r="AH59" s="821">
        <v>4.0737310000000004</v>
      </c>
      <c r="AI59" s="821">
        <v>4.2439340000000003</v>
      </c>
      <c r="AJ59" s="821">
        <v>3.6679349999999999</v>
      </c>
      <c r="AK59" s="821">
        <v>4.992775</v>
      </c>
      <c r="AL59" s="821">
        <v>5.4777699999999996</v>
      </c>
      <c r="AM59" s="821">
        <v>6.3793449999999998</v>
      </c>
      <c r="AN59" s="821">
        <v>6.2904200000000001</v>
      </c>
      <c r="AO59" s="821">
        <v>6.291811</v>
      </c>
      <c r="AP59" s="821">
        <v>6.719894</v>
      </c>
      <c r="AQ59" s="821">
        <v>5.8871060000000002</v>
      </c>
      <c r="AR59" s="821">
        <v>6.556584</v>
      </c>
      <c r="AS59" s="821">
        <v>6.1510699999999998</v>
      </c>
      <c r="AT59" s="821">
        <v>6.2049830000000004</v>
      </c>
      <c r="AU59" s="821">
        <v>5.9971139999999998</v>
      </c>
      <c r="AV59" s="821">
        <v>5.8181459999999996</v>
      </c>
      <c r="AW59" s="821">
        <v>5.6305189999999996</v>
      </c>
      <c r="AX59" s="821">
        <v>6.3989789999999998</v>
      </c>
      <c r="AY59" s="904">
        <v>6.9025689999999997</v>
      </c>
      <c r="AZ59" s="904">
        <v>6.1131719999999996</v>
      </c>
      <c r="BA59" s="904">
        <v>5.8602449999999999</v>
      </c>
      <c r="BB59" s="904">
        <v>4.6269169999999997</v>
      </c>
      <c r="BC59" s="904">
        <v>5.3095739999999996</v>
      </c>
      <c r="BD59" s="904">
        <v>6.59138</v>
      </c>
      <c r="BE59" s="904">
        <v>6.7817400000000001</v>
      </c>
      <c r="BF59" s="904">
        <v>6.826746</v>
      </c>
      <c r="BG59" s="822">
        <v>6.8722849999999998</v>
      </c>
      <c r="BH59" s="822">
        <v>6.8951609999999999</v>
      </c>
      <c r="BI59" s="822">
        <v>7.0685099999999998</v>
      </c>
      <c r="BJ59" s="822">
        <v>7.2314369999999997</v>
      </c>
      <c r="BK59" s="822">
        <v>7.3802950000000003</v>
      </c>
      <c r="BL59" s="822">
        <v>7.380274</v>
      </c>
      <c r="BM59" s="822">
        <v>7.4354940000000003</v>
      </c>
      <c r="BN59" s="822">
        <v>7.4764600000000003</v>
      </c>
      <c r="BO59" s="822">
        <v>7.4806150000000002</v>
      </c>
      <c r="BP59" s="822">
        <v>7.5331640000000002</v>
      </c>
      <c r="BQ59" s="822">
        <v>7.6195529999999998</v>
      </c>
      <c r="BR59" s="822">
        <v>7.621645</v>
      </c>
      <c r="BS59" s="822">
        <v>7.6497310000000001</v>
      </c>
      <c r="BT59" s="822">
        <v>7.6522870000000003</v>
      </c>
      <c r="BU59" s="822">
        <v>7.8049030000000004</v>
      </c>
      <c r="BV59" s="822">
        <v>7.9465459999999997</v>
      </c>
    </row>
    <row r="60" spans="1:74" s="164" customFormat="1" ht="11.95" customHeight="1" x14ac:dyDescent="0.2">
      <c r="A60" s="163"/>
      <c r="B60" s="817" t="s">
        <v>1482</v>
      </c>
      <c r="C60" s="786"/>
      <c r="D60" s="786"/>
      <c r="E60" s="786"/>
      <c r="F60" s="786"/>
      <c r="G60" s="786"/>
      <c r="H60" s="786"/>
      <c r="I60" s="786"/>
      <c r="J60" s="786"/>
      <c r="K60" s="786"/>
      <c r="L60" s="786"/>
      <c r="M60" s="786"/>
      <c r="N60" s="786"/>
      <c r="O60" s="786"/>
      <c r="P60" s="786"/>
      <c r="Q60" s="764"/>
      <c r="R60" s="303"/>
      <c r="AY60" s="646"/>
      <c r="AZ60" s="646"/>
      <c r="BA60" s="646"/>
      <c r="BB60" s="646"/>
      <c r="BC60" s="646"/>
      <c r="BD60" s="646"/>
      <c r="BE60" s="646"/>
      <c r="BF60" s="646"/>
      <c r="BG60" s="646"/>
      <c r="BH60" s="646"/>
      <c r="BI60" s="646"/>
      <c r="BJ60" s="218"/>
    </row>
    <row r="61" spans="1:74" s="164" customFormat="1" ht="11.95" customHeight="1" x14ac:dyDescent="0.2">
      <c r="A61" s="163"/>
      <c r="B61" s="1044" t="s">
        <v>1538</v>
      </c>
      <c r="C61" s="1044"/>
      <c r="D61" s="1044"/>
      <c r="E61" s="1044"/>
      <c r="F61" s="1044"/>
      <c r="G61" s="1044"/>
      <c r="H61" s="1044"/>
      <c r="I61" s="1044"/>
      <c r="J61" s="1044"/>
      <c r="K61" s="1044"/>
      <c r="L61" s="1044"/>
      <c r="M61" s="1044"/>
      <c r="N61" s="1044"/>
      <c r="O61" s="1044"/>
      <c r="P61" s="1044"/>
      <c r="Q61" s="1044"/>
      <c r="R61" s="303"/>
      <c r="AY61" s="646"/>
      <c r="AZ61" s="646"/>
      <c r="BA61" s="646"/>
      <c r="BB61" s="646"/>
      <c r="BC61" s="646"/>
      <c r="BD61" s="646"/>
      <c r="BE61" s="646"/>
      <c r="BF61" s="646"/>
      <c r="BG61" s="646"/>
      <c r="BH61" s="646"/>
      <c r="BI61" s="646"/>
      <c r="BJ61" s="218"/>
    </row>
    <row r="62" spans="1:74" s="164" customFormat="1" ht="11.95" customHeight="1" x14ac:dyDescent="0.2">
      <c r="A62" s="163"/>
      <c r="B62" s="1044" t="s">
        <v>1551</v>
      </c>
      <c r="C62" s="1044"/>
      <c r="D62" s="1044"/>
      <c r="E62" s="1044"/>
      <c r="F62" s="1044"/>
      <c r="G62" s="1044"/>
      <c r="H62" s="1044"/>
      <c r="I62" s="1044"/>
      <c r="J62" s="1044"/>
      <c r="K62" s="1044"/>
      <c r="L62" s="1044"/>
      <c r="M62" s="1044"/>
      <c r="N62" s="1044"/>
      <c r="O62" s="1044"/>
      <c r="P62" s="1044"/>
      <c r="Q62" s="1044"/>
      <c r="R62" s="303"/>
      <c r="AY62" s="646"/>
      <c r="AZ62" s="646"/>
      <c r="BA62" s="646"/>
      <c r="BB62" s="646"/>
      <c r="BC62" s="646"/>
      <c r="BD62" s="646"/>
      <c r="BE62" s="646"/>
      <c r="BF62" s="646"/>
      <c r="BG62" s="646"/>
      <c r="BH62" s="646"/>
      <c r="BI62" s="646"/>
      <c r="BJ62" s="218"/>
    </row>
    <row r="63" spans="1:74" s="164" customFormat="1" ht="11.95" customHeight="1" x14ac:dyDescent="0.2">
      <c r="A63" s="163"/>
      <c r="B63" s="1044" t="s">
        <v>1546</v>
      </c>
      <c r="C63" s="1044"/>
      <c r="D63" s="1044"/>
      <c r="E63" s="1044"/>
      <c r="F63" s="1044"/>
      <c r="G63" s="1044"/>
      <c r="H63" s="1044"/>
      <c r="I63" s="1044"/>
      <c r="J63" s="1044"/>
      <c r="K63" s="1044"/>
      <c r="L63" s="1044"/>
      <c r="M63" s="1044"/>
      <c r="N63" s="1044"/>
      <c r="O63" s="1044"/>
      <c r="P63" s="1044"/>
      <c r="Q63" s="1044"/>
      <c r="R63" s="303"/>
      <c r="AY63" s="646"/>
      <c r="AZ63" s="646"/>
      <c r="BA63" s="646"/>
      <c r="BB63" s="646"/>
      <c r="BC63" s="646"/>
      <c r="BD63" s="646"/>
      <c r="BE63" s="646"/>
      <c r="BF63" s="646"/>
      <c r="BG63" s="646"/>
      <c r="BH63" s="646"/>
      <c r="BI63" s="646"/>
      <c r="BJ63" s="218"/>
    </row>
    <row r="64" spans="1:74" s="164" customFormat="1" ht="11.95" customHeight="1" x14ac:dyDescent="0.2">
      <c r="A64" s="163"/>
      <c r="B64" s="1046" t="s">
        <v>1547</v>
      </c>
      <c r="C64" s="1046"/>
      <c r="D64" s="1046"/>
      <c r="E64" s="1046"/>
      <c r="F64" s="1046"/>
      <c r="G64" s="1046"/>
      <c r="H64" s="1046"/>
      <c r="I64" s="1046"/>
      <c r="J64" s="1046"/>
      <c r="K64" s="1046"/>
      <c r="L64" s="1046"/>
      <c r="M64" s="1046"/>
      <c r="N64" s="1046"/>
      <c r="O64" s="1046"/>
      <c r="P64" s="1046"/>
      <c r="Q64" s="1046"/>
      <c r="R64" s="303"/>
      <c r="AY64" s="646"/>
      <c r="AZ64" s="646"/>
      <c r="BA64" s="646"/>
      <c r="BB64" s="646"/>
      <c r="BC64" s="646"/>
      <c r="BD64" s="646"/>
      <c r="BE64" s="646"/>
      <c r="BF64" s="646"/>
      <c r="BG64" s="646"/>
      <c r="BH64" s="646"/>
      <c r="BI64" s="646"/>
      <c r="BJ64" s="218"/>
    </row>
    <row r="65" spans="1:74" s="164" customFormat="1" ht="11.95" customHeight="1" x14ac:dyDescent="0.2">
      <c r="A65" s="163"/>
      <c r="B65" s="817" t="s">
        <v>1548</v>
      </c>
      <c r="C65" s="786"/>
      <c r="D65" s="786"/>
      <c r="E65" s="786"/>
      <c r="F65" s="786"/>
      <c r="G65" s="786"/>
      <c r="H65" s="820"/>
      <c r="I65" s="786"/>
      <c r="J65" s="786"/>
      <c r="K65" s="786"/>
      <c r="L65" s="786"/>
      <c r="M65" s="786"/>
      <c r="N65" s="786"/>
      <c r="O65" s="786"/>
      <c r="P65" s="786"/>
      <c r="Q65" s="764"/>
      <c r="R65" s="303"/>
      <c r="AY65" s="646"/>
      <c r="AZ65" s="646"/>
      <c r="BA65" s="646"/>
      <c r="BB65" s="646"/>
      <c r="BC65" s="646"/>
      <c r="BD65" s="646"/>
      <c r="BE65" s="646"/>
      <c r="BF65" s="646"/>
      <c r="BG65" s="646"/>
      <c r="BH65" s="646"/>
      <c r="BI65" s="646"/>
      <c r="BJ65" s="218"/>
    </row>
    <row r="66" spans="1:74" s="164" customFormat="1" ht="11.95" customHeight="1" x14ac:dyDescent="0.2">
      <c r="A66" s="163"/>
      <c r="B66" s="817" t="s">
        <v>1549</v>
      </c>
      <c r="C66" s="786"/>
      <c r="D66" s="786"/>
      <c r="E66" s="786"/>
      <c r="F66" s="786"/>
      <c r="G66" s="786"/>
      <c r="H66" s="820"/>
      <c r="I66" s="786"/>
      <c r="J66" s="786"/>
      <c r="K66" s="786"/>
      <c r="L66" s="786"/>
      <c r="M66" s="786"/>
      <c r="N66" s="786"/>
      <c r="O66" s="786"/>
      <c r="P66" s="786"/>
      <c r="Q66" s="764"/>
      <c r="R66" s="303"/>
      <c r="AY66" s="646"/>
      <c r="AZ66" s="646"/>
      <c r="BA66" s="646"/>
      <c r="BB66" s="646"/>
      <c r="BC66" s="646"/>
      <c r="BD66" s="646"/>
      <c r="BE66" s="646"/>
      <c r="BF66" s="646"/>
      <c r="BG66" s="646"/>
      <c r="BH66" s="646"/>
      <c r="BI66" s="646"/>
      <c r="BJ66" s="218"/>
    </row>
    <row r="67" spans="1:74" s="164" customFormat="1" ht="11.95" customHeight="1" x14ac:dyDescent="0.2">
      <c r="A67" s="163"/>
      <c r="B67" s="817" t="s">
        <v>1550</v>
      </c>
      <c r="C67" s="786"/>
      <c r="D67" s="786"/>
      <c r="E67" s="786"/>
      <c r="F67" s="786"/>
      <c r="G67" s="786"/>
      <c r="H67" s="820"/>
      <c r="I67" s="786"/>
      <c r="J67" s="786"/>
      <c r="K67" s="786"/>
      <c r="L67" s="786"/>
      <c r="M67" s="786"/>
      <c r="N67" s="786"/>
      <c r="O67" s="786"/>
      <c r="P67" s="786"/>
      <c r="Q67" s="764"/>
      <c r="R67" s="303"/>
      <c r="AY67" s="646"/>
      <c r="AZ67" s="646"/>
      <c r="BA67" s="646"/>
      <c r="BB67" s="646"/>
      <c r="BC67" s="646"/>
      <c r="BD67" s="646"/>
      <c r="BE67" s="646"/>
      <c r="BF67" s="646"/>
      <c r="BG67" s="646"/>
      <c r="BH67" s="646"/>
      <c r="BI67" s="646"/>
      <c r="BJ67" s="218"/>
    </row>
    <row r="68" spans="1:74" s="164" customFormat="1" x14ac:dyDescent="0.2">
      <c r="A68" s="163"/>
      <c r="B68" s="776" t="s">
        <v>813</v>
      </c>
      <c r="C68" s="790"/>
      <c r="D68" s="790"/>
      <c r="E68" s="790"/>
      <c r="F68" s="790"/>
      <c r="G68" s="790"/>
      <c r="H68" s="790"/>
      <c r="I68" s="790"/>
      <c r="J68" s="790"/>
      <c r="K68" s="790"/>
      <c r="L68" s="790"/>
      <c r="M68" s="790"/>
      <c r="N68" s="790"/>
      <c r="O68" s="790"/>
      <c r="P68" s="790"/>
      <c r="Q68" s="790"/>
      <c r="R68" s="303"/>
      <c r="AY68" s="646"/>
      <c r="AZ68" s="646"/>
      <c r="BA68" s="646"/>
      <c r="BB68" s="646"/>
      <c r="BC68" s="646"/>
      <c r="BD68" s="646"/>
      <c r="BE68" s="646"/>
      <c r="BF68" s="646"/>
      <c r="BG68" s="646"/>
      <c r="BH68" s="646"/>
      <c r="BI68" s="646"/>
      <c r="BJ68" s="218"/>
    </row>
    <row r="69" spans="1:74" s="164" customFormat="1" ht="11.95" customHeight="1" x14ac:dyDescent="0.2">
      <c r="A69" s="163"/>
      <c r="B69" s="995" t="str">
        <f>Dates!$G$2</f>
        <v>EIA completed modeling and analysis for this report on Thursday, September 4, 2025.</v>
      </c>
      <c r="C69" s="982"/>
      <c r="D69" s="982"/>
      <c r="E69" s="982"/>
      <c r="F69" s="982"/>
      <c r="G69" s="982"/>
      <c r="H69" s="982"/>
      <c r="I69" s="982"/>
      <c r="J69" s="982"/>
      <c r="K69" s="982"/>
      <c r="L69" s="982"/>
      <c r="M69" s="982"/>
      <c r="N69" s="982"/>
      <c r="O69" s="982"/>
      <c r="P69" s="982"/>
      <c r="Q69" s="982"/>
      <c r="R69" s="303"/>
      <c r="AY69" s="646"/>
      <c r="AZ69" s="646"/>
      <c r="BA69" s="646"/>
      <c r="BB69" s="646"/>
      <c r="BC69" s="646"/>
      <c r="BD69" s="646"/>
      <c r="BE69" s="646"/>
      <c r="BF69" s="646"/>
      <c r="BG69" s="646"/>
      <c r="BH69" s="646"/>
      <c r="BI69" s="646"/>
      <c r="BJ69" s="218"/>
    </row>
    <row r="70" spans="1:74" s="164" customFormat="1" ht="12.85" x14ac:dyDescent="0.2">
      <c r="A70" s="163"/>
      <c r="B70" s="990" t="s">
        <v>483</v>
      </c>
      <c r="C70" s="982"/>
      <c r="D70" s="982"/>
      <c r="E70" s="982"/>
      <c r="F70" s="982"/>
      <c r="G70" s="982"/>
      <c r="H70" s="982"/>
      <c r="I70" s="982"/>
      <c r="J70" s="982"/>
      <c r="K70" s="982"/>
      <c r="L70" s="982"/>
      <c r="M70" s="982"/>
      <c r="N70" s="982"/>
      <c r="O70" s="982"/>
      <c r="P70" s="982"/>
      <c r="Q70" s="982"/>
      <c r="R70" s="303"/>
      <c r="AY70" s="646"/>
      <c r="AZ70" s="646"/>
      <c r="BA70" s="646"/>
      <c r="BB70" s="646"/>
      <c r="BC70" s="646"/>
      <c r="BD70" s="646"/>
      <c r="BE70" s="646"/>
      <c r="BF70" s="646"/>
      <c r="BG70" s="646"/>
      <c r="BH70" s="646"/>
      <c r="BI70" s="646"/>
      <c r="BJ70" s="218"/>
    </row>
    <row r="71" spans="1:74" s="164" customFormat="1" x14ac:dyDescent="0.2">
      <c r="A71" s="163"/>
      <c r="B71" s="1044" t="s">
        <v>1418</v>
      </c>
      <c r="C71" s="1044"/>
      <c r="D71" s="1044"/>
      <c r="E71" s="1044"/>
      <c r="F71" s="1044"/>
      <c r="G71" s="1044"/>
      <c r="H71" s="1044"/>
      <c r="I71" s="1044"/>
      <c r="J71" s="1044"/>
      <c r="K71" s="1044"/>
      <c r="L71" s="1044"/>
      <c r="M71" s="1044"/>
      <c r="N71" s="1044"/>
      <c r="O71" s="1044"/>
      <c r="P71" s="1044"/>
      <c r="Q71" s="1044"/>
      <c r="R71" s="1044"/>
      <c r="AY71" s="646"/>
      <c r="AZ71" s="646"/>
      <c r="BA71" s="646"/>
      <c r="BB71" s="646"/>
      <c r="BC71" s="646"/>
      <c r="BD71" s="646"/>
      <c r="BE71" s="646"/>
      <c r="BF71" s="646"/>
      <c r="BG71" s="646"/>
      <c r="BH71" s="646"/>
      <c r="BI71" s="646"/>
      <c r="BJ71" s="218"/>
    </row>
    <row r="72" spans="1:74" s="164" customFormat="1" ht="10.199999999999999" customHeight="1" x14ac:dyDescent="0.2">
      <c r="A72" s="163"/>
      <c r="B72" s="999" t="s">
        <v>492</v>
      </c>
      <c r="C72" s="1001"/>
      <c r="D72" s="1001"/>
      <c r="E72" s="1001"/>
      <c r="F72" s="1001"/>
      <c r="G72" s="1001"/>
      <c r="H72" s="1001"/>
      <c r="I72" s="1001"/>
      <c r="J72" s="1001"/>
      <c r="K72" s="1001"/>
      <c r="L72" s="1001"/>
      <c r="M72" s="1001"/>
      <c r="N72" s="1001"/>
      <c r="O72" s="1001"/>
      <c r="P72" s="1001"/>
      <c r="Q72" s="1045"/>
      <c r="R72" s="303"/>
      <c r="AY72" s="646"/>
      <c r="AZ72" s="646"/>
      <c r="BA72" s="646"/>
      <c r="BB72" s="646"/>
      <c r="BC72" s="646"/>
      <c r="BD72" s="646"/>
      <c r="BE72" s="646"/>
      <c r="BF72" s="646"/>
      <c r="BG72" s="646"/>
      <c r="BH72" s="646"/>
      <c r="BI72" s="646"/>
      <c r="BJ72" s="218"/>
    </row>
    <row r="73" spans="1:74" s="164" customFormat="1" ht="11.95" customHeight="1" x14ac:dyDescent="0.2">
      <c r="A73" s="163"/>
      <c r="B73" s="776" t="s">
        <v>827</v>
      </c>
      <c r="C73"/>
      <c r="D73"/>
      <c r="E73"/>
      <c r="F73"/>
      <c r="G73"/>
      <c r="H73"/>
      <c r="I73"/>
      <c r="J73"/>
      <c r="K73"/>
      <c r="L73"/>
      <c r="M73"/>
      <c r="N73"/>
      <c r="O73"/>
      <c r="P73"/>
      <c r="Q73"/>
      <c r="R73" s="303"/>
      <c r="AY73" s="646"/>
      <c r="AZ73" s="646"/>
      <c r="BA73" s="646"/>
      <c r="BB73" s="646"/>
      <c r="BC73" s="646"/>
      <c r="BD73" s="646"/>
      <c r="BE73" s="646"/>
      <c r="BF73" s="646"/>
      <c r="BG73" s="646"/>
      <c r="BH73" s="646"/>
      <c r="BI73" s="646"/>
      <c r="BJ73" s="218"/>
    </row>
    <row r="74" spans="1:74" s="336" customFormat="1" x14ac:dyDescent="0.2">
      <c r="A74" s="335"/>
      <c r="B74" s="1043" t="s">
        <v>1560</v>
      </c>
      <c r="C74" s="1043"/>
      <c r="D74" s="1043"/>
      <c r="E74" s="1043"/>
      <c r="F74" s="1043"/>
      <c r="G74" s="1043"/>
      <c r="H74" s="1043"/>
      <c r="I74" s="1043"/>
      <c r="J74" s="1043"/>
      <c r="K74" s="1043"/>
      <c r="L74" s="1043"/>
      <c r="M74" s="1043"/>
      <c r="N74" s="1043"/>
      <c r="O74" s="1043"/>
      <c r="P74" s="1043"/>
      <c r="Q74" s="1043"/>
      <c r="R74" s="303"/>
      <c r="AY74" s="339"/>
      <c r="AZ74" s="339"/>
      <c r="BA74" s="339"/>
      <c r="BB74" s="339"/>
      <c r="BC74" s="339"/>
      <c r="BD74" s="339"/>
      <c r="BE74" s="339"/>
      <c r="BF74" s="339"/>
      <c r="BG74" s="339"/>
      <c r="BH74" s="339"/>
      <c r="BI74" s="339"/>
    </row>
    <row r="75" spans="1:74" s="164" customFormat="1" ht="11.95" customHeight="1" x14ac:dyDescent="0.2">
      <c r="A75" s="163"/>
      <c r="B75" s="990" t="s">
        <v>829</v>
      </c>
      <c r="C75" s="982"/>
      <c r="D75" s="982"/>
      <c r="E75" s="982"/>
      <c r="F75" s="982"/>
      <c r="G75" s="982"/>
      <c r="H75" s="982"/>
      <c r="I75" s="982"/>
      <c r="J75" s="982"/>
      <c r="K75" s="982"/>
      <c r="L75" s="982"/>
      <c r="M75" s="982"/>
      <c r="N75" s="982"/>
      <c r="O75" s="982"/>
      <c r="P75" s="982"/>
      <c r="Q75" s="982"/>
      <c r="R75" s="239"/>
      <c r="AY75" s="646"/>
      <c r="AZ75" s="646"/>
      <c r="BA75" s="646"/>
      <c r="BB75" s="646"/>
      <c r="BC75" s="646"/>
      <c r="BD75" s="646"/>
      <c r="BE75" s="646"/>
      <c r="BF75" s="646"/>
      <c r="BG75" s="646"/>
      <c r="BH75" s="646"/>
      <c r="BI75" s="646"/>
      <c r="BJ75" s="218"/>
    </row>
    <row r="76" spans="1:74" x14ac:dyDescent="0.2">
      <c r="BD76" s="647"/>
      <c r="BE76" s="647"/>
      <c r="BF76" s="647"/>
      <c r="BK76" s="149"/>
      <c r="BL76" s="149"/>
      <c r="BM76" s="149"/>
      <c r="BN76" s="149"/>
      <c r="BO76" s="149"/>
      <c r="BP76" s="149"/>
      <c r="BQ76" s="149"/>
      <c r="BR76" s="149"/>
      <c r="BS76" s="149"/>
      <c r="BT76" s="149"/>
      <c r="BU76" s="149"/>
      <c r="BV76" s="149"/>
    </row>
    <row r="77" spans="1:74" x14ac:dyDescent="0.2">
      <c r="BD77" s="647"/>
      <c r="BE77" s="647"/>
      <c r="BF77" s="647"/>
      <c r="BK77" s="149"/>
      <c r="BL77" s="149"/>
      <c r="BM77" s="149"/>
      <c r="BN77" s="149"/>
      <c r="BO77" s="149"/>
      <c r="BP77" s="149"/>
      <c r="BQ77" s="149"/>
      <c r="BR77" s="149"/>
      <c r="BS77" s="149"/>
      <c r="BT77" s="149"/>
      <c r="BU77" s="149"/>
      <c r="BV77" s="149"/>
    </row>
    <row r="78" spans="1:74" x14ac:dyDescent="0.2">
      <c r="BD78" s="647"/>
      <c r="BE78" s="647"/>
      <c r="BF78" s="647"/>
      <c r="BK78" s="149"/>
      <c r="BL78" s="149"/>
      <c r="BM78" s="149"/>
      <c r="BN78" s="149"/>
      <c r="BO78" s="149"/>
      <c r="BP78" s="149"/>
      <c r="BQ78" s="149"/>
      <c r="BR78" s="149"/>
      <c r="BS78" s="149"/>
      <c r="BT78" s="149"/>
      <c r="BU78" s="149"/>
      <c r="BV78" s="149"/>
    </row>
    <row r="79" spans="1:74" x14ac:dyDescent="0.2">
      <c r="BD79" s="647"/>
      <c r="BE79" s="647"/>
      <c r="BF79" s="647"/>
      <c r="BK79" s="149"/>
      <c r="BL79" s="149"/>
      <c r="BM79" s="149"/>
      <c r="BN79" s="149"/>
      <c r="BO79" s="149"/>
      <c r="BP79" s="149"/>
      <c r="BQ79" s="149"/>
      <c r="BR79" s="149"/>
      <c r="BS79" s="149"/>
      <c r="BT79" s="149"/>
      <c r="BU79" s="149"/>
      <c r="BV79" s="149"/>
    </row>
    <row r="80" spans="1:74" x14ac:dyDescent="0.2">
      <c r="BD80" s="647"/>
      <c r="BE80" s="647"/>
      <c r="BF80" s="647"/>
      <c r="BK80" s="149"/>
      <c r="BL80" s="149"/>
      <c r="BM80" s="149"/>
      <c r="BN80" s="149"/>
      <c r="BO80" s="149"/>
      <c r="BP80" s="149"/>
      <c r="BQ80" s="149"/>
      <c r="BR80" s="149"/>
      <c r="BS80" s="149"/>
      <c r="BT80" s="149"/>
      <c r="BU80" s="149"/>
      <c r="BV80" s="149"/>
    </row>
    <row r="81" spans="56:74" x14ac:dyDescent="0.2">
      <c r="BD81" s="647"/>
      <c r="BE81" s="647"/>
      <c r="BF81" s="647"/>
      <c r="BK81" s="149"/>
      <c r="BL81" s="149"/>
      <c r="BM81" s="149"/>
      <c r="BN81" s="149"/>
      <c r="BO81" s="149"/>
      <c r="BP81" s="149"/>
      <c r="BQ81" s="149"/>
      <c r="BR81" s="149"/>
      <c r="BS81" s="149"/>
      <c r="BT81" s="149"/>
      <c r="BU81" s="149"/>
      <c r="BV81" s="149"/>
    </row>
    <row r="82" spans="56:74" x14ac:dyDescent="0.2">
      <c r="BD82" s="647"/>
      <c r="BE82" s="647"/>
      <c r="BF82" s="647"/>
      <c r="BK82" s="149"/>
      <c r="BL82" s="149"/>
      <c r="BM82" s="149"/>
      <c r="BN82" s="149"/>
      <c r="BO82" s="149"/>
      <c r="BP82" s="149"/>
      <c r="BQ82" s="149"/>
      <c r="BR82" s="149"/>
      <c r="BS82" s="149"/>
      <c r="BT82" s="149"/>
      <c r="BU82" s="149"/>
      <c r="BV82" s="149"/>
    </row>
    <row r="83" spans="56:74" x14ac:dyDescent="0.2">
      <c r="BD83" s="647"/>
      <c r="BE83" s="647"/>
      <c r="BF83" s="647"/>
      <c r="BK83" s="149"/>
      <c r="BL83" s="149"/>
      <c r="BM83" s="149"/>
      <c r="BN83" s="149"/>
      <c r="BO83" s="149"/>
      <c r="BP83" s="149"/>
      <c r="BQ83" s="149"/>
      <c r="BR83" s="149"/>
      <c r="BS83" s="149"/>
      <c r="BT83" s="149"/>
      <c r="BU83" s="149"/>
      <c r="BV83" s="149"/>
    </row>
    <row r="84" spans="56:74" x14ac:dyDescent="0.2">
      <c r="BD84" s="647"/>
      <c r="BE84" s="647"/>
      <c r="BF84" s="647"/>
      <c r="BK84" s="149"/>
      <c r="BL84" s="149"/>
      <c r="BM84" s="149"/>
      <c r="BN84" s="149"/>
      <c r="BO84" s="149"/>
      <c r="BP84" s="149"/>
      <c r="BQ84" s="149"/>
      <c r="BR84" s="149"/>
      <c r="BS84" s="149"/>
      <c r="BT84" s="149"/>
      <c r="BU84" s="149"/>
      <c r="BV84" s="149"/>
    </row>
    <row r="85" spans="56:74" x14ac:dyDescent="0.2">
      <c r="BD85" s="647"/>
      <c r="BE85" s="647"/>
      <c r="BF85" s="647"/>
      <c r="BK85" s="149"/>
      <c r="BL85" s="149"/>
      <c r="BM85" s="149"/>
      <c r="BN85" s="149"/>
      <c r="BO85" s="149"/>
      <c r="BP85" s="149"/>
      <c r="BQ85" s="149"/>
      <c r="BR85" s="149"/>
      <c r="BS85" s="149"/>
      <c r="BT85" s="149"/>
      <c r="BU85" s="149"/>
      <c r="BV85" s="149"/>
    </row>
    <row r="86" spans="56:74" x14ac:dyDescent="0.2">
      <c r="BD86" s="647"/>
      <c r="BE86" s="647"/>
      <c r="BF86" s="647"/>
      <c r="BK86" s="149"/>
      <c r="BL86" s="149"/>
      <c r="BM86" s="149"/>
      <c r="BN86" s="149"/>
      <c r="BO86" s="149"/>
      <c r="BP86" s="149"/>
      <c r="BQ86" s="149"/>
      <c r="BR86" s="149"/>
      <c r="BS86" s="149"/>
      <c r="BT86" s="149"/>
      <c r="BU86" s="149"/>
      <c r="BV86" s="149"/>
    </row>
    <row r="87" spans="56:74" x14ac:dyDescent="0.2">
      <c r="BD87" s="647"/>
      <c r="BE87" s="647"/>
      <c r="BF87" s="647"/>
      <c r="BK87" s="149"/>
      <c r="BL87" s="149"/>
      <c r="BM87" s="149"/>
      <c r="BN87" s="149"/>
      <c r="BO87" s="149"/>
      <c r="BP87" s="149"/>
      <c r="BQ87" s="149"/>
      <c r="BR87" s="149"/>
      <c r="BS87" s="149"/>
      <c r="BT87" s="149"/>
      <c r="BU87" s="149"/>
      <c r="BV87" s="149"/>
    </row>
    <row r="88" spans="56:74" x14ac:dyDescent="0.2">
      <c r="BD88" s="647"/>
      <c r="BE88" s="647"/>
      <c r="BF88" s="647"/>
      <c r="BK88" s="149"/>
      <c r="BL88" s="149"/>
      <c r="BM88" s="149"/>
      <c r="BN88" s="149"/>
      <c r="BO88" s="149"/>
      <c r="BP88" s="149"/>
      <c r="BQ88" s="149"/>
      <c r="BR88" s="149"/>
      <c r="BS88" s="149"/>
      <c r="BT88" s="149"/>
      <c r="BU88" s="149"/>
      <c r="BV88" s="149"/>
    </row>
    <row r="89" spans="56:74" x14ac:dyDescent="0.2">
      <c r="BD89" s="647"/>
      <c r="BE89" s="647"/>
      <c r="BF89" s="647"/>
      <c r="BK89" s="149"/>
      <c r="BL89" s="149"/>
      <c r="BM89" s="149"/>
      <c r="BN89" s="149"/>
      <c r="BO89" s="149"/>
      <c r="BP89" s="149"/>
      <c r="BQ89" s="149"/>
      <c r="BR89" s="149"/>
      <c r="BS89" s="149"/>
      <c r="BT89" s="149"/>
      <c r="BU89" s="149"/>
      <c r="BV89" s="149"/>
    </row>
    <row r="90" spans="56:74" x14ac:dyDescent="0.2">
      <c r="BD90" s="647"/>
      <c r="BE90" s="647"/>
      <c r="BF90" s="647"/>
      <c r="BK90" s="149"/>
      <c r="BL90" s="149"/>
      <c r="BM90" s="149"/>
      <c r="BN90" s="149"/>
      <c r="BO90" s="149"/>
      <c r="BP90" s="149"/>
      <c r="BQ90" s="149"/>
      <c r="BR90" s="149"/>
      <c r="BS90" s="149"/>
      <c r="BT90" s="149"/>
      <c r="BU90" s="149"/>
      <c r="BV90" s="149"/>
    </row>
    <row r="91" spans="56:74" x14ac:dyDescent="0.2">
      <c r="BD91" s="647"/>
      <c r="BE91" s="647"/>
      <c r="BF91" s="647"/>
      <c r="BK91" s="149"/>
      <c r="BL91" s="149"/>
      <c r="BM91" s="149"/>
      <c r="BN91" s="149"/>
      <c r="BO91" s="149"/>
      <c r="BP91" s="149"/>
      <c r="BQ91" s="149"/>
      <c r="BR91" s="149"/>
      <c r="BS91" s="149"/>
      <c r="BT91" s="149"/>
      <c r="BU91" s="149"/>
      <c r="BV91" s="149"/>
    </row>
    <row r="92" spans="56:74" x14ac:dyDescent="0.2">
      <c r="BD92" s="647"/>
      <c r="BE92" s="647"/>
      <c r="BF92" s="647"/>
      <c r="BK92" s="149"/>
      <c r="BL92" s="149"/>
      <c r="BM92" s="149"/>
      <c r="BN92" s="149"/>
      <c r="BO92" s="149"/>
      <c r="BP92" s="149"/>
      <c r="BQ92" s="149"/>
      <c r="BR92" s="149"/>
      <c r="BS92" s="149"/>
      <c r="BT92" s="149"/>
      <c r="BU92" s="149"/>
      <c r="BV92" s="149"/>
    </row>
    <row r="93" spans="56:74" x14ac:dyDescent="0.2">
      <c r="BD93" s="647"/>
      <c r="BE93" s="647"/>
      <c r="BF93" s="647"/>
      <c r="BK93" s="149"/>
      <c r="BL93" s="149"/>
      <c r="BM93" s="149"/>
      <c r="BN93" s="149"/>
      <c r="BO93" s="149"/>
      <c r="BP93" s="149"/>
      <c r="BQ93" s="149"/>
      <c r="BR93" s="149"/>
      <c r="BS93" s="149"/>
      <c r="BT93" s="149"/>
      <c r="BU93" s="149"/>
      <c r="BV93" s="149"/>
    </row>
    <row r="94" spans="56:74" x14ac:dyDescent="0.2">
      <c r="BD94" s="647"/>
      <c r="BE94" s="647"/>
      <c r="BF94" s="647"/>
      <c r="BK94" s="149"/>
      <c r="BL94" s="149"/>
      <c r="BM94" s="149"/>
      <c r="BN94" s="149"/>
      <c r="BO94" s="149"/>
      <c r="BP94" s="149"/>
      <c r="BQ94" s="149"/>
      <c r="BR94" s="149"/>
      <c r="BS94" s="149"/>
      <c r="BT94" s="149"/>
      <c r="BU94" s="149"/>
      <c r="BV94" s="149"/>
    </row>
    <row r="95" spans="56:74" x14ac:dyDescent="0.2">
      <c r="BD95" s="647"/>
      <c r="BE95" s="647"/>
      <c r="BF95" s="647"/>
      <c r="BK95" s="149"/>
      <c r="BL95" s="149"/>
      <c r="BM95" s="149"/>
      <c r="BN95" s="149"/>
      <c r="BO95" s="149"/>
      <c r="BP95" s="149"/>
      <c r="BQ95" s="149"/>
      <c r="BR95" s="149"/>
      <c r="BS95" s="149"/>
      <c r="BT95" s="149"/>
      <c r="BU95" s="149"/>
      <c r="BV95" s="149"/>
    </row>
    <row r="96" spans="56:74" x14ac:dyDescent="0.2">
      <c r="BD96" s="647"/>
      <c r="BE96" s="647"/>
      <c r="BF96" s="647"/>
      <c r="BK96" s="149"/>
      <c r="BL96" s="149"/>
      <c r="BM96" s="149"/>
      <c r="BN96" s="149"/>
      <c r="BO96" s="149"/>
      <c r="BP96" s="149"/>
      <c r="BQ96" s="149"/>
      <c r="BR96" s="149"/>
      <c r="BS96" s="149"/>
      <c r="BT96" s="149"/>
      <c r="BU96" s="149"/>
      <c r="BV96" s="149"/>
    </row>
    <row r="97" spans="56:74" x14ac:dyDescent="0.2">
      <c r="BD97" s="647"/>
      <c r="BE97" s="647"/>
      <c r="BF97" s="647"/>
      <c r="BK97" s="149"/>
      <c r="BL97" s="149"/>
      <c r="BM97" s="149"/>
      <c r="BN97" s="149"/>
      <c r="BO97" s="149"/>
      <c r="BP97" s="149"/>
      <c r="BQ97" s="149"/>
      <c r="BR97" s="149"/>
      <c r="BS97" s="149"/>
      <c r="BT97" s="149"/>
      <c r="BU97" s="149"/>
      <c r="BV97" s="149"/>
    </row>
    <row r="98" spans="56:74" x14ac:dyDescent="0.2">
      <c r="BD98" s="647"/>
      <c r="BE98" s="647"/>
      <c r="BF98" s="647"/>
      <c r="BK98" s="149"/>
      <c r="BL98" s="149"/>
      <c r="BM98" s="149"/>
      <c r="BN98" s="149"/>
      <c r="BO98" s="149"/>
      <c r="BP98" s="149"/>
      <c r="BQ98" s="149"/>
      <c r="BR98" s="149"/>
      <c r="BS98" s="149"/>
      <c r="BT98" s="149"/>
      <c r="BU98" s="149"/>
      <c r="BV98" s="149"/>
    </row>
    <row r="99" spans="56:74" x14ac:dyDescent="0.2">
      <c r="BD99" s="647"/>
      <c r="BE99" s="647"/>
      <c r="BF99" s="647"/>
      <c r="BK99" s="149"/>
      <c r="BL99" s="149"/>
      <c r="BM99" s="149"/>
      <c r="BN99" s="149"/>
      <c r="BO99" s="149"/>
      <c r="BP99" s="149"/>
      <c r="BQ99" s="149"/>
      <c r="BR99" s="149"/>
      <c r="BS99" s="149"/>
      <c r="BT99" s="149"/>
      <c r="BU99" s="149"/>
      <c r="BV99" s="149"/>
    </row>
    <row r="100" spans="56:74" x14ac:dyDescent="0.2">
      <c r="BD100" s="647"/>
      <c r="BE100" s="647"/>
      <c r="BF100" s="647"/>
      <c r="BK100" s="149"/>
      <c r="BL100" s="149"/>
      <c r="BM100" s="149"/>
      <c r="BN100" s="149"/>
      <c r="BO100" s="149"/>
      <c r="BP100" s="149"/>
      <c r="BQ100" s="149"/>
      <c r="BR100" s="149"/>
      <c r="BS100" s="149"/>
      <c r="BT100" s="149"/>
      <c r="BU100" s="149"/>
      <c r="BV100" s="149"/>
    </row>
    <row r="101" spans="56:74" x14ac:dyDescent="0.2">
      <c r="BK101" s="149"/>
      <c r="BL101" s="149"/>
      <c r="BM101" s="149"/>
      <c r="BN101" s="149"/>
      <c r="BO101" s="149"/>
      <c r="BP101" s="149"/>
      <c r="BQ101" s="149"/>
      <c r="BR101" s="149"/>
      <c r="BS101" s="149"/>
      <c r="BT101" s="149"/>
      <c r="BU101" s="149"/>
      <c r="BV101" s="149"/>
    </row>
    <row r="102" spans="56:74" x14ac:dyDescent="0.2">
      <c r="BK102" s="149"/>
      <c r="BL102" s="149"/>
      <c r="BM102" s="149"/>
      <c r="BN102" s="149"/>
      <c r="BO102" s="149"/>
      <c r="BP102" s="149"/>
      <c r="BQ102" s="149"/>
      <c r="BR102" s="149"/>
      <c r="BS102" s="149"/>
      <c r="BT102" s="149"/>
      <c r="BU102" s="149"/>
      <c r="BV102" s="149"/>
    </row>
    <row r="103" spans="56:74" x14ac:dyDescent="0.2">
      <c r="BK103" s="149"/>
      <c r="BL103" s="149"/>
      <c r="BM103" s="149"/>
      <c r="BN103" s="149"/>
      <c r="BO103" s="149"/>
      <c r="BP103" s="149"/>
      <c r="BQ103" s="149"/>
      <c r="BR103" s="149"/>
      <c r="BS103" s="149"/>
      <c r="BT103" s="149"/>
      <c r="BU103" s="149"/>
      <c r="BV103" s="149"/>
    </row>
    <row r="104" spans="56:74" x14ac:dyDescent="0.2">
      <c r="BK104" s="149"/>
      <c r="BL104" s="149"/>
      <c r="BM104" s="149"/>
      <c r="BN104" s="149"/>
      <c r="BO104" s="149"/>
      <c r="BP104" s="149"/>
      <c r="BQ104" s="149"/>
      <c r="BR104" s="149"/>
      <c r="BS104" s="149"/>
      <c r="BT104" s="149"/>
      <c r="BU104" s="149"/>
      <c r="BV104" s="149"/>
    </row>
    <row r="105" spans="56:74" x14ac:dyDescent="0.2">
      <c r="BK105" s="149"/>
      <c r="BL105" s="149"/>
      <c r="BM105" s="149"/>
      <c r="BN105" s="149"/>
      <c r="BO105" s="149"/>
      <c r="BP105" s="149"/>
      <c r="BQ105" s="149"/>
      <c r="BR105" s="149"/>
      <c r="BS105" s="149"/>
      <c r="BT105" s="149"/>
      <c r="BU105" s="149"/>
      <c r="BV105" s="149"/>
    </row>
    <row r="106" spans="56:74" x14ac:dyDescent="0.2">
      <c r="BK106" s="149"/>
      <c r="BL106" s="149"/>
      <c r="BM106" s="149"/>
      <c r="BN106" s="149"/>
      <c r="BO106" s="149"/>
      <c r="BP106" s="149"/>
      <c r="BQ106" s="149"/>
      <c r="BR106" s="149"/>
      <c r="BS106" s="149"/>
      <c r="BT106" s="149"/>
      <c r="BU106" s="149"/>
      <c r="BV106" s="149"/>
    </row>
    <row r="107" spans="56:74" x14ac:dyDescent="0.2">
      <c r="BK107" s="149"/>
      <c r="BL107" s="149"/>
      <c r="BM107" s="149"/>
      <c r="BN107" s="149"/>
      <c r="BO107" s="149"/>
      <c r="BP107" s="149"/>
      <c r="BQ107" s="149"/>
      <c r="BR107" s="149"/>
      <c r="BS107" s="149"/>
      <c r="BT107" s="149"/>
      <c r="BU107" s="149"/>
      <c r="BV107" s="149"/>
    </row>
    <row r="108" spans="56:74" x14ac:dyDescent="0.2">
      <c r="BK108" s="149"/>
      <c r="BL108" s="149"/>
      <c r="BM108" s="149"/>
      <c r="BN108" s="149"/>
      <c r="BO108" s="149"/>
      <c r="BP108" s="149"/>
      <c r="BQ108" s="149"/>
      <c r="BR108" s="149"/>
      <c r="BS108" s="149"/>
      <c r="BT108" s="149"/>
      <c r="BU108" s="149"/>
      <c r="BV108" s="149"/>
    </row>
    <row r="109" spans="56:74" x14ac:dyDescent="0.2">
      <c r="BK109" s="149"/>
      <c r="BL109" s="149"/>
      <c r="BM109" s="149"/>
      <c r="BN109" s="149"/>
      <c r="BO109" s="149"/>
      <c r="BP109" s="149"/>
      <c r="BQ109" s="149"/>
      <c r="BR109" s="149"/>
      <c r="BS109" s="149"/>
      <c r="BT109" s="149"/>
      <c r="BU109" s="149"/>
      <c r="BV109" s="149"/>
    </row>
    <row r="110" spans="56:74" x14ac:dyDescent="0.2">
      <c r="BK110" s="149"/>
      <c r="BL110" s="149"/>
      <c r="BM110" s="149"/>
      <c r="BN110" s="149"/>
      <c r="BO110" s="149"/>
      <c r="BP110" s="149"/>
      <c r="BQ110" s="149"/>
      <c r="BR110" s="149"/>
      <c r="BS110" s="149"/>
      <c r="BT110" s="149"/>
      <c r="BU110" s="149"/>
      <c r="BV110" s="149"/>
    </row>
    <row r="111" spans="56:74" x14ac:dyDescent="0.2">
      <c r="BK111" s="149"/>
      <c r="BL111" s="149"/>
      <c r="BM111" s="149"/>
      <c r="BN111" s="149"/>
      <c r="BO111" s="149"/>
      <c r="BP111" s="149"/>
      <c r="BQ111" s="149"/>
      <c r="BR111" s="149"/>
      <c r="BS111" s="149"/>
      <c r="BT111" s="149"/>
      <c r="BU111" s="149"/>
      <c r="BV111" s="149"/>
    </row>
    <row r="112" spans="56:74" x14ac:dyDescent="0.2">
      <c r="BK112" s="149"/>
      <c r="BL112" s="149"/>
      <c r="BM112" s="149"/>
      <c r="BN112" s="149"/>
      <c r="BO112" s="149"/>
      <c r="BP112" s="149"/>
      <c r="BQ112" s="149"/>
      <c r="BR112" s="149"/>
      <c r="BS112" s="149"/>
      <c r="BT112" s="149"/>
      <c r="BU112" s="149"/>
      <c r="BV112" s="149"/>
    </row>
    <row r="113" spans="63:74" x14ac:dyDescent="0.2">
      <c r="BK113" s="149"/>
      <c r="BL113" s="149"/>
      <c r="BM113" s="149"/>
      <c r="BN113" s="149"/>
      <c r="BO113" s="149"/>
      <c r="BP113" s="149"/>
      <c r="BQ113" s="149"/>
      <c r="BR113" s="149"/>
      <c r="BS113" s="149"/>
      <c r="BT113" s="149"/>
      <c r="BU113" s="149"/>
      <c r="BV113" s="149"/>
    </row>
    <row r="114" spans="63:74" x14ac:dyDescent="0.2">
      <c r="BK114" s="149"/>
      <c r="BL114" s="149"/>
      <c r="BM114" s="149"/>
      <c r="BN114" s="149"/>
      <c r="BO114" s="149"/>
      <c r="BP114" s="149"/>
      <c r="BQ114" s="149"/>
      <c r="BR114" s="149"/>
      <c r="BS114" s="149"/>
      <c r="BT114" s="149"/>
      <c r="BU114" s="149"/>
      <c r="BV114" s="149"/>
    </row>
    <row r="115" spans="63:74" x14ac:dyDescent="0.2">
      <c r="BK115" s="149"/>
      <c r="BL115" s="149"/>
      <c r="BM115" s="149"/>
      <c r="BN115" s="149"/>
      <c r="BO115" s="149"/>
      <c r="BP115" s="149"/>
      <c r="BQ115" s="149"/>
      <c r="BR115" s="149"/>
      <c r="BS115" s="149"/>
      <c r="BT115" s="149"/>
      <c r="BU115" s="149"/>
      <c r="BV115" s="149"/>
    </row>
    <row r="116" spans="63:74" x14ac:dyDescent="0.2">
      <c r="BK116" s="149"/>
      <c r="BL116" s="149"/>
      <c r="BM116" s="149"/>
      <c r="BN116" s="149"/>
      <c r="BO116" s="149"/>
      <c r="BP116" s="149"/>
      <c r="BQ116" s="149"/>
      <c r="BR116" s="149"/>
      <c r="BS116" s="149"/>
      <c r="BT116" s="149"/>
      <c r="BU116" s="149"/>
      <c r="BV116" s="149"/>
    </row>
    <row r="117" spans="63:74" x14ac:dyDescent="0.2">
      <c r="BK117" s="149"/>
      <c r="BL117" s="149"/>
      <c r="BM117" s="149"/>
      <c r="BN117" s="149"/>
      <c r="BO117" s="149"/>
      <c r="BP117" s="149"/>
      <c r="BQ117" s="149"/>
      <c r="BR117" s="149"/>
      <c r="BS117" s="149"/>
      <c r="BT117" s="149"/>
      <c r="BU117" s="149"/>
      <c r="BV117" s="149"/>
    </row>
    <row r="118" spans="63:74" x14ac:dyDescent="0.2">
      <c r="BK118" s="149"/>
      <c r="BL118" s="149"/>
      <c r="BM118" s="149"/>
      <c r="BN118" s="149"/>
      <c r="BO118" s="149"/>
      <c r="BP118" s="149"/>
      <c r="BQ118" s="149"/>
      <c r="BR118" s="149"/>
      <c r="BS118" s="149"/>
      <c r="BT118" s="149"/>
      <c r="BU118" s="149"/>
      <c r="BV118" s="149"/>
    </row>
    <row r="119" spans="63:74" x14ac:dyDescent="0.2">
      <c r="BK119" s="149"/>
      <c r="BL119" s="149"/>
      <c r="BM119" s="149"/>
      <c r="BN119" s="149"/>
      <c r="BO119" s="149"/>
      <c r="BP119" s="149"/>
      <c r="BQ119" s="149"/>
      <c r="BR119" s="149"/>
      <c r="BS119" s="149"/>
      <c r="BT119" s="149"/>
      <c r="BU119" s="149"/>
      <c r="BV119" s="149"/>
    </row>
    <row r="120" spans="63:74" x14ac:dyDescent="0.2">
      <c r="BK120" s="149"/>
      <c r="BL120" s="149"/>
      <c r="BM120" s="149"/>
      <c r="BN120" s="149"/>
      <c r="BO120" s="149"/>
      <c r="BP120" s="149"/>
      <c r="BQ120" s="149"/>
      <c r="BR120" s="149"/>
      <c r="BS120" s="149"/>
      <c r="BT120" s="149"/>
      <c r="BU120" s="149"/>
      <c r="BV120" s="149"/>
    </row>
    <row r="121" spans="63:74" x14ac:dyDescent="0.2">
      <c r="BK121" s="149"/>
      <c r="BL121" s="149"/>
      <c r="BM121" s="149"/>
      <c r="BN121" s="149"/>
      <c r="BO121" s="149"/>
      <c r="BP121" s="149"/>
      <c r="BQ121" s="149"/>
      <c r="BR121" s="149"/>
      <c r="BS121" s="149"/>
      <c r="BT121" s="149"/>
      <c r="BU121" s="149"/>
      <c r="BV121" s="149"/>
    </row>
    <row r="122" spans="63:74" x14ac:dyDescent="0.2">
      <c r="BK122" s="149"/>
      <c r="BL122" s="149"/>
      <c r="BM122" s="149"/>
      <c r="BN122" s="149"/>
      <c r="BO122" s="149"/>
      <c r="BP122" s="149"/>
      <c r="BQ122" s="149"/>
      <c r="BR122" s="149"/>
      <c r="BS122" s="149"/>
      <c r="BT122" s="149"/>
      <c r="BU122" s="149"/>
      <c r="BV122" s="149"/>
    </row>
    <row r="123" spans="63:74" x14ac:dyDescent="0.2">
      <c r="BK123" s="149"/>
      <c r="BL123" s="149"/>
      <c r="BM123" s="149"/>
      <c r="BN123" s="149"/>
      <c r="BO123" s="149"/>
      <c r="BP123" s="149"/>
      <c r="BQ123" s="149"/>
      <c r="BR123" s="149"/>
      <c r="BS123" s="149"/>
      <c r="BT123" s="149"/>
      <c r="BU123" s="149"/>
      <c r="BV123" s="149"/>
    </row>
    <row r="124" spans="63:74" x14ac:dyDescent="0.2">
      <c r="BK124" s="149"/>
      <c r="BL124" s="149"/>
      <c r="BM124" s="149"/>
      <c r="BN124" s="149"/>
      <c r="BO124" s="149"/>
      <c r="BP124" s="149"/>
      <c r="BQ124" s="149"/>
      <c r="BR124" s="149"/>
      <c r="BS124" s="149"/>
      <c r="BT124" s="149"/>
      <c r="BU124" s="149"/>
      <c r="BV124" s="149"/>
    </row>
    <row r="125" spans="63:74" x14ac:dyDescent="0.2">
      <c r="BK125" s="149"/>
      <c r="BL125" s="149"/>
      <c r="BM125" s="149"/>
      <c r="BN125" s="149"/>
      <c r="BO125" s="149"/>
      <c r="BP125" s="149"/>
      <c r="BQ125" s="149"/>
      <c r="BR125" s="149"/>
      <c r="BS125" s="149"/>
      <c r="BT125" s="149"/>
      <c r="BU125" s="149"/>
      <c r="BV125" s="149"/>
    </row>
    <row r="126" spans="63:74" x14ac:dyDescent="0.2">
      <c r="BK126" s="149"/>
      <c r="BL126" s="149"/>
      <c r="BM126" s="149"/>
      <c r="BN126" s="149"/>
      <c r="BO126" s="149"/>
      <c r="BP126" s="149"/>
      <c r="BQ126" s="149"/>
      <c r="BR126" s="149"/>
      <c r="BS126" s="149"/>
      <c r="BT126" s="149"/>
      <c r="BU126" s="149"/>
      <c r="BV126" s="149"/>
    </row>
    <row r="127" spans="63:74" x14ac:dyDescent="0.2">
      <c r="BK127" s="149"/>
      <c r="BL127" s="149"/>
      <c r="BM127" s="149"/>
      <c r="BN127" s="149"/>
      <c r="BO127" s="149"/>
      <c r="BP127" s="149"/>
      <c r="BQ127" s="149"/>
      <c r="BR127" s="149"/>
      <c r="BS127" s="149"/>
      <c r="BT127" s="149"/>
      <c r="BU127" s="149"/>
      <c r="BV127" s="149"/>
    </row>
    <row r="128" spans="63:74" x14ac:dyDescent="0.2">
      <c r="BK128" s="149"/>
      <c r="BL128" s="149"/>
      <c r="BM128" s="149"/>
      <c r="BN128" s="149"/>
      <c r="BO128" s="149"/>
      <c r="BP128" s="149"/>
      <c r="BQ128" s="149"/>
      <c r="BR128" s="149"/>
      <c r="BS128" s="149"/>
      <c r="BT128" s="149"/>
      <c r="BU128" s="149"/>
      <c r="BV128" s="149"/>
    </row>
    <row r="129" spans="63:74" x14ac:dyDescent="0.2">
      <c r="BK129" s="149"/>
      <c r="BL129" s="149"/>
      <c r="BM129" s="149"/>
      <c r="BN129" s="149"/>
      <c r="BO129" s="149"/>
      <c r="BP129" s="149"/>
      <c r="BQ129" s="149"/>
      <c r="BR129" s="149"/>
      <c r="BS129" s="149"/>
      <c r="BT129" s="149"/>
      <c r="BU129" s="149"/>
      <c r="BV129" s="149"/>
    </row>
    <row r="130" spans="63:74" x14ac:dyDescent="0.2">
      <c r="BK130" s="149"/>
      <c r="BL130" s="149"/>
      <c r="BM130" s="149"/>
      <c r="BN130" s="149"/>
      <c r="BO130" s="149"/>
      <c r="BP130" s="149"/>
      <c r="BQ130" s="149"/>
      <c r="BR130" s="149"/>
      <c r="BS130" s="149"/>
      <c r="BT130" s="149"/>
      <c r="BU130" s="149"/>
      <c r="BV130" s="149"/>
    </row>
    <row r="131" spans="63:74" x14ac:dyDescent="0.2">
      <c r="BK131" s="149"/>
      <c r="BL131" s="149"/>
      <c r="BM131" s="149"/>
      <c r="BN131" s="149"/>
      <c r="BO131" s="149"/>
      <c r="BP131" s="149"/>
      <c r="BQ131" s="149"/>
      <c r="BR131" s="149"/>
      <c r="BS131" s="149"/>
      <c r="BT131" s="149"/>
      <c r="BU131" s="149"/>
      <c r="BV131" s="149"/>
    </row>
    <row r="132" spans="63:74" x14ac:dyDescent="0.2">
      <c r="BK132" s="149"/>
      <c r="BL132" s="149"/>
      <c r="BM132" s="149"/>
      <c r="BN132" s="149"/>
      <c r="BO132" s="149"/>
      <c r="BP132" s="149"/>
      <c r="BQ132" s="149"/>
      <c r="BR132" s="149"/>
      <c r="BS132" s="149"/>
      <c r="BT132" s="149"/>
      <c r="BU132" s="149"/>
      <c r="BV132" s="149"/>
    </row>
    <row r="133" spans="63:74" x14ac:dyDescent="0.2">
      <c r="BK133" s="149"/>
      <c r="BL133" s="149"/>
      <c r="BM133" s="149"/>
      <c r="BN133" s="149"/>
      <c r="BO133" s="149"/>
      <c r="BP133" s="149"/>
      <c r="BQ133" s="149"/>
      <c r="BR133" s="149"/>
      <c r="BS133" s="149"/>
      <c r="BT133" s="149"/>
      <c r="BU133" s="149"/>
      <c r="BV133" s="149"/>
    </row>
    <row r="134" spans="63:74" x14ac:dyDescent="0.2">
      <c r="BK134" s="149"/>
      <c r="BL134" s="149"/>
      <c r="BM134" s="149"/>
      <c r="BN134" s="149"/>
      <c r="BO134" s="149"/>
      <c r="BP134" s="149"/>
      <c r="BQ134" s="149"/>
      <c r="BR134" s="149"/>
      <c r="BS134" s="149"/>
      <c r="BT134" s="149"/>
      <c r="BU134" s="149"/>
      <c r="BV134" s="149"/>
    </row>
    <row r="135" spans="63:74" x14ac:dyDescent="0.2">
      <c r="BK135" s="149"/>
      <c r="BL135" s="149"/>
      <c r="BM135" s="149"/>
      <c r="BN135" s="149"/>
      <c r="BO135" s="149"/>
      <c r="BP135" s="149"/>
      <c r="BQ135" s="149"/>
      <c r="BR135" s="149"/>
      <c r="BS135" s="149"/>
      <c r="BT135" s="149"/>
      <c r="BU135" s="149"/>
      <c r="BV135" s="149"/>
    </row>
    <row r="136" spans="63:74" x14ac:dyDescent="0.2">
      <c r="BK136" s="149"/>
      <c r="BL136" s="149"/>
      <c r="BM136" s="149"/>
      <c r="BN136" s="149"/>
      <c r="BO136" s="149"/>
      <c r="BP136" s="149"/>
      <c r="BQ136" s="149"/>
      <c r="BR136" s="149"/>
      <c r="BS136" s="149"/>
      <c r="BT136" s="149"/>
      <c r="BU136" s="149"/>
      <c r="BV136" s="149"/>
    </row>
    <row r="137" spans="63:74" x14ac:dyDescent="0.2">
      <c r="BK137" s="149"/>
      <c r="BL137" s="149"/>
      <c r="BM137" s="149"/>
      <c r="BN137" s="149"/>
      <c r="BO137" s="149"/>
      <c r="BP137" s="149"/>
      <c r="BQ137" s="149"/>
      <c r="BR137" s="149"/>
      <c r="BS137" s="149"/>
      <c r="BT137" s="149"/>
      <c r="BU137" s="149"/>
      <c r="BV137" s="149"/>
    </row>
  </sheetData>
  <mergeCells count="18">
    <mergeCell ref="A1:A2"/>
    <mergeCell ref="B1:AL1"/>
    <mergeCell ref="C3:N3"/>
    <mergeCell ref="O3:Z3"/>
    <mergeCell ref="AA3:AL3"/>
    <mergeCell ref="BK3:BV3"/>
    <mergeCell ref="B61:Q61"/>
    <mergeCell ref="B63:Q63"/>
    <mergeCell ref="B69:Q69"/>
    <mergeCell ref="B70:Q70"/>
    <mergeCell ref="AM3:AX3"/>
    <mergeCell ref="B71:R71"/>
    <mergeCell ref="B72:Q72"/>
    <mergeCell ref="B74:Q74"/>
    <mergeCell ref="B75:Q75"/>
    <mergeCell ref="AY3:BJ3"/>
    <mergeCell ref="B64:Q64"/>
    <mergeCell ref="B62:Q62"/>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T5" transitionEvaluation="1" transitionEntry="1" codeName="Sheet11">
    <pageSetUpPr fitToPage="1"/>
  </sheetPr>
  <dimension ref="A1:BW352"/>
  <sheetViews>
    <sheetView showGridLines="0" zoomScaleNormal="100" workbookViewId="0">
      <pane xSplit="2" ySplit="4" topLeftCell="AT5" activePane="bottomRight" state="frozen"/>
      <selection activeCell="BF1" sqref="BF1"/>
      <selection pane="topRight" activeCell="BF1" sqref="BF1"/>
      <selection pane="bottomLeft" activeCell="BF1" sqref="BF1"/>
      <selection pane="bottomRight" activeCell="B1" sqref="B1:AL1"/>
    </sheetView>
  </sheetViews>
  <sheetFormatPr defaultColWidth="9.625" defaultRowHeight="10.7" x14ac:dyDescent="0.2"/>
  <cols>
    <col min="1" max="1" width="14.375" style="35" customWidth="1"/>
    <col min="2" max="2" width="38.625" style="35" customWidth="1"/>
    <col min="3" max="50" width="6.625" style="35" customWidth="1"/>
    <col min="51" max="54" width="6.625" style="830" customWidth="1"/>
    <col min="55" max="55" width="6.625" style="662" customWidth="1"/>
    <col min="56" max="58" width="6.625" style="653" customWidth="1"/>
    <col min="59" max="61" width="6.625" style="662" customWidth="1"/>
    <col min="62" max="74" width="6.625" style="605" customWidth="1"/>
    <col min="75" max="75" width="9.625" style="605"/>
    <col min="76" max="16384" width="9.625" style="35"/>
  </cols>
  <sheetData>
    <row r="1" spans="1:75" ht="13.4" customHeight="1" x14ac:dyDescent="0.2">
      <c r="A1" s="979" t="s">
        <v>479</v>
      </c>
      <c r="B1" s="1062" t="s">
        <v>143</v>
      </c>
      <c r="C1" s="1063"/>
      <c r="D1" s="1063"/>
      <c r="E1" s="1063"/>
      <c r="F1" s="1063"/>
      <c r="G1" s="1063"/>
      <c r="H1" s="1063"/>
      <c r="I1" s="1063"/>
      <c r="J1" s="1063"/>
      <c r="K1" s="1063"/>
      <c r="L1" s="1063"/>
      <c r="M1" s="1063"/>
      <c r="N1" s="1063"/>
      <c r="O1" s="1063"/>
      <c r="P1" s="1063"/>
      <c r="Q1" s="1063"/>
      <c r="R1" s="1063"/>
      <c r="S1" s="1063"/>
      <c r="T1" s="1063"/>
      <c r="U1" s="1063"/>
      <c r="V1" s="1063"/>
      <c r="W1" s="1063"/>
      <c r="X1" s="1063"/>
      <c r="Y1" s="1063"/>
      <c r="Z1" s="1063"/>
      <c r="AA1" s="1063"/>
      <c r="AB1" s="1063"/>
      <c r="AC1" s="1063"/>
      <c r="AD1" s="1063"/>
      <c r="AE1" s="1063"/>
      <c r="AF1" s="1063"/>
      <c r="AG1" s="1063"/>
      <c r="AH1" s="1063"/>
      <c r="AI1" s="1063"/>
      <c r="AJ1" s="1063"/>
      <c r="AK1" s="1063"/>
      <c r="AL1" s="1063"/>
    </row>
    <row r="2" spans="1:75" ht="12.85"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5"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1060"/>
      <c r="BM3" s="1060"/>
      <c r="BN3" s="1060"/>
      <c r="BO3" s="1060"/>
      <c r="BP3" s="1060"/>
      <c r="BQ3" s="1060"/>
      <c r="BR3" s="1060"/>
      <c r="BS3" s="1060"/>
      <c r="BT3" s="1060"/>
      <c r="BU3" s="1060"/>
      <c r="BV3" s="1061"/>
      <c r="BW3" s="657"/>
    </row>
    <row r="4" spans="1:75"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c r="BW4" s="657"/>
    </row>
    <row r="5" spans="1:75" ht="11.05" customHeight="1" x14ac:dyDescent="0.2">
      <c r="A5" s="36"/>
      <c r="B5" s="37" t="s">
        <v>467</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905"/>
      <c r="AZ5" s="950"/>
      <c r="BA5" s="950"/>
      <c r="BB5" s="950"/>
      <c r="BC5" s="956"/>
      <c r="BD5" s="962"/>
      <c r="BE5" s="974"/>
      <c r="BF5" s="974"/>
      <c r="BG5" s="857"/>
      <c r="BH5" s="857"/>
      <c r="BI5" s="857"/>
      <c r="BJ5" s="658"/>
      <c r="BK5" s="658"/>
      <c r="BL5" s="658"/>
      <c r="BM5" s="658"/>
      <c r="BN5" s="658"/>
      <c r="BO5" s="658"/>
      <c r="BP5" s="658"/>
      <c r="BQ5" s="658"/>
      <c r="BR5" s="658"/>
      <c r="BS5" s="658"/>
      <c r="BT5" s="658"/>
      <c r="BU5" s="658"/>
      <c r="BV5" s="658"/>
    </row>
    <row r="6" spans="1:75" s="276" customFormat="1" ht="11.05" customHeight="1" x14ac:dyDescent="0.2">
      <c r="A6" s="595" t="s">
        <v>461</v>
      </c>
      <c r="B6" s="596" t="s">
        <v>1176</v>
      </c>
      <c r="C6" s="313">
        <v>100.18002161</v>
      </c>
      <c r="D6" s="313">
        <v>92.758230820999998</v>
      </c>
      <c r="E6" s="313">
        <v>101.16347287000001</v>
      </c>
      <c r="F6" s="313">
        <v>101.95542187</v>
      </c>
      <c r="G6" s="313">
        <v>101.87371561</v>
      </c>
      <c r="H6" s="313">
        <v>101.50880097</v>
      </c>
      <c r="I6" s="313">
        <v>102.46797629</v>
      </c>
      <c r="J6" s="313">
        <v>102.771609</v>
      </c>
      <c r="K6" s="313">
        <v>103.46927497</v>
      </c>
      <c r="L6" s="313">
        <v>105.11228484</v>
      </c>
      <c r="M6" s="313">
        <v>106.29860367000001</v>
      </c>
      <c r="N6" s="313">
        <v>107.19435525999999</v>
      </c>
      <c r="O6" s="313">
        <v>103.26168525999999</v>
      </c>
      <c r="P6" s="313">
        <v>104.24932432</v>
      </c>
      <c r="Q6" s="313">
        <v>105.96008942</v>
      </c>
      <c r="R6" s="313">
        <v>107.00272007</v>
      </c>
      <c r="S6" s="313">
        <v>107.07677547999999</v>
      </c>
      <c r="T6" s="313">
        <v>107.39651050000001</v>
      </c>
      <c r="U6" s="313">
        <v>108.25309794</v>
      </c>
      <c r="V6" s="313">
        <v>108.95546247999999</v>
      </c>
      <c r="W6" s="313">
        <v>110.6446885</v>
      </c>
      <c r="X6" s="313">
        <v>110.44807187000001</v>
      </c>
      <c r="Y6" s="313">
        <v>110.58662533</v>
      </c>
      <c r="Z6" s="313">
        <v>108.99836781</v>
      </c>
      <c r="AA6" s="313">
        <v>111.18761028999999</v>
      </c>
      <c r="AB6" s="313">
        <v>110.90259770999999</v>
      </c>
      <c r="AC6" s="313">
        <v>112.45955712999999</v>
      </c>
      <c r="AD6" s="313">
        <v>111.4635723</v>
      </c>
      <c r="AE6" s="313">
        <v>112.76648339</v>
      </c>
      <c r="AF6" s="313">
        <v>112.35663647</v>
      </c>
      <c r="AG6" s="313">
        <v>112.59576332</v>
      </c>
      <c r="AH6" s="313">
        <v>113.38128281</v>
      </c>
      <c r="AI6" s="313">
        <v>113.51566243000001</v>
      </c>
      <c r="AJ6" s="313">
        <v>113.38319919</v>
      </c>
      <c r="AK6" s="313">
        <v>115.00464909999999</v>
      </c>
      <c r="AL6" s="313">
        <v>115.0042959</v>
      </c>
      <c r="AM6" s="313">
        <v>112.20721097000001</v>
      </c>
      <c r="AN6" s="313">
        <v>115.44182021</v>
      </c>
      <c r="AO6" s="313">
        <v>112.45795735</v>
      </c>
      <c r="AP6" s="313">
        <v>111.73230113</v>
      </c>
      <c r="AQ6" s="313">
        <v>111.65846519</v>
      </c>
      <c r="AR6" s="313">
        <v>112.85130417000001</v>
      </c>
      <c r="AS6" s="313">
        <v>114.06127858000001</v>
      </c>
      <c r="AT6" s="313">
        <v>113.15526139000001</v>
      </c>
      <c r="AU6" s="313">
        <v>112.09529430000001</v>
      </c>
      <c r="AV6" s="313">
        <v>113.32205786999999</v>
      </c>
      <c r="AW6" s="313">
        <v>113.4531863</v>
      </c>
      <c r="AX6" s="313">
        <v>115.82089803</v>
      </c>
      <c r="AY6" s="893">
        <v>113.98998987</v>
      </c>
      <c r="AZ6" s="893">
        <v>114.92007160999999</v>
      </c>
      <c r="BA6" s="893">
        <v>117.96356384000001</v>
      </c>
      <c r="BB6" s="893">
        <v>117.59086352999999</v>
      </c>
      <c r="BC6" s="893">
        <v>117.71159077</v>
      </c>
      <c r="BD6" s="893">
        <v>118.1025846</v>
      </c>
      <c r="BE6" s="893">
        <v>118.10290000000001</v>
      </c>
      <c r="BF6" s="893">
        <v>117.7735</v>
      </c>
      <c r="BG6" s="437">
        <v>117.4085</v>
      </c>
      <c r="BH6" s="437">
        <v>117.42700000000001</v>
      </c>
      <c r="BI6" s="437">
        <v>116.9147</v>
      </c>
      <c r="BJ6" s="437">
        <v>117.1648</v>
      </c>
      <c r="BK6" s="437">
        <v>117.4568</v>
      </c>
      <c r="BL6" s="437">
        <v>115.48090000000001</v>
      </c>
      <c r="BM6" s="437">
        <v>116.7831</v>
      </c>
      <c r="BN6" s="437">
        <v>117.1238</v>
      </c>
      <c r="BO6" s="437">
        <v>116.5047</v>
      </c>
      <c r="BP6" s="437">
        <v>116.31959999999999</v>
      </c>
      <c r="BQ6" s="437">
        <v>116.4289</v>
      </c>
      <c r="BR6" s="437">
        <v>116.5292</v>
      </c>
      <c r="BS6" s="437">
        <v>116.5239</v>
      </c>
      <c r="BT6" s="437">
        <v>116.9657</v>
      </c>
      <c r="BU6" s="437">
        <v>117.23009999999999</v>
      </c>
      <c r="BV6" s="437">
        <v>117.9088</v>
      </c>
    </row>
    <row r="7" spans="1:75" ht="11.05" customHeight="1" x14ac:dyDescent="0.2">
      <c r="A7" s="267" t="s">
        <v>462</v>
      </c>
      <c r="B7" s="597" t="s">
        <v>1082</v>
      </c>
      <c r="C7" s="574">
        <v>1.0215232258</v>
      </c>
      <c r="D7" s="574">
        <v>1.0130256429</v>
      </c>
      <c r="E7" s="574">
        <v>1.0155860967999999</v>
      </c>
      <c r="F7" s="574">
        <v>0.98381166666999997</v>
      </c>
      <c r="G7" s="574">
        <v>0.935639</v>
      </c>
      <c r="H7" s="574">
        <v>0.92383280000000001</v>
      </c>
      <c r="I7" s="574">
        <v>0.84774974193999997</v>
      </c>
      <c r="J7" s="574">
        <v>0.89884848387000005</v>
      </c>
      <c r="K7" s="574">
        <v>0.95113566667000005</v>
      </c>
      <c r="L7" s="574">
        <v>0.98252980644999999</v>
      </c>
      <c r="M7" s="574">
        <v>1.0245060333</v>
      </c>
      <c r="N7" s="574">
        <v>1.0657584839000001</v>
      </c>
      <c r="O7" s="574">
        <v>1.0601481612999999</v>
      </c>
      <c r="P7" s="574">
        <v>1.0719266429000001</v>
      </c>
      <c r="Q7" s="574">
        <v>1.0475045806000001</v>
      </c>
      <c r="R7" s="574">
        <v>1.0303260667</v>
      </c>
      <c r="S7" s="574">
        <v>1.0218357741999999</v>
      </c>
      <c r="T7" s="574">
        <v>0.95484060000000004</v>
      </c>
      <c r="U7" s="574">
        <v>0.95666899999999999</v>
      </c>
      <c r="V7" s="574">
        <v>0.94769151613000002</v>
      </c>
      <c r="W7" s="574">
        <v>0.9762786</v>
      </c>
      <c r="X7" s="574">
        <v>1.0039588387</v>
      </c>
      <c r="Y7" s="574">
        <v>1.0311479667000001</v>
      </c>
      <c r="Z7" s="574">
        <v>1.1671280968</v>
      </c>
      <c r="AA7" s="574">
        <v>1.0780832902999999</v>
      </c>
      <c r="AB7" s="574">
        <v>1.0836395714</v>
      </c>
      <c r="AC7" s="574">
        <v>1.0549505483999999</v>
      </c>
      <c r="AD7" s="574">
        <v>1.0446137</v>
      </c>
      <c r="AE7" s="574">
        <v>1.0093054194</v>
      </c>
      <c r="AF7" s="574">
        <v>0.96637013332999999</v>
      </c>
      <c r="AG7" s="574">
        <v>0.91863887096999997</v>
      </c>
      <c r="AH7" s="574">
        <v>0.86308835484000002</v>
      </c>
      <c r="AI7" s="574">
        <v>0.95946416667000001</v>
      </c>
      <c r="AJ7" s="574">
        <v>1.0172466452</v>
      </c>
      <c r="AK7" s="574">
        <v>1.0244602332999999</v>
      </c>
      <c r="AL7" s="574">
        <v>1.0760132257999999</v>
      </c>
      <c r="AM7" s="574">
        <v>1.0992659032000001</v>
      </c>
      <c r="AN7" s="574">
        <v>1.0852452069</v>
      </c>
      <c r="AO7" s="574">
        <v>1.0845506129</v>
      </c>
      <c r="AP7" s="574">
        <v>1.0391367332999999</v>
      </c>
      <c r="AQ7" s="574">
        <v>1.0310436774</v>
      </c>
      <c r="AR7" s="574">
        <v>0.96505430000000003</v>
      </c>
      <c r="AS7" s="574">
        <v>0.94305264515999998</v>
      </c>
      <c r="AT7" s="574">
        <v>0.91478803226000005</v>
      </c>
      <c r="AU7" s="574">
        <v>0.95308926667000005</v>
      </c>
      <c r="AV7" s="574">
        <v>0.99262583870999999</v>
      </c>
      <c r="AW7" s="574">
        <v>1.0503764</v>
      </c>
      <c r="AX7" s="574">
        <v>1.0369394838999999</v>
      </c>
      <c r="AY7" s="876">
        <v>1.0506788386999999</v>
      </c>
      <c r="AZ7" s="876">
        <v>1.061426</v>
      </c>
      <c r="BA7" s="876">
        <v>1.0615064193999999</v>
      </c>
      <c r="BB7" s="876">
        <v>1.0165668667000001</v>
      </c>
      <c r="BC7" s="876">
        <v>1.0221090644999999</v>
      </c>
      <c r="BD7" s="876">
        <v>0.98335023333000005</v>
      </c>
      <c r="BE7" s="876">
        <v>0.88060799999999995</v>
      </c>
      <c r="BF7" s="876">
        <v>0.86954180000000003</v>
      </c>
      <c r="BG7" s="354">
        <v>0.93064760000000002</v>
      </c>
      <c r="BH7" s="354">
        <v>0.97589769999999998</v>
      </c>
      <c r="BI7" s="354">
        <v>1.0222690000000001</v>
      </c>
      <c r="BJ7" s="354">
        <v>1.055741</v>
      </c>
      <c r="BK7" s="354">
        <v>1.045299</v>
      </c>
      <c r="BL7" s="354">
        <v>1.041928</v>
      </c>
      <c r="BM7" s="354">
        <v>1.0286169999999999</v>
      </c>
      <c r="BN7" s="354">
        <v>1.002356</v>
      </c>
      <c r="BO7" s="354">
        <v>0.98013720000000004</v>
      </c>
      <c r="BP7" s="354">
        <v>0.9349537</v>
      </c>
      <c r="BQ7" s="354">
        <v>0.88879980000000003</v>
      </c>
      <c r="BR7" s="354">
        <v>0.88167079999999998</v>
      </c>
      <c r="BS7" s="354">
        <v>0.94556249999999997</v>
      </c>
      <c r="BT7" s="354">
        <v>0.99247180000000002</v>
      </c>
      <c r="BU7" s="354">
        <v>1.0403960000000001</v>
      </c>
      <c r="BV7" s="354">
        <v>1.0743320000000001</v>
      </c>
    </row>
    <row r="8" spans="1:75" ht="11.05" customHeight="1" x14ac:dyDescent="0.2">
      <c r="A8" s="267" t="s">
        <v>465</v>
      </c>
      <c r="B8" s="597" t="s">
        <v>1573</v>
      </c>
      <c r="C8" s="574">
        <v>2.3162698064999998</v>
      </c>
      <c r="D8" s="574">
        <v>2.2872330356999999</v>
      </c>
      <c r="E8" s="574">
        <v>2.3935878386999998</v>
      </c>
      <c r="F8" s="574">
        <v>2.3254166333000001</v>
      </c>
      <c r="G8" s="574">
        <v>2.3242332581</v>
      </c>
      <c r="H8" s="574">
        <v>2.2474622000000002</v>
      </c>
      <c r="I8" s="574">
        <v>2.3143942903000001</v>
      </c>
      <c r="J8" s="574">
        <v>1.9809305160999999</v>
      </c>
      <c r="K8" s="574">
        <v>1.1517679332999999</v>
      </c>
      <c r="L8" s="574">
        <v>1.9366682903000001</v>
      </c>
      <c r="M8" s="574">
        <v>2.1855472332999999</v>
      </c>
      <c r="N8" s="574">
        <v>2.1946712258000001</v>
      </c>
      <c r="O8" s="574">
        <v>2.0714077096999999</v>
      </c>
      <c r="P8" s="574">
        <v>2.0230763570999999</v>
      </c>
      <c r="Q8" s="574">
        <v>2.0753624516000002</v>
      </c>
      <c r="R8" s="574">
        <v>2.1813114332999999</v>
      </c>
      <c r="S8" s="574">
        <v>1.9980558387</v>
      </c>
      <c r="T8" s="574">
        <v>2.1380554332999999</v>
      </c>
      <c r="U8" s="574">
        <v>2.1372456129000001</v>
      </c>
      <c r="V8" s="574">
        <v>2.1955115160999998</v>
      </c>
      <c r="W8" s="574">
        <v>2.1532492333</v>
      </c>
      <c r="X8" s="574">
        <v>2.1348787097000002</v>
      </c>
      <c r="Y8" s="574">
        <v>2.1438606</v>
      </c>
      <c r="Z8" s="574">
        <v>2.0758295483999998</v>
      </c>
      <c r="AA8" s="574">
        <v>2.2430302581000001</v>
      </c>
      <c r="AB8" s="574">
        <v>2.1768592142999998</v>
      </c>
      <c r="AC8" s="574">
        <v>2.1207809355</v>
      </c>
      <c r="AD8" s="574">
        <v>2.0008439</v>
      </c>
      <c r="AE8" s="574">
        <v>1.8676777741999999</v>
      </c>
      <c r="AF8" s="574">
        <v>1.9310288667</v>
      </c>
      <c r="AG8" s="574">
        <v>1.9715894194000001</v>
      </c>
      <c r="AH8" s="574">
        <v>1.9829192580999999</v>
      </c>
      <c r="AI8" s="574">
        <v>2.0728769332999999</v>
      </c>
      <c r="AJ8" s="574">
        <v>1.9551405484</v>
      </c>
      <c r="AK8" s="574">
        <v>1.9405555333</v>
      </c>
      <c r="AL8" s="574">
        <v>1.9711304838999999</v>
      </c>
      <c r="AM8" s="574">
        <v>1.8934577097</v>
      </c>
      <c r="AN8" s="574">
        <v>1.8617174483000001</v>
      </c>
      <c r="AO8" s="574">
        <v>1.757428129</v>
      </c>
      <c r="AP8" s="574">
        <v>1.9087358333</v>
      </c>
      <c r="AQ8" s="574">
        <v>1.7021374194000001</v>
      </c>
      <c r="AR8" s="574">
        <v>1.8297641333000001</v>
      </c>
      <c r="AS8" s="574">
        <v>1.8610027096999999</v>
      </c>
      <c r="AT8" s="574">
        <v>1.8658290645</v>
      </c>
      <c r="AU8" s="574">
        <v>1.5578463333000001</v>
      </c>
      <c r="AV8" s="574">
        <v>1.825089</v>
      </c>
      <c r="AW8" s="574">
        <v>1.5941537667000001</v>
      </c>
      <c r="AX8" s="574">
        <v>1.8338796773999999</v>
      </c>
      <c r="AY8" s="876">
        <v>1.8051602580999999</v>
      </c>
      <c r="AZ8" s="876">
        <v>1.7930031429</v>
      </c>
      <c r="BA8" s="876">
        <v>1.8691807742</v>
      </c>
      <c r="BB8" s="876">
        <v>1.8564395</v>
      </c>
      <c r="BC8" s="876">
        <v>1.7105844839</v>
      </c>
      <c r="BD8" s="876">
        <v>1.9651575333</v>
      </c>
      <c r="BE8" s="876">
        <v>1.9549488635000001</v>
      </c>
      <c r="BF8" s="876">
        <v>1.9015255549000001</v>
      </c>
      <c r="BG8" s="354">
        <v>1.748560009</v>
      </c>
      <c r="BH8" s="354">
        <v>1.7851628495</v>
      </c>
      <c r="BI8" s="354">
        <v>1.8862749889999999</v>
      </c>
      <c r="BJ8" s="354">
        <v>1.9153018901000001</v>
      </c>
      <c r="BK8" s="354">
        <v>1.9081062457</v>
      </c>
      <c r="BL8" s="354">
        <v>1.891552787</v>
      </c>
      <c r="BM8" s="354">
        <v>1.8749881466</v>
      </c>
      <c r="BN8" s="354">
        <v>1.8588624166000001</v>
      </c>
      <c r="BO8" s="354">
        <v>1.8529647112000001</v>
      </c>
      <c r="BP8" s="354">
        <v>1.8361756649000001</v>
      </c>
      <c r="BQ8" s="354">
        <v>1.8213903565</v>
      </c>
      <c r="BR8" s="354">
        <v>1.7676292052</v>
      </c>
      <c r="BS8" s="354">
        <v>1.620187045</v>
      </c>
      <c r="BT8" s="354">
        <v>1.6435442472999999</v>
      </c>
      <c r="BU8" s="354">
        <v>1.7247286462</v>
      </c>
      <c r="BV8" s="354">
        <v>1.7408027598</v>
      </c>
    </row>
    <row r="9" spans="1:75" ht="11.05" customHeight="1" x14ac:dyDescent="0.2">
      <c r="A9" s="267" t="s">
        <v>466</v>
      </c>
      <c r="B9" s="597" t="s">
        <v>1569</v>
      </c>
      <c r="C9" s="574">
        <v>96.842228581000001</v>
      </c>
      <c r="D9" s="574">
        <v>89.457972143000006</v>
      </c>
      <c r="E9" s="574">
        <v>97.754298934999994</v>
      </c>
      <c r="F9" s="574">
        <v>98.646193566999997</v>
      </c>
      <c r="G9" s="574">
        <v>98.613843355</v>
      </c>
      <c r="H9" s="574">
        <v>98.337505966999998</v>
      </c>
      <c r="I9" s="574">
        <v>99.305832257999995</v>
      </c>
      <c r="J9" s="574">
        <v>99.891829999999999</v>
      </c>
      <c r="K9" s="574">
        <v>101.36637137</v>
      </c>
      <c r="L9" s="574">
        <v>102.19308674</v>
      </c>
      <c r="M9" s="574">
        <v>103.0885504</v>
      </c>
      <c r="N9" s="574">
        <v>103.93392555</v>
      </c>
      <c r="O9" s="574">
        <v>100.13012938999999</v>
      </c>
      <c r="P9" s="574">
        <v>101.15432131999999</v>
      </c>
      <c r="Q9" s="574">
        <v>102.83722238999999</v>
      </c>
      <c r="R9" s="574">
        <v>103.79108257</v>
      </c>
      <c r="S9" s="574">
        <v>104.05688386999999</v>
      </c>
      <c r="T9" s="574">
        <v>104.30361447</v>
      </c>
      <c r="U9" s="574">
        <v>105.15918332</v>
      </c>
      <c r="V9" s="574">
        <v>105.81225945</v>
      </c>
      <c r="W9" s="574">
        <v>107.51516067</v>
      </c>
      <c r="X9" s="574">
        <v>107.30923432</v>
      </c>
      <c r="Y9" s="574">
        <v>107.41161676999999</v>
      </c>
      <c r="Z9" s="574">
        <v>105.75541016</v>
      </c>
      <c r="AA9" s="574">
        <v>107.86649674</v>
      </c>
      <c r="AB9" s="574">
        <v>107.64209893</v>
      </c>
      <c r="AC9" s="574">
        <v>109.28382565</v>
      </c>
      <c r="AD9" s="574">
        <v>108.4181147</v>
      </c>
      <c r="AE9" s="574">
        <v>109.88950019000001</v>
      </c>
      <c r="AF9" s="574">
        <v>109.45923747000001</v>
      </c>
      <c r="AG9" s="574">
        <v>109.70553502999999</v>
      </c>
      <c r="AH9" s="574">
        <v>110.53527518999999</v>
      </c>
      <c r="AI9" s="574">
        <v>110.48332133</v>
      </c>
      <c r="AJ9" s="574">
        <v>110.41081200000001</v>
      </c>
      <c r="AK9" s="574">
        <v>112.03963333</v>
      </c>
      <c r="AL9" s="574">
        <v>111.95715219</v>
      </c>
      <c r="AM9" s="574">
        <v>109.21448735</v>
      </c>
      <c r="AN9" s="574">
        <v>112.49485755000001</v>
      </c>
      <c r="AO9" s="574">
        <v>109.61597861</v>
      </c>
      <c r="AP9" s="574">
        <v>108.78442857</v>
      </c>
      <c r="AQ9" s="574">
        <v>108.9252841</v>
      </c>
      <c r="AR9" s="574">
        <v>110.05648573000001</v>
      </c>
      <c r="AS9" s="574">
        <v>111.25722322999999</v>
      </c>
      <c r="AT9" s="574">
        <v>110.37464429000001</v>
      </c>
      <c r="AU9" s="574">
        <v>109.5843587</v>
      </c>
      <c r="AV9" s="574">
        <v>110.50434303</v>
      </c>
      <c r="AW9" s="574">
        <v>110.80865613</v>
      </c>
      <c r="AX9" s="574">
        <v>112.95007887</v>
      </c>
      <c r="AY9" s="876">
        <v>111.13415077000001</v>
      </c>
      <c r="AZ9" s="876">
        <v>112.06564246000001</v>
      </c>
      <c r="BA9" s="876">
        <v>115.03287665000001</v>
      </c>
      <c r="BB9" s="876">
        <v>114.71785717</v>
      </c>
      <c r="BC9" s="876">
        <v>114.97889723</v>
      </c>
      <c r="BD9" s="876">
        <v>115.15407682999999</v>
      </c>
      <c r="BE9" s="876">
        <v>115.26736323</v>
      </c>
      <c r="BF9" s="876">
        <v>115.00238890999999</v>
      </c>
      <c r="BG9" s="354">
        <v>114.72929999999999</v>
      </c>
      <c r="BH9" s="354">
        <v>114.66589999999999</v>
      </c>
      <c r="BI9" s="354">
        <v>114.00620000000001</v>
      </c>
      <c r="BJ9" s="354">
        <v>114.1938</v>
      </c>
      <c r="BK9" s="354">
        <v>114.5033</v>
      </c>
      <c r="BL9" s="354">
        <v>112.5474</v>
      </c>
      <c r="BM9" s="354">
        <v>113.87949999999999</v>
      </c>
      <c r="BN9" s="354">
        <v>114.26260000000001</v>
      </c>
      <c r="BO9" s="354">
        <v>113.6716</v>
      </c>
      <c r="BP9" s="354">
        <v>113.5484</v>
      </c>
      <c r="BQ9" s="354">
        <v>113.7187</v>
      </c>
      <c r="BR9" s="354">
        <v>113.87990000000001</v>
      </c>
      <c r="BS9" s="354">
        <v>113.95820000000001</v>
      </c>
      <c r="BT9" s="354">
        <v>114.3297</v>
      </c>
      <c r="BU9" s="354">
        <v>114.465</v>
      </c>
      <c r="BV9" s="354">
        <v>115.0937</v>
      </c>
    </row>
    <row r="10" spans="1:75" ht="11.05" customHeight="1" x14ac:dyDescent="0.2">
      <c r="A10" s="267" t="s">
        <v>1177</v>
      </c>
      <c r="B10" s="546" t="s">
        <v>1084</v>
      </c>
      <c r="C10" s="574">
        <v>34.547005878999997</v>
      </c>
      <c r="D10" s="574">
        <v>34.193104876</v>
      </c>
      <c r="E10" s="574">
        <v>34.169765810000001</v>
      </c>
      <c r="F10" s="574">
        <v>34.003788155999999</v>
      </c>
      <c r="G10" s="574">
        <v>33.953702335999999</v>
      </c>
      <c r="H10" s="574">
        <v>34.054398558999999</v>
      </c>
      <c r="I10" s="574">
        <v>33.831906009999997</v>
      </c>
      <c r="J10" s="574">
        <v>34.534569544</v>
      </c>
      <c r="K10" s="574">
        <v>34.472690710000002</v>
      </c>
      <c r="L10" s="574">
        <v>34.923251213999997</v>
      </c>
      <c r="M10" s="574">
        <v>35.355470547000003</v>
      </c>
      <c r="N10" s="574">
        <v>35.933969619999999</v>
      </c>
      <c r="O10" s="574">
        <v>34.730075544999998</v>
      </c>
      <c r="P10" s="574">
        <v>34.110912225</v>
      </c>
      <c r="Q10" s="574">
        <v>34.181461916000003</v>
      </c>
      <c r="R10" s="574">
        <v>34.232616919000002</v>
      </c>
      <c r="S10" s="574">
        <v>34.544463092999997</v>
      </c>
      <c r="T10" s="574">
        <v>34.518063400999999</v>
      </c>
      <c r="U10" s="574">
        <v>35.014196026999997</v>
      </c>
      <c r="V10" s="574">
        <v>34.817046169999998</v>
      </c>
      <c r="W10" s="574">
        <v>34.898786371</v>
      </c>
      <c r="X10" s="574">
        <v>34.789071227999997</v>
      </c>
      <c r="Y10" s="574">
        <v>34.933507489999997</v>
      </c>
      <c r="Z10" s="574">
        <v>34.395040137000002</v>
      </c>
      <c r="AA10" s="574">
        <v>35.548421648999998</v>
      </c>
      <c r="AB10" s="574">
        <v>35.139914668999999</v>
      </c>
      <c r="AC10" s="574">
        <v>35.355332519999997</v>
      </c>
      <c r="AD10" s="574">
        <v>34.862798749</v>
      </c>
      <c r="AE10" s="574">
        <v>35.166010051000001</v>
      </c>
      <c r="AF10" s="574">
        <v>35.422369977999999</v>
      </c>
      <c r="AG10" s="574">
        <v>35.517458202999997</v>
      </c>
      <c r="AH10" s="574">
        <v>35.498703904999999</v>
      </c>
      <c r="AI10" s="574">
        <v>35.130085948000001</v>
      </c>
      <c r="AJ10" s="574">
        <v>35.346130676000001</v>
      </c>
      <c r="AK10" s="574">
        <v>36.501173508000001</v>
      </c>
      <c r="AL10" s="574">
        <v>36.612009739000001</v>
      </c>
      <c r="AM10" s="574">
        <v>36.550733796999999</v>
      </c>
      <c r="AN10" s="574">
        <v>36.794354918000003</v>
      </c>
      <c r="AO10" s="574">
        <v>34.527861835000003</v>
      </c>
      <c r="AP10" s="574">
        <v>34.666436539999999</v>
      </c>
      <c r="AQ10" s="574">
        <v>34.649769192999997</v>
      </c>
      <c r="AR10" s="574">
        <v>35.545103273999999</v>
      </c>
      <c r="AS10" s="574">
        <v>36.212277088999997</v>
      </c>
      <c r="AT10" s="574">
        <v>35.146839086</v>
      </c>
      <c r="AU10" s="574">
        <v>35.049154401999999</v>
      </c>
      <c r="AV10" s="574">
        <v>35.265682282999997</v>
      </c>
      <c r="AW10" s="574">
        <v>35.447834274000002</v>
      </c>
      <c r="AX10" s="574">
        <v>36.899771000000001</v>
      </c>
      <c r="AY10" s="876">
        <v>36.061940919000001</v>
      </c>
      <c r="AZ10" s="876">
        <v>36.412714215000001</v>
      </c>
      <c r="BA10" s="876">
        <v>36.399714600999999</v>
      </c>
      <c r="BB10" s="876">
        <v>36.330987254</v>
      </c>
      <c r="BC10" s="876">
        <v>36.817604461000002</v>
      </c>
      <c r="BD10" s="876">
        <v>37.301525677999997</v>
      </c>
      <c r="BE10" s="876">
        <v>37.409579626999999</v>
      </c>
      <c r="BF10" s="876">
        <v>36.696364420000002</v>
      </c>
      <c r="BG10" s="354">
        <v>36.729919762999998</v>
      </c>
      <c r="BH10" s="354">
        <v>36.935946543999997</v>
      </c>
      <c r="BI10" s="354">
        <v>36.702694520999998</v>
      </c>
      <c r="BJ10" s="354">
        <v>37.023055573999997</v>
      </c>
      <c r="BK10" s="354">
        <v>37.536454108999997</v>
      </c>
      <c r="BL10" s="354">
        <v>36.526975509000003</v>
      </c>
      <c r="BM10" s="354">
        <v>37.231065377999997</v>
      </c>
      <c r="BN10" s="354">
        <v>37.644990171000003</v>
      </c>
      <c r="BO10" s="354">
        <v>37.210750677999997</v>
      </c>
      <c r="BP10" s="354">
        <v>37.094303414999999</v>
      </c>
      <c r="BQ10" s="354">
        <v>36.984875528000003</v>
      </c>
      <c r="BR10" s="354">
        <v>36.876734181000003</v>
      </c>
      <c r="BS10" s="354">
        <v>36.825287173</v>
      </c>
      <c r="BT10" s="354">
        <v>36.935684518999999</v>
      </c>
      <c r="BU10" s="354">
        <v>36.910065265</v>
      </c>
      <c r="BV10" s="354">
        <v>36.874640251999999</v>
      </c>
    </row>
    <row r="11" spans="1:75" ht="11.05" customHeight="1" x14ac:dyDescent="0.2">
      <c r="A11" s="267" t="s">
        <v>1178</v>
      </c>
      <c r="B11" s="546" t="s">
        <v>1086</v>
      </c>
      <c r="C11" s="574">
        <v>2.7178672425000001</v>
      </c>
      <c r="D11" s="574">
        <v>2.5379401432000002</v>
      </c>
      <c r="E11" s="574">
        <v>2.7201447551000002</v>
      </c>
      <c r="F11" s="574">
        <v>2.7936322326999998</v>
      </c>
      <c r="G11" s="574">
        <v>2.7831378351999998</v>
      </c>
      <c r="H11" s="574">
        <v>2.7765325454999998</v>
      </c>
      <c r="I11" s="574">
        <v>2.6128979419</v>
      </c>
      <c r="J11" s="574">
        <v>2.7533421574000001</v>
      </c>
      <c r="K11" s="574">
        <v>2.8723303482000002</v>
      </c>
      <c r="L11" s="574">
        <v>2.8590634931999999</v>
      </c>
      <c r="M11" s="574">
        <v>2.9380071515999999</v>
      </c>
      <c r="N11" s="574">
        <v>2.8624892986999999</v>
      </c>
      <c r="O11" s="574">
        <v>2.6573033850000001</v>
      </c>
      <c r="P11" s="574">
        <v>2.7412827362000001</v>
      </c>
      <c r="Q11" s="574">
        <v>2.8788063094999998</v>
      </c>
      <c r="R11" s="574">
        <v>2.3220648369000001</v>
      </c>
      <c r="S11" s="574">
        <v>2.6535628259999999</v>
      </c>
      <c r="T11" s="574">
        <v>2.9164345843000001</v>
      </c>
      <c r="U11" s="574">
        <v>2.9507008009</v>
      </c>
      <c r="V11" s="574">
        <v>2.9383975134</v>
      </c>
      <c r="W11" s="574">
        <v>3.0645146848999998</v>
      </c>
      <c r="X11" s="574">
        <v>3.0443376250999998</v>
      </c>
      <c r="Y11" s="574">
        <v>2.8985622414000001</v>
      </c>
      <c r="Z11" s="574">
        <v>2.5126928184000001</v>
      </c>
      <c r="AA11" s="574">
        <v>2.7172457777000001</v>
      </c>
      <c r="AB11" s="574">
        <v>2.9089725996000002</v>
      </c>
      <c r="AC11" s="574">
        <v>2.9360922310999999</v>
      </c>
      <c r="AD11" s="574">
        <v>3.0010328191000002</v>
      </c>
      <c r="AE11" s="574">
        <v>3.0343812162999999</v>
      </c>
      <c r="AF11" s="574">
        <v>3.1133710289000001</v>
      </c>
      <c r="AG11" s="574">
        <v>3.2034651722</v>
      </c>
      <c r="AH11" s="574">
        <v>3.2204099847999998</v>
      </c>
      <c r="AI11" s="574">
        <v>3.3166948411999999</v>
      </c>
      <c r="AJ11" s="574">
        <v>3.2752380769</v>
      </c>
      <c r="AK11" s="574">
        <v>3.3270620985999999</v>
      </c>
      <c r="AL11" s="574">
        <v>3.4027804952</v>
      </c>
      <c r="AM11" s="574">
        <v>2.9654357999999998</v>
      </c>
      <c r="AN11" s="574">
        <v>3.3256549705</v>
      </c>
      <c r="AO11" s="574">
        <v>3.2652767057999998</v>
      </c>
      <c r="AP11" s="574">
        <v>3.3530386993999999</v>
      </c>
      <c r="AQ11" s="574">
        <v>3.3811904529999999</v>
      </c>
      <c r="AR11" s="574">
        <v>3.3656273312999998</v>
      </c>
      <c r="AS11" s="574">
        <v>3.3412780266</v>
      </c>
      <c r="AT11" s="574">
        <v>3.4283895568</v>
      </c>
      <c r="AU11" s="574">
        <v>3.4736246983000001</v>
      </c>
      <c r="AV11" s="574">
        <v>3.3124172770999998</v>
      </c>
      <c r="AW11" s="574">
        <v>3.3664128687999999</v>
      </c>
      <c r="AX11" s="574">
        <v>3.2717660065</v>
      </c>
      <c r="AY11" s="876">
        <v>3.2300815832000001</v>
      </c>
      <c r="AZ11" s="876">
        <v>3.1686359028000002</v>
      </c>
      <c r="BA11" s="876">
        <v>3.3312709708999999</v>
      </c>
      <c r="BB11" s="876">
        <v>3.3697314188999998</v>
      </c>
      <c r="BC11" s="876">
        <v>3.2799787883999998</v>
      </c>
      <c r="BD11" s="876">
        <v>3.2231801073000002</v>
      </c>
      <c r="BE11" s="876">
        <v>3.3215037118000001</v>
      </c>
      <c r="BF11" s="876">
        <v>3.3589804875999998</v>
      </c>
      <c r="BG11" s="354">
        <v>3.3626552714</v>
      </c>
      <c r="BH11" s="354">
        <v>3.3657034244999999</v>
      </c>
      <c r="BI11" s="354">
        <v>3.3868763670000002</v>
      </c>
      <c r="BJ11" s="354">
        <v>3.3816720265</v>
      </c>
      <c r="BK11" s="354">
        <v>3.3233534836</v>
      </c>
      <c r="BL11" s="354">
        <v>3.1602816472000002</v>
      </c>
      <c r="BM11" s="354">
        <v>3.1982949077999998</v>
      </c>
      <c r="BN11" s="354">
        <v>3.2807767162000001</v>
      </c>
      <c r="BO11" s="354">
        <v>3.2877906614999999</v>
      </c>
      <c r="BP11" s="354">
        <v>3.2971245576000001</v>
      </c>
      <c r="BQ11" s="354">
        <v>3.3305621370999998</v>
      </c>
      <c r="BR11" s="354">
        <v>3.3372146015999999</v>
      </c>
      <c r="BS11" s="354">
        <v>3.3738405348999998</v>
      </c>
      <c r="BT11" s="354">
        <v>3.3992345833000002</v>
      </c>
      <c r="BU11" s="354">
        <v>3.3963890581</v>
      </c>
      <c r="BV11" s="354">
        <v>3.4046883407999999</v>
      </c>
    </row>
    <row r="12" spans="1:75" ht="11.05" customHeight="1" x14ac:dyDescent="0.2">
      <c r="A12" s="267" t="s">
        <v>1179</v>
      </c>
      <c r="B12" s="546" t="s">
        <v>1088</v>
      </c>
      <c r="C12" s="574">
        <v>4.6889943717999998</v>
      </c>
      <c r="D12" s="574">
        <v>4.2538645462</v>
      </c>
      <c r="E12" s="574">
        <v>5.1918151117000004</v>
      </c>
      <c r="F12" s="574">
        <v>5.1742112049999998</v>
      </c>
      <c r="G12" s="574">
        <v>5.2093524916999998</v>
      </c>
      <c r="H12" s="574">
        <v>5.1265821040999997</v>
      </c>
      <c r="I12" s="574">
        <v>5.1622853156000001</v>
      </c>
      <c r="J12" s="574">
        <v>5.1254309106999996</v>
      </c>
      <c r="K12" s="574">
        <v>5.3739148100999996</v>
      </c>
      <c r="L12" s="574">
        <v>5.4113379721000001</v>
      </c>
      <c r="M12" s="574">
        <v>5.4103949412999999</v>
      </c>
      <c r="N12" s="574">
        <v>5.5124019980999996</v>
      </c>
      <c r="O12" s="574">
        <v>5.1968945833999998</v>
      </c>
      <c r="P12" s="574">
        <v>5.6000655584999999</v>
      </c>
      <c r="Q12" s="574">
        <v>5.6899540551000003</v>
      </c>
      <c r="R12" s="574">
        <v>5.8678527312000002</v>
      </c>
      <c r="S12" s="574">
        <v>5.8862910031000002</v>
      </c>
      <c r="T12" s="574">
        <v>6.0365940264000004</v>
      </c>
      <c r="U12" s="574">
        <v>5.8443116565000004</v>
      </c>
      <c r="V12" s="574">
        <v>6.0134169428000002</v>
      </c>
      <c r="W12" s="574">
        <v>6.0999275685000001</v>
      </c>
      <c r="X12" s="574">
        <v>5.9678064307999996</v>
      </c>
      <c r="Y12" s="574">
        <v>6.1355314117999997</v>
      </c>
      <c r="Z12" s="574">
        <v>6.3949899682</v>
      </c>
      <c r="AA12" s="574">
        <v>6.2877148191999996</v>
      </c>
      <c r="AB12" s="574">
        <v>6.5240776796000004</v>
      </c>
      <c r="AC12" s="574">
        <v>6.6439983234</v>
      </c>
      <c r="AD12" s="574">
        <v>6.4915635249000001</v>
      </c>
      <c r="AE12" s="574">
        <v>6.6731172761000002</v>
      </c>
      <c r="AF12" s="574">
        <v>6.6937391047999997</v>
      </c>
      <c r="AG12" s="574">
        <v>6.6877721702999997</v>
      </c>
      <c r="AH12" s="574">
        <v>6.6595534323000001</v>
      </c>
      <c r="AI12" s="574">
        <v>6.7978788261999998</v>
      </c>
      <c r="AJ12" s="574">
        <v>6.7935127112</v>
      </c>
      <c r="AK12" s="574">
        <v>6.8141765017000004</v>
      </c>
      <c r="AL12" s="574">
        <v>6.8204194897999999</v>
      </c>
      <c r="AM12" s="574">
        <v>6.6701868435999998</v>
      </c>
      <c r="AN12" s="574">
        <v>7.0083124257999998</v>
      </c>
      <c r="AO12" s="574">
        <v>6.8461026270999996</v>
      </c>
      <c r="AP12" s="574">
        <v>6.6369017337000002</v>
      </c>
      <c r="AQ12" s="574">
        <v>7.0997902459000004</v>
      </c>
      <c r="AR12" s="574">
        <v>6.8665789100000003</v>
      </c>
      <c r="AS12" s="574">
        <v>6.8345165519000002</v>
      </c>
      <c r="AT12" s="574">
        <v>6.7909308954999998</v>
      </c>
      <c r="AU12" s="574">
        <v>6.6873478722000002</v>
      </c>
      <c r="AV12" s="574">
        <v>6.8960378530000002</v>
      </c>
      <c r="AW12" s="574">
        <v>6.7902930199</v>
      </c>
      <c r="AX12" s="574">
        <v>6.7882815834999999</v>
      </c>
      <c r="AY12" s="876">
        <v>6.7109220167999997</v>
      </c>
      <c r="AZ12" s="876">
        <v>7.0160771934000001</v>
      </c>
      <c r="BA12" s="876">
        <v>6.8340384099999998</v>
      </c>
      <c r="BB12" s="876">
        <v>6.4987387014999998</v>
      </c>
      <c r="BC12" s="876">
        <v>6.3276904818000004</v>
      </c>
      <c r="BD12" s="876">
        <v>6.5961842102999997</v>
      </c>
      <c r="BE12" s="876">
        <v>6.6049565962000001</v>
      </c>
      <c r="BF12" s="876">
        <v>6.5974374328999996</v>
      </c>
      <c r="BG12" s="354">
        <v>6.5310926183999998</v>
      </c>
      <c r="BH12" s="354">
        <v>6.5396372899999999</v>
      </c>
      <c r="BI12" s="354">
        <v>6.5299378408999997</v>
      </c>
      <c r="BJ12" s="354">
        <v>6.4745019025000001</v>
      </c>
      <c r="BK12" s="354">
        <v>6.4890820820000004</v>
      </c>
      <c r="BL12" s="354">
        <v>6.5373068087000004</v>
      </c>
      <c r="BM12" s="354">
        <v>6.4981606403000001</v>
      </c>
      <c r="BN12" s="354">
        <v>6.4678124000999997</v>
      </c>
      <c r="BO12" s="354">
        <v>6.3289288806000004</v>
      </c>
      <c r="BP12" s="354">
        <v>6.2967227201</v>
      </c>
      <c r="BQ12" s="354">
        <v>6.2683958328999996</v>
      </c>
      <c r="BR12" s="354">
        <v>6.2154675207999999</v>
      </c>
      <c r="BS12" s="354">
        <v>6.1631425099000001</v>
      </c>
      <c r="BT12" s="354">
        <v>6.1765196145000001</v>
      </c>
      <c r="BU12" s="354">
        <v>6.1460808296999998</v>
      </c>
      <c r="BV12" s="354">
        <v>6.1296907186</v>
      </c>
    </row>
    <row r="13" spans="1:75" ht="11.05" customHeight="1" x14ac:dyDescent="0.2">
      <c r="A13" s="267" t="s">
        <v>1180</v>
      </c>
      <c r="B13" s="546" t="s">
        <v>1090</v>
      </c>
      <c r="C13" s="574">
        <v>12.701934059999999</v>
      </c>
      <c r="D13" s="574">
        <v>11.339181357999999</v>
      </c>
      <c r="E13" s="574">
        <v>13.044423666</v>
      </c>
      <c r="F13" s="574">
        <v>13.177950471999999</v>
      </c>
      <c r="G13" s="574">
        <v>13.148569667</v>
      </c>
      <c r="H13" s="574">
        <v>13.413906181</v>
      </c>
      <c r="I13" s="574">
        <v>13.928182467999999</v>
      </c>
      <c r="J13" s="574">
        <v>13.742500088</v>
      </c>
      <c r="K13" s="574">
        <v>14.135085005000001</v>
      </c>
      <c r="L13" s="574">
        <v>14.276074779</v>
      </c>
      <c r="M13" s="574">
        <v>14.753398993999999</v>
      </c>
      <c r="N13" s="574">
        <v>14.909945206</v>
      </c>
      <c r="O13" s="574">
        <v>14.625612143</v>
      </c>
      <c r="P13" s="574">
        <v>14.843340798</v>
      </c>
      <c r="Q13" s="574">
        <v>14.648183818</v>
      </c>
      <c r="R13" s="574">
        <v>15.153194688999999</v>
      </c>
      <c r="S13" s="574">
        <v>15.325266192999999</v>
      </c>
      <c r="T13" s="574">
        <v>15.216384036999999</v>
      </c>
      <c r="U13" s="574">
        <v>15.272299992000001</v>
      </c>
      <c r="V13" s="574">
        <v>15.445727319</v>
      </c>
      <c r="W13" s="574">
        <v>15.858441457</v>
      </c>
      <c r="X13" s="574">
        <v>16.283867226000002</v>
      </c>
      <c r="Y13" s="574">
        <v>16.391679783000001</v>
      </c>
      <c r="Z13" s="574">
        <v>16.091150712000001</v>
      </c>
      <c r="AA13" s="574">
        <v>16.225279437000001</v>
      </c>
      <c r="AB13" s="574">
        <v>16.845006769000001</v>
      </c>
      <c r="AC13" s="574">
        <v>16.483802932</v>
      </c>
      <c r="AD13" s="574">
        <v>16.545562499999999</v>
      </c>
      <c r="AE13" s="574">
        <v>17.197823185000001</v>
      </c>
      <c r="AF13" s="574">
        <v>16.466474367</v>
      </c>
      <c r="AG13" s="574">
        <v>16.563768141000001</v>
      </c>
      <c r="AH13" s="574">
        <v>16.631702785000002</v>
      </c>
      <c r="AI13" s="574">
        <v>16.518429508000001</v>
      </c>
      <c r="AJ13" s="574">
        <v>16.168063622999998</v>
      </c>
      <c r="AK13" s="574">
        <v>15.932713353</v>
      </c>
      <c r="AL13" s="574">
        <v>15.222906966</v>
      </c>
      <c r="AM13" s="574">
        <v>15.520907719</v>
      </c>
      <c r="AN13" s="574">
        <v>16.095188398000001</v>
      </c>
      <c r="AO13" s="574">
        <v>15.42849947</v>
      </c>
      <c r="AP13" s="574">
        <v>14.689645954</v>
      </c>
      <c r="AQ13" s="574">
        <v>14.117012583999999</v>
      </c>
      <c r="AR13" s="574">
        <v>14.135477447</v>
      </c>
      <c r="AS13" s="574">
        <v>14.518057153000001</v>
      </c>
      <c r="AT13" s="574">
        <v>14.542072916</v>
      </c>
      <c r="AU13" s="574">
        <v>14.168477902999999</v>
      </c>
      <c r="AV13" s="574">
        <v>14.156645512000001</v>
      </c>
      <c r="AW13" s="574">
        <v>14.224325500000001</v>
      </c>
      <c r="AX13" s="574">
        <v>14.208288286</v>
      </c>
      <c r="AY13" s="876">
        <v>14.282428087</v>
      </c>
      <c r="AZ13" s="876">
        <v>14.464662592</v>
      </c>
      <c r="BA13" s="876">
        <v>15.786884866999999</v>
      </c>
      <c r="BB13" s="876">
        <v>15.540546371</v>
      </c>
      <c r="BC13" s="876">
        <v>15.438024169</v>
      </c>
      <c r="BD13" s="876">
        <v>15.522397865</v>
      </c>
      <c r="BE13" s="876">
        <v>16.028813126999999</v>
      </c>
      <c r="BF13" s="876">
        <v>16.125242101000001</v>
      </c>
      <c r="BG13" s="354">
        <v>16.082788699000002</v>
      </c>
      <c r="BH13" s="354">
        <v>15.690331815</v>
      </c>
      <c r="BI13" s="354">
        <v>15.571554367999999</v>
      </c>
      <c r="BJ13" s="354">
        <v>15.513350428000001</v>
      </c>
      <c r="BK13" s="354">
        <v>15.489647232999999</v>
      </c>
      <c r="BL13" s="354">
        <v>15.354038285</v>
      </c>
      <c r="BM13" s="354">
        <v>15.448167109</v>
      </c>
      <c r="BN13" s="354">
        <v>15.36583868</v>
      </c>
      <c r="BO13" s="354">
        <v>15.559527177</v>
      </c>
      <c r="BP13" s="354">
        <v>15.727213408000001</v>
      </c>
      <c r="BQ13" s="354">
        <v>15.929375865000001</v>
      </c>
      <c r="BR13" s="354">
        <v>16.147235172999999</v>
      </c>
      <c r="BS13" s="354">
        <v>16.462383665000001</v>
      </c>
      <c r="BT13" s="354">
        <v>16.663457068</v>
      </c>
      <c r="BU13" s="354">
        <v>16.909129983</v>
      </c>
      <c r="BV13" s="354">
        <v>17.231114051999999</v>
      </c>
    </row>
    <row r="14" spans="1:75" ht="11.05" customHeight="1" x14ac:dyDescent="0.2">
      <c r="A14" s="267" t="s">
        <v>1181</v>
      </c>
      <c r="B14" s="546" t="s">
        <v>1092</v>
      </c>
      <c r="C14" s="574">
        <v>15.977627791</v>
      </c>
      <c r="D14" s="574">
        <v>13.065738417</v>
      </c>
      <c r="E14" s="574">
        <v>16.324481891000001</v>
      </c>
      <c r="F14" s="574">
        <v>17.209192156</v>
      </c>
      <c r="G14" s="574">
        <v>17.168083197000001</v>
      </c>
      <c r="H14" s="574">
        <v>17.201533608999998</v>
      </c>
      <c r="I14" s="574">
        <v>17.682085481000001</v>
      </c>
      <c r="J14" s="574">
        <v>17.931104938000001</v>
      </c>
      <c r="K14" s="574">
        <v>18.36648263</v>
      </c>
      <c r="L14" s="574">
        <v>18.388323398000001</v>
      </c>
      <c r="M14" s="574">
        <v>18.392006119000001</v>
      </c>
      <c r="N14" s="574">
        <v>18.677992767999999</v>
      </c>
      <c r="O14" s="574">
        <v>17.902301047000002</v>
      </c>
      <c r="P14" s="574">
        <v>18.594161052</v>
      </c>
      <c r="Q14" s="574">
        <v>19.591162926999999</v>
      </c>
      <c r="R14" s="574">
        <v>20.108211732000001</v>
      </c>
      <c r="S14" s="574">
        <v>19.788788865000001</v>
      </c>
      <c r="T14" s="574">
        <v>19.676972191000001</v>
      </c>
      <c r="U14" s="574">
        <v>20.093149787000002</v>
      </c>
      <c r="V14" s="574">
        <v>20.571055392000002</v>
      </c>
      <c r="W14" s="574">
        <v>21.266888412</v>
      </c>
      <c r="X14" s="574">
        <v>21.097699047999999</v>
      </c>
      <c r="Y14" s="574">
        <v>21.077673669999999</v>
      </c>
      <c r="Z14" s="574">
        <v>21.045237084</v>
      </c>
      <c r="AA14" s="574">
        <v>21.349563098000001</v>
      </c>
      <c r="AB14" s="574">
        <v>21.304123564000001</v>
      </c>
      <c r="AC14" s="574">
        <v>22.340675507</v>
      </c>
      <c r="AD14" s="574">
        <v>22.524676171999999</v>
      </c>
      <c r="AE14" s="574">
        <v>22.600087458000001</v>
      </c>
      <c r="AF14" s="574">
        <v>22.401232318999998</v>
      </c>
      <c r="AG14" s="574">
        <v>22.693902055999999</v>
      </c>
      <c r="AH14" s="574">
        <v>23.266828775</v>
      </c>
      <c r="AI14" s="574">
        <v>23.404450215000001</v>
      </c>
      <c r="AJ14" s="574">
        <v>23.437066674</v>
      </c>
      <c r="AK14" s="574">
        <v>23.960297577999999</v>
      </c>
      <c r="AL14" s="574">
        <v>24.486966986999999</v>
      </c>
      <c r="AM14" s="574">
        <v>23.273303189</v>
      </c>
      <c r="AN14" s="574">
        <v>24.250877550999999</v>
      </c>
      <c r="AO14" s="574">
        <v>24.042934658</v>
      </c>
      <c r="AP14" s="574">
        <v>24.25365218</v>
      </c>
      <c r="AQ14" s="574">
        <v>24.413844327</v>
      </c>
      <c r="AR14" s="574">
        <v>25.067326445999999</v>
      </c>
      <c r="AS14" s="574">
        <v>25.997975221000001</v>
      </c>
      <c r="AT14" s="574">
        <v>26.456951169</v>
      </c>
      <c r="AU14" s="574">
        <v>26.472525632</v>
      </c>
      <c r="AV14" s="574">
        <v>26.995287727000001</v>
      </c>
      <c r="AW14" s="574">
        <v>26.793112842999999</v>
      </c>
      <c r="AX14" s="574">
        <v>27.227829663000001</v>
      </c>
      <c r="AY14" s="876">
        <v>26.755259522999999</v>
      </c>
      <c r="AZ14" s="876">
        <v>27.220157807</v>
      </c>
      <c r="BA14" s="876">
        <v>27.731527660000001</v>
      </c>
      <c r="BB14" s="876">
        <v>28.056861738999999</v>
      </c>
      <c r="BC14" s="876">
        <v>28.020099557999998</v>
      </c>
      <c r="BD14" s="876">
        <v>26.324290906000002</v>
      </c>
      <c r="BE14" s="876">
        <v>26.952065369</v>
      </c>
      <c r="BF14" s="876">
        <v>27.247680800000001</v>
      </c>
      <c r="BG14" s="354">
        <v>27.012505468000001</v>
      </c>
      <c r="BH14" s="354">
        <v>27.511237993000002</v>
      </c>
      <c r="BI14" s="354">
        <v>27.377169478999999</v>
      </c>
      <c r="BJ14" s="354">
        <v>27.634822729</v>
      </c>
      <c r="BK14" s="354">
        <v>27.494998024000001</v>
      </c>
      <c r="BL14" s="354">
        <v>27.09067486</v>
      </c>
      <c r="BM14" s="354">
        <v>27.483747205</v>
      </c>
      <c r="BN14" s="354">
        <v>27.644853559000001</v>
      </c>
      <c r="BO14" s="354">
        <v>27.435756508000001</v>
      </c>
      <c r="BP14" s="354">
        <v>27.453679880999999</v>
      </c>
      <c r="BQ14" s="354">
        <v>27.536715561000001</v>
      </c>
      <c r="BR14" s="354">
        <v>27.616743120999999</v>
      </c>
      <c r="BS14" s="354">
        <v>27.645960388999999</v>
      </c>
      <c r="BT14" s="354">
        <v>27.708022720999999</v>
      </c>
      <c r="BU14" s="354">
        <v>27.646027953000001</v>
      </c>
      <c r="BV14" s="354">
        <v>27.948920386000001</v>
      </c>
    </row>
    <row r="15" spans="1:75" ht="11.05" customHeight="1" x14ac:dyDescent="0.2">
      <c r="A15" s="267" t="s">
        <v>1182</v>
      </c>
      <c r="B15" s="546" t="s">
        <v>1094</v>
      </c>
      <c r="C15" s="574">
        <v>26.205280332000001</v>
      </c>
      <c r="D15" s="574">
        <v>24.063170659000001</v>
      </c>
      <c r="E15" s="574">
        <v>26.299110702</v>
      </c>
      <c r="F15" s="574">
        <v>26.283859111000002</v>
      </c>
      <c r="G15" s="574">
        <v>26.347638344</v>
      </c>
      <c r="H15" s="574">
        <v>25.761680335000001</v>
      </c>
      <c r="I15" s="574">
        <v>26.084771816</v>
      </c>
      <c r="J15" s="574">
        <v>25.800826555</v>
      </c>
      <c r="K15" s="574">
        <v>26.141929828999999</v>
      </c>
      <c r="L15" s="574">
        <v>26.332110435000001</v>
      </c>
      <c r="M15" s="574">
        <v>26.235388914000001</v>
      </c>
      <c r="N15" s="574">
        <v>26.032943044</v>
      </c>
      <c r="O15" s="574">
        <v>25.013684264999998</v>
      </c>
      <c r="P15" s="574">
        <v>25.258344774000001</v>
      </c>
      <c r="Q15" s="574">
        <v>25.840108393000001</v>
      </c>
      <c r="R15" s="574">
        <v>26.098025758999999</v>
      </c>
      <c r="S15" s="574">
        <v>25.854047376</v>
      </c>
      <c r="T15" s="574">
        <v>25.931285094</v>
      </c>
      <c r="U15" s="574">
        <v>25.977212704999999</v>
      </c>
      <c r="V15" s="574">
        <v>26.018872792</v>
      </c>
      <c r="W15" s="574">
        <v>26.319408175</v>
      </c>
      <c r="X15" s="574">
        <v>26.118670054999999</v>
      </c>
      <c r="Y15" s="574">
        <v>25.966512071</v>
      </c>
      <c r="Z15" s="574">
        <v>25.309082829000001</v>
      </c>
      <c r="AA15" s="574">
        <v>25.730517155000001</v>
      </c>
      <c r="AB15" s="574">
        <v>24.912261862000001</v>
      </c>
      <c r="AC15" s="574">
        <v>25.516421067</v>
      </c>
      <c r="AD15" s="574">
        <v>24.984899567999999</v>
      </c>
      <c r="AE15" s="574">
        <v>25.212225974999999</v>
      </c>
      <c r="AF15" s="574">
        <v>25.359579868000001</v>
      </c>
      <c r="AG15" s="574">
        <v>25.034021354</v>
      </c>
      <c r="AH15" s="574">
        <v>25.248414021999999</v>
      </c>
      <c r="AI15" s="574">
        <v>25.313093994999999</v>
      </c>
      <c r="AJ15" s="574">
        <v>25.385859205999999</v>
      </c>
      <c r="AK15" s="574">
        <v>25.495610294999999</v>
      </c>
      <c r="AL15" s="574">
        <v>25.402980840000001</v>
      </c>
      <c r="AM15" s="574">
        <v>24.224994675000001</v>
      </c>
      <c r="AN15" s="574">
        <v>25.011500740999999</v>
      </c>
      <c r="AO15" s="574">
        <v>25.496493753999999</v>
      </c>
      <c r="AP15" s="574">
        <v>25.175466006000001</v>
      </c>
      <c r="AQ15" s="574">
        <v>25.254436873</v>
      </c>
      <c r="AR15" s="574">
        <v>25.067151285000001</v>
      </c>
      <c r="AS15" s="574">
        <v>24.344053276</v>
      </c>
      <c r="AT15" s="574">
        <v>24.000395677</v>
      </c>
      <c r="AU15" s="574">
        <v>23.724418988</v>
      </c>
      <c r="AV15" s="574">
        <v>23.869124488000001</v>
      </c>
      <c r="AW15" s="574">
        <v>24.177497054</v>
      </c>
      <c r="AX15" s="574">
        <v>24.545031499</v>
      </c>
      <c r="AY15" s="876">
        <v>24.085000992000001</v>
      </c>
      <c r="AZ15" s="876">
        <v>23.774409689999999</v>
      </c>
      <c r="BA15" s="876">
        <v>24.940588057999999</v>
      </c>
      <c r="BB15" s="876">
        <v>24.912159868</v>
      </c>
      <c r="BC15" s="876">
        <v>25.086659381</v>
      </c>
      <c r="BD15" s="876">
        <v>26.177776871999999</v>
      </c>
      <c r="BE15" s="876">
        <v>24.950444796999999</v>
      </c>
      <c r="BF15" s="876">
        <v>24.976683672</v>
      </c>
      <c r="BG15" s="354">
        <v>25.010328164000001</v>
      </c>
      <c r="BH15" s="354">
        <v>24.623081300999999</v>
      </c>
      <c r="BI15" s="354">
        <v>24.437921743</v>
      </c>
      <c r="BJ15" s="354">
        <v>24.166351489</v>
      </c>
      <c r="BK15" s="354">
        <v>24.169811121999999</v>
      </c>
      <c r="BL15" s="354">
        <v>23.878122923999999</v>
      </c>
      <c r="BM15" s="354">
        <v>24.020019266999999</v>
      </c>
      <c r="BN15" s="354">
        <v>23.858325737000001</v>
      </c>
      <c r="BO15" s="354">
        <v>23.848851094</v>
      </c>
      <c r="BP15" s="354">
        <v>23.679393165</v>
      </c>
      <c r="BQ15" s="354">
        <v>23.668797571999999</v>
      </c>
      <c r="BR15" s="354">
        <v>23.686466723999999</v>
      </c>
      <c r="BS15" s="354">
        <v>23.487536035000002</v>
      </c>
      <c r="BT15" s="354">
        <v>23.446752391</v>
      </c>
      <c r="BU15" s="354">
        <v>23.457288416000001</v>
      </c>
      <c r="BV15" s="354">
        <v>23.504614212</v>
      </c>
    </row>
    <row r="16" spans="1:75" ht="11.05" customHeight="1" x14ac:dyDescent="0.2">
      <c r="A16" s="267"/>
      <c r="B16" s="547"/>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c r="AH16" s="574"/>
      <c r="AI16" s="574"/>
      <c r="AJ16" s="574"/>
      <c r="AK16" s="574"/>
      <c r="AL16" s="574"/>
      <c r="AM16" s="574"/>
      <c r="AN16" s="574"/>
      <c r="AO16" s="574"/>
      <c r="AP16" s="574"/>
      <c r="AQ16" s="574"/>
      <c r="AR16" s="574"/>
      <c r="AS16" s="574"/>
      <c r="AT16" s="574"/>
      <c r="AU16" s="574"/>
      <c r="AV16" s="574"/>
      <c r="AW16" s="574"/>
      <c r="AX16" s="574"/>
      <c r="AY16" s="876"/>
      <c r="AZ16" s="876"/>
      <c r="BA16" s="876"/>
      <c r="BB16" s="876"/>
      <c r="BC16" s="876"/>
      <c r="BD16" s="876"/>
      <c r="BE16" s="876"/>
      <c r="BF16" s="876"/>
      <c r="BG16" s="354"/>
      <c r="BH16" s="354"/>
      <c r="BI16" s="354"/>
      <c r="BJ16" s="354"/>
      <c r="BK16" s="354"/>
      <c r="BL16" s="354"/>
      <c r="BM16" s="354"/>
      <c r="BN16" s="354"/>
      <c r="BO16" s="354"/>
      <c r="BP16" s="354"/>
      <c r="BQ16" s="354"/>
      <c r="BR16" s="354"/>
      <c r="BS16" s="354"/>
      <c r="BT16" s="354"/>
      <c r="BU16" s="354"/>
      <c r="BV16" s="354"/>
    </row>
    <row r="17" spans="1:74" s="276" customFormat="1" ht="11.05" customHeight="1" x14ac:dyDescent="0.2">
      <c r="A17" s="595" t="s">
        <v>460</v>
      </c>
      <c r="B17" s="596" t="s">
        <v>1183</v>
      </c>
      <c r="C17" s="313">
        <v>107.58770968</v>
      </c>
      <c r="D17" s="313">
        <v>110.56132143000001</v>
      </c>
      <c r="E17" s="313">
        <v>85.164580645000001</v>
      </c>
      <c r="F17" s="313">
        <v>75.720699999999994</v>
      </c>
      <c r="G17" s="313">
        <v>68.271612903000005</v>
      </c>
      <c r="H17" s="313">
        <v>74.734366667000003</v>
      </c>
      <c r="I17" s="313">
        <v>77.986774194000006</v>
      </c>
      <c r="J17" s="313">
        <v>78.589225806000002</v>
      </c>
      <c r="K17" s="313">
        <v>71.273700000000005</v>
      </c>
      <c r="L17" s="313">
        <v>72.881516129000005</v>
      </c>
      <c r="M17" s="313">
        <v>89.499233333000006</v>
      </c>
      <c r="N17" s="313">
        <v>97.039387097000002</v>
      </c>
      <c r="O17" s="313">
        <v>115.55025806</v>
      </c>
      <c r="P17" s="313">
        <v>109.01546429</v>
      </c>
      <c r="Q17" s="313">
        <v>89.734451613000004</v>
      </c>
      <c r="R17" s="313">
        <v>78.606233333000006</v>
      </c>
      <c r="S17" s="313">
        <v>72.265258064999998</v>
      </c>
      <c r="T17" s="313">
        <v>77.236466667000002</v>
      </c>
      <c r="U17" s="313">
        <v>83.535548387000006</v>
      </c>
      <c r="V17" s="313">
        <v>82.796806451999998</v>
      </c>
      <c r="W17" s="313">
        <v>76.451033332999998</v>
      </c>
      <c r="X17" s="313">
        <v>76.207193548000006</v>
      </c>
      <c r="Y17" s="313">
        <v>92.298199999999994</v>
      </c>
      <c r="Z17" s="313">
        <v>108.99809677</v>
      </c>
      <c r="AA17" s="313">
        <v>107.18551613</v>
      </c>
      <c r="AB17" s="313">
        <v>105.87621428999999</v>
      </c>
      <c r="AC17" s="313">
        <v>97.627516129</v>
      </c>
      <c r="AD17" s="313">
        <v>80.943266667000003</v>
      </c>
      <c r="AE17" s="313">
        <v>74.845903226000004</v>
      </c>
      <c r="AF17" s="313">
        <v>78.971366666999998</v>
      </c>
      <c r="AG17" s="313">
        <v>86.207322581</v>
      </c>
      <c r="AH17" s="313">
        <v>86.409451613000002</v>
      </c>
      <c r="AI17" s="313">
        <v>79.385666666999995</v>
      </c>
      <c r="AJ17" s="313">
        <v>78.918645161000001</v>
      </c>
      <c r="AK17" s="313">
        <v>94.372633332999996</v>
      </c>
      <c r="AL17" s="313">
        <v>102.50525806</v>
      </c>
      <c r="AM17" s="313">
        <v>120.3901652</v>
      </c>
      <c r="AN17" s="313">
        <v>102.68403965</v>
      </c>
      <c r="AO17" s="313">
        <v>90.552098834000006</v>
      </c>
      <c r="AP17" s="313">
        <v>80.151328397</v>
      </c>
      <c r="AQ17" s="313">
        <v>75.512521324000005</v>
      </c>
      <c r="AR17" s="313">
        <v>81.275747167000006</v>
      </c>
      <c r="AS17" s="313">
        <v>88.828691840999994</v>
      </c>
      <c r="AT17" s="313">
        <v>87.841357673000005</v>
      </c>
      <c r="AU17" s="313">
        <v>80.804947795000004</v>
      </c>
      <c r="AV17" s="313">
        <v>78.628615132999997</v>
      </c>
      <c r="AW17" s="313">
        <v>90.576047298000006</v>
      </c>
      <c r="AX17" s="313">
        <v>108.47260574000001</v>
      </c>
      <c r="AY17" s="893">
        <v>126.84687623000001</v>
      </c>
      <c r="AZ17" s="893">
        <v>115.94906646</v>
      </c>
      <c r="BA17" s="893">
        <v>88.990816351000007</v>
      </c>
      <c r="BB17" s="893">
        <v>79.743090527999996</v>
      </c>
      <c r="BC17" s="893">
        <v>74.633420645000001</v>
      </c>
      <c r="BD17" s="893">
        <v>80.810285164999996</v>
      </c>
      <c r="BE17" s="893">
        <v>88.120078100000001</v>
      </c>
      <c r="BF17" s="893">
        <v>84.860677100000004</v>
      </c>
      <c r="BG17" s="437">
        <v>78.831130000000002</v>
      </c>
      <c r="BH17" s="437">
        <v>79.768199999999993</v>
      </c>
      <c r="BI17" s="437">
        <v>92.629249999999999</v>
      </c>
      <c r="BJ17" s="437">
        <v>108.03879999999999</v>
      </c>
      <c r="BK17" s="437">
        <v>116.6683</v>
      </c>
      <c r="BL17" s="437">
        <v>108.8643</v>
      </c>
      <c r="BM17" s="437">
        <v>92.876289999999997</v>
      </c>
      <c r="BN17" s="437">
        <v>80.037450000000007</v>
      </c>
      <c r="BO17" s="437">
        <v>74.348140000000001</v>
      </c>
      <c r="BP17" s="437">
        <v>79.708280000000002</v>
      </c>
      <c r="BQ17" s="437">
        <v>89.637900000000002</v>
      </c>
      <c r="BR17" s="437">
        <v>88.663319999999999</v>
      </c>
      <c r="BS17" s="437">
        <v>82.247050000000002</v>
      </c>
      <c r="BT17" s="437">
        <v>80.819209999999998</v>
      </c>
      <c r="BU17" s="437">
        <v>94.447659999999999</v>
      </c>
      <c r="BV17" s="437">
        <v>109.78149999999999</v>
      </c>
    </row>
    <row r="18" spans="1:74" ht="11.05" customHeight="1" x14ac:dyDescent="0.2">
      <c r="A18" s="267" t="s">
        <v>266</v>
      </c>
      <c r="B18" s="597" t="s">
        <v>1184</v>
      </c>
      <c r="C18" s="574">
        <v>0.59506687096999999</v>
      </c>
      <c r="D18" s="574">
        <v>1.6568891786</v>
      </c>
      <c r="E18" s="574">
        <v>0.87938351612999999</v>
      </c>
      <c r="F18" s="574">
        <v>-0.89617026666999999</v>
      </c>
      <c r="G18" s="574">
        <v>-0.42039096774000001</v>
      </c>
      <c r="H18" s="574">
        <v>0.18894849999999999</v>
      </c>
      <c r="I18" s="574">
        <v>-0.4005303871</v>
      </c>
      <c r="J18" s="574">
        <v>-0.27672203225999997</v>
      </c>
      <c r="K18" s="574">
        <v>-0.82671456666999998</v>
      </c>
      <c r="L18" s="574">
        <v>-2.4316505483999999</v>
      </c>
      <c r="M18" s="574">
        <v>-3.0635067667000002</v>
      </c>
      <c r="N18" s="574">
        <v>-1.0568236773999999</v>
      </c>
      <c r="O18" s="574">
        <v>-2.3878300323000001</v>
      </c>
      <c r="P18" s="574">
        <v>-1.0038420714</v>
      </c>
      <c r="Q18" s="574">
        <v>-1.4046214516</v>
      </c>
      <c r="R18" s="574">
        <v>-1.4682919333</v>
      </c>
      <c r="S18" s="574">
        <v>-0.8946233871</v>
      </c>
      <c r="T18" s="574">
        <v>-7.0550566667000006E-2</v>
      </c>
      <c r="U18" s="574">
        <v>-0.66425077419</v>
      </c>
      <c r="V18" s="574">
        <v>-0.56517093547999997</v>
      </c>
      <c r="W18" s="574">
        <v>-1.1267432666999999</v>
      </c>
      <c r="X18" s="574">
        <v>-1.7233011935</v>
      </c>
      <c r="Y18" s="574">
        <v>-2.1549469999999999</v>
      </c>
      <c r="Z18" s="574">
        <v>-0.79663912903</v>
      </c>
      <c r="AA18" s="574">
        <v>0.53114593548</v>
      </c>
      <c r="AB18" s="574">
        <v>1.0004648571000001</v>
      </c>
      <c r="AC18" s="574">
        <v>-0.41553645161000002</v>
      </c>
      <c r="AD18" s="574">
        <v>0.83547266666999997</v>
      </c>
      <c r="AE18" s="574">
        <v>-0.47999967741999999</v>
      </c>
      <c r="AF18" s="574">
        <v>-0.24628266667000001</v>
      </c>
      <c r="AG18" s="574">
        <v>-0.76896096774</v>
      </c>
      <c r="AH18" s="574">
        <v>-0.97574496773999997</v>
      </c>
      <c r="AI18" s="574">
        <v>-0.91001783332999997</v>
      </c>
      <c r="AJ18" s="574">
        <v>-1.2950059355000001</v>
      </c>
      <c r="AK18" s="574">
        <v>-0.40325923333000002</v>
      </c>
      <c r="AL18" s="574">
        <v>1.1334275161</v>
      </c>
      <c r="AM18" s="574">
        <v>0.59198842097000004</v>
      </c>
      <c r="AN18" s="574">
        <v>0.70140968931000003</v>
      </c>
      <c r="AO18" s="574">
        <v>-0.12033377871000001</v>
      </c>
      <c r="AP18" s="574">
        <v>-1.7927349033</v>
      </c>
      <c r="AQ18" s="574">
        <v>-1.4375524502999999</v>
      </c>
      <c r="AR18" s="574">
        <v>-0.67084093333000006</v>
      </c>
      <c r="AS18" s="574">
        <v>-0.89783215903000002</v>
      </c>
      <c r="AT18" s="574">
        <v>-0.34403816547999999</v>
      </c>
      <c r="AU18" s="574">
        <v>0.11447692784999999</v>
      </c>
      <c r="AV18" s="574">
        <v>-1.315704609</v>
      </c>
      <c r="AW18" s="574">
        <v>-1.1566750688</v>
      </c>
      <c r="AX18" s="574">
        <v>-0.43518377354999999</v>
      </c>
      <c r="AY18" s="876">
        <v>1.0456132951999999</v>
      </c>
      <c r="AZ18" s="876">
        <v>1.7007982102000001</v>
      </c>
      <c r="BA18" s="876">
        <v>-1.4298548422999999</v>
      </c>
      <c r="BB18" s="876">
        <v>-1.1705471387999999</v>
      </c>
      <c r="BC18" s="876">
        <v>-0.61013319354999995</v>
      </c>
      <c r="BD18" s="876">
        <v>-0.13178570214999999</v>
      </c>
      <c r="BE18" s="876">
        <v>0.48372707741999998</v>
      </c>
      <c r="BF18" s="876">
        <v>-1.6584168009</v>
      </c>
      <c r="BG18" s="354">
        <v>-1.4399900000000001</v>
      </c>
      <c r="BH18" s="354">
        <v>-1.774688</v>
      </c>
      <c r="BI18" s="354">
        <v>-0.33310210000000001</v>
      </c>
      <c r="BJ18" s="354">
        <v>-0.17352110000000001</v>
      </c>
      <c r="BK18" s="354">
        <v>-0.61702250000000003</v>
      </c>
      <c r="BL18" s="354">
        <v>0.3831445</v>
      </c>
      <c r="BM18" s="354">
        <v>-2.3607900000000001E-2</v>
      </c>
      <c r="BN18" s="354">
        <v>-1.186793</v>
      </c>
      <c r="BO18" s="354">
        <v>0.43597160000000001</v>
      </c>
      <c r="BP18" s="354">
        <v>0.82342630000000006</v>
      </c>
      <c r="BQ18" s="354">
        <v>1.6778</v>
      </c>
      <c r="BR18" s="354">
        <v>1.172269</v>
      </c>
      <c r="BS18" s="354">
        <v>1.7864199999999999</v>
      </c>
      <c r="BT18" s="354">
        <v>0.51894709999999999</v>
      </c>
      <c r="BU18" s="354">
        <v>1.115545</v>
      </c>
      <c r="BV18" s="354">
        <v>2.1601129999999999</v>
      </c>
    </row>
    <row r="19" spans="1:74" s="276" customFormat="1" ht="11.05" customHeight="1" x14ac:dyDescent="0.2">
      <c r="A19" s="598" t="s">
        <v>459</v>
      </c>
      <c r="B19" s="599" t="s">
        <v>1185</v>
      </c>
      <c r="C19" s="313">
        <v>106.99264281000001</v>
      </c>
      <c r="D19" s="313">
        <v>108.90443225</v>
      </c>
      <c r="E19" s="313">
        <v>84.285197128999997</v>
      </c>
      <c r="F19" s="313">
        <v>76.616870266999996</v>
      </c>
      <c r="G19" s="313">
        <v>68.692003870999997</v>
      </c>
      <c r="H19" s="313">
        <v>74.545418166999994</v>
      </c>
      <c r="I19" s="313">
        <v>78.387304580999995</v>
      </c>
      <c r="J19" s="313">
        <v>78.865947839</v>
      </c>
      <c r="K19" s="313">
        <v>72.100414567000001</v>
      </c>
      <c r="L19" s="313">
        <v>75.313166676999998</v>
      </c>
      <c r="M19" s="313">
        <v>92.562740099999999</v>
      </c>
      <c r="N19" s="313">
        <v>98.096210773999999</v>
      </c>
      <c r="O19" s="313">
        <v>117.9380881</v>
      </c>
      <c r="P19" s="313">
        <v>110.01930636</v>
      </c>
      <c r="Q19" s="313">
        <v>91.139073065000005</v>
      </c>
      <c r="R19" s="313">
        <v>80.074525266999999</v>
      </c>
      <c r="S19" s="313">
        <v>73.159881451999993</v>
      </c>
      <c r="T19" s="313">
        <v>77.307017232999996</v>
      </c>
      <c r="U19" s="313">
        <v>84.199799161000001</v>
      </c>
      <c r="V19" s="313">
        <v>83.361977386999996</v>
      </c>
      <c r="W19" s="313">
        <v>77.577776600000007</v>
      </c>
      <c r="X19" s="313">
        <v>77.930494741999993</v>
      </c>
      <c r="Y19" s="313">
        <v>94.453147000000001</v>
      </c>
      <c r="Z19" s="313">
        <v>109.79473590000001</v>
      </c>
      <c r="AA19" s="313">
        <v>106.65437018999999</v>
      </c>
      <c r="AB19" s="313">
        <v>104.87574943</v>
      </c>
      <c r="AC19" s="313">
        <v>98.043052580999998</v>
      </c>
      <c r="AD19" s="313">
        <v>80.107793999999998</v>
      </c>
      <c r="AE19" s="313">
        <v>75.325902902999999</v>
      </c>
      <c r="AF19" s="313">
        <v>79.217649332999997</v>
      </c>
      <c r="AG19" s="313">
        <v>86.976283547999998</v>
      </c>
      <c r="AH19" s="313">
        <v>87.385196581000002</v>
      </c>
      <c r="AI19" s="313">
        <v>80.295684499999993</v>
      </c>
      <c r="AJ19" s="313">
        <v>80.213651096999996</v>
      </c>
      <c r="AK19" s="313">
        <v>94.775892567</v>
      </c>
      <c r="AL19" s="313">
        <v>101.37183055</v>
      </c>
      <c r="AM19" s="313">
        <v>119.79817677</v>
      </c>
      <c r="AN19" s="313">
        <v>101.98262997</v>
      </c>
      <c r="AO19" s="313">
        <v>90.672432612999998</v>
      </c>
      <c r="AP19" s="313">
        <v>81.944063299999996</v>
      </c>
      <c r="AQ19" s="313">
        <v>76.950073774000003</v>
      </c>
      <c r="AR19" s="313">
        <v>81.9465881</v>
      </c>
      <c r="AS19" s="313">
        <v>89.726523999999998</v>
      </c>
      <c r="AT19" s="313">
        <v>88.185395838999995</v>
      </c>
      <c r="AU19" s="313">
        <v>80.690470867000002</v>
      </c>
      <c r="AV19" s="313">
        <v>79.944319742000005</v>
      </c>
      <c r="AW19" s="313">
        <v>91.732722366999994</v>
      </c>
      <c r="AX19" s="313">
        <v>108.90778951999999</v>
      </c>
      <c r="AY19" s="893">
        <v>125.80126294</v>
      </c>
      <c r="AZ19" s="893">
        <v>114.24826825</v>
      </c>
      <c r="BA19" s="893">
        <v>90.420671193999993</v>
      </c>
      <c r="BB19" s="893">
        <v>80.913637667000003</v>
      </c>
      <c r="BC19" s="893">
        <v>75.243553839</v>
      </c>
      <c r="BD19" s="893">
        <v>80.942070866999998</v>
      </c>
      <c r="BE19" s="893">
        <v>87.636351023000003</v>
      </c>
      <c r="BF19" s="893">
        <v>86.519093901000005</v>
      </c>
      <c r="BG19" s="437">
        <v>80.271119999999996</v>
      </c>
      <c r="BH19" s="437">
        <v>81.54289</v>
      </c>
      <c r="BI19" s="437">
        <v>92.962350000000001</v>
      </c>
      <c r="BJ19" s="437">
        <v>108.2123</v>
      </c>
      <c r="BK19" s="437">
        <v>117.28530000000001</v>
      </c>
      <c r="BL19" s="437">
        <v>108.4812</v>
      </c>
      <c r="BM19" s="437">
        <v>92.899900000000002</v>
      </c>
      <c r="BN19" s="437">
        <v>81.224239999999995</v>
      </c>
      <c r="BO19" s="437">
        <v>73.91216</v>
      </c>
      <c r="BP19" s="437">
        <v>78.88485</v>
      </c>
      <c r="BQ19" s="437">
        <v>87.960099999999997</v>
      </c>
      <c r="BR19" s="437">
        <v>87.491050000000001</v>
      </c>
      <c r="BS19" s="437">
        <v>80.460629999999995</v>
      </c>
      <c r="BT19" s="437">
        <v>80.300269999999998</v>
      </c>
      <c r="BU19" s="437">
        <v>93.332120000000003</v>
      </c>
      <c r="BV19" s="437">
        <v>107.62139999999999</v>
      </c>
    </row>
    <row r="20" spans="1:74" ht="11.05" customHeight="1" x14ac:dyDescent="0.2">
      <c r="A20" s="267" t="s">
        <v>260</v>
      </c>
      <c r="B20" s="600" t="s">
        <v>1186</v>
      </c>
      <c r="C20" s="574">
        <v>92.644387097000006</v>
      </c>
      <c r="D20" s="574">
        <v>85.780857143000006</v>
      </c>
      <c r="E20" s="574">
        <v>93.553870967999998</v>
      </c>
      <c r="F20" s="574">
        <v>94.286233332999998</v>
      </c>
      <c r="G20" s="574">
        <v>94.210677419000007</v>
      </c>
      <c r="H20" s="574">
        <v>93.873199999999997</v>
      </c>
      <c r="I20" s="574">
        <v>94.760225805999994</v>
      </c>
      <c r="J20" s="574">
        <v>95.041032258000001</v>
      </c>
      <c r="K20" s="574">
        <v>95.686233333000004</v>
      </c>
      <c r="L20" s="574">
        <v>97.205645161000007</v>
      </c>
      <c r="M20" s="574">
        <v>98.302733333000006</v>
      </c>
      <c r="N20" s="574">
        <v>99.131096774</v>
      </c>
      <c r="O20" s="574">
        <v>95.189354839000003</v>
      </c>
      <c r="P20" s="574">
        <v>96.099785714000006</v>
      </c>
      <c r="Q20" s="574">
        <v>97.676806451999994</v>
      </c>
      <c r="R20" s="574">
        <v>98.637933333000007</v>
      </c>
      <c r="S20" s="574">
        <v>98.706225806000006</v>
      </c>
      <c r="T20" s="574">
        <v>99.000966667</v>
      </c>
      <c r="U20" s="574">
        <v>99.790580645000006</v>
      </c>
      <c r="V20" s="574">
        <v>100.43803226</v>
      </c>
      <c r="W20" s="574">
        <v>101.9952</v>
      </c>
      <c r="X20" s="574">
        <v>101.81396774</v>
      </c>
      <c r="Y20" s="574">
        <v>101.9417</v>
      </c>
      <c r="Z20" s="574">
        <v>100.47758064999999</v>
      </c>
      <c r="AA20" s="574">
        <v>102.04648387</v>
      </c>
      <c r="AB20" s="574">
        <v>101.78489286</v>
      </c>
      <c r="AC20" s="574">
        <v>103.21383871</v>
      </c>
      <c r="AD20" s="574">
        <v>102.29973333</v>
      </c>
      <c r="AE20" s="574">
        <v>103.49554839</v>
      </c>
      <c r="AF20" s="574">
        <v>103.1194</v>
      </c>
      <c r="AG20" s="574">
        <v>103.33883871</v>
      </c>
      <c r="AH20" s="574">
        <v>104.05980645</v>
      </c>
      <c r="AI20" s="574">
        <v>104.18313333</v>
      </c>
      <c r="AJ20" s="574">
        <v>104.06154839</v>
      </c>
      <c r="AK20" s="574">
        <v>105.5497</v>
      </c>
      <c r="AL20" s="574">
        <v>105.54935484000001</v>
      </c>
      <c r="AM20" s="574">
        <v>103.43012903</v>
      </c>
      <c r="AN20" s="574">
        <v>105.90217241000001</v>
      </c>
      <c r="AO20" s="574">
        <v>102.59780644999999</v>
      </c>
      <c r="AP20" s="574">
        <v>101.6829</v>
      </c>
      <c r="AQ20" s="574">
        <v>101.5013871</v>
      </c>
      <c r="AR20" s="574">
        <v>102.76996667</v>
      </c>
      <c r="AS20" s="574">
        <v>104.11870967999999</v>
      </c>
      <c r="AT20" s="574">
        <v>103.04990323</v>
      </c>
      <c r="AU20" s="574">
        <v>101.79993333</v>
      </c>
      <c r="AV20" s="574">
        <v>102.88677419</v>
      </c>
      <c r="AW20" s="574">
        <v>102.99290000000001</v>
      </c>
      <c r="AX20" s="574">
        <v>105.57870968</v>
      </c>
      <c r="AY20" s="876">
        <v>104.3723871</v>
      </c>
      <c r="AZ20" s="876">
        <v>104.96410714</v>
      </c>
      <c r="BA20" s="876">
        <v>107.44990323</v>
      </c>
      <c r="BB20" s="876">
        <v>107.0294</v>
      </c>
      <c r="BC20" s="876">
        <v>106.95232258</v>
      </c>
      <c r="BD20" s="876">
        <v>107.35883333</v>
      </c>
      <c r="BE20" s="876">
        <v>107.6923</v>
      </c>
      <c r="BF20" s="876">
        <v>107.17870000000001</v>
      </c>
      <c r="BG20" s="354">
        <v>106.6771</v>
      </c>
      <c r="BH20" s="354">
        <v>106.691</v>
      </c>
      <c r="BI20" s="354">
        <v>106.2752</v>
      </c>
      <c r="BJ20" s="354">
        <v>106.78489999999999</v>
      </c>
      <c r="BK20" s="354">
        <v>107.05119999999999</v>
      </c>
      <c r="BL20" s="354">
        <v>105.10420000000001</v>
      </c>
      <c r="BM20" s="354">
        <v>106.1784</v>
      </c>
      <c r="BN20" s="354">
        <v>106.37260000000001</v>
      </c>
      <c r="BO20" s="354">
        <v>105.76390000000001</v>
      </c>
      <c r="BP20" s="354">
        <v>105.5277</v>
      </c>
      <c r="BQ20" s="354">
        <v>105.6409</v>
      </c>
      <c r="BR20" s="354">
        <v>105.62390000000001</v>
      </c>
      <c r="BS20" s="354">
        <v>105.56959999999999</v>
      </c>
      <c r="BT20" s="354">
        <v>105.9547</v>
      </c>
      <c r="BU20" s="354">
        <v>106.2431</v>
      </c>
      <c r="BV20" s="354">
        <v>107.16549999999999</v>
      </c>
    </row>
    <row r="21" spans="1:74" ht="11.05" customHeight="1" x14ac:dyDescent="0.2">
      <c r="A21" s="267" t="s">
        <v>6</v>
      </c>
      <c r="B21" s="600" t="s">
        <v>1187</v>
      </c>
      <c r="C21" s="574">
        <v>23.185580645000002</v>
      </c>
      <c r="D21" s="574">
        <v>28.392607142999999</v>
      </c>
      <c r="E21" s="574">
        <v>2.0584193547999998</v>
      </c>
      <c r="F21" s="574">
        <v>-5.9842333332999997</v>
      </c>
      <c r="G21" s="574">
        <v>-13.661225805999999</v>
      </c>
      <c r="H21" s="574">
        <v>-8.4638000000000009</v>
      </c>
      <c r="I21" s="574">
        <v>-5.6422903226000001</v>
      </c>
      <c r="J21" s="574">
        <v>-5.3048064516000002</v>
      </c>
      <c r="K21" s="574">
        <v>-13.256266667</v>
      </c>
      <c r="L21" s="574">
        <v>-11.857354838999999</v>
      </c>
      <c r="M21" s="574">
        <v>4.5579333333000003</v>
      </c>
      <c r="N21" s="574">
        <v>10.654903226</v>
      </c>
      <c r="O21" s="574">
        <v>32.704612902999997</v>
      </c>
      <c r="P21" s="574">
        <v>24.027392856999999</v>
      </c>
      <c r="Q21" s="574">
        <v>5.5094838709999996</v>
      </c>
      <c r="R21" s="574">
        <v>-7.3495666667000004</v>
      </c>
      <c r="S21" s="574">
        <v>-13.301483871</v>
      </c>
      <c r="T21" s="574">
        <v>-11.064500000000001</v>
      </c>
      <c r="U21" s="574">
        <v>-6.0294193547999999</v>
      </c>
      <c r="V21" s="574">
        <v>-6.8869032258000002</v>
      </c>
      <c r="W21" s="574">
        <v>-14.872</v>
      </c>
      <c r="X21" s="574">
        <v>-13.933387097000001</v>
      </c>
      <c r="Y21" s="574">
        <v>2.6001666666999999</v>
      </c>
      <c r="Z21" s="574">
        <v>18.974419354999998</v>
      </c>
      <c r="AA21" s="574">
        <v>15.046935484</v>
      </c>
      <c r="AB21" s="574">
        <v>14.592464286</v>
      </c>
      <c r="AC21" s="574">
        <v>7.4417741934999997</v>
      </c>
      <c r="AD21" s="574">
        <v>-9.1640666667000001</v>
      </c>
      <c r="AE21" s="574">
        <v>-14.868548387000001</v>
      </c>
      <c r="AF21" s="574">
        <v>-11.694966666999999</v>
      </c>
      <c r="AG21" s="574">
        <v>-4.4753225806000003</v>
      </c>
      <c r="AH21" s="574">
        <v>-4.4776129031999998</v>
      </c>
      <c r="AI21" s="574">
        <v>-11.021833333</v>
      </c>
      <c r="AJ21" s="574">
        <v>-10.593774194</v>
      </c>
      <c r="AK21" s="574">
        <v>2.34</v>
      </c>
      <c r="AL21" s="574">
        <v>9.4303548386999996</v>
      </c>
      <c r="AM21" s="574">
        <v>27.303838710000001</v>
      </c>
      <c r="AN21" s="574">
        <v>9.0176551723999996</v>
      </c>
      <c r="AO21" s="574">
        <v>1.4377096774</v>
      </c>
      <c r="AP21" s="574">
        <v>-8.5539666666999992</v>
      </c>
      <c r="AQ21" s="574">
        <v>-11.710741935</v>
      </c>
      <c r="AR21" s="574">
        <v>-8.4524666666999995</v>
      </c>
      <c r="AS21" s="574">
        <v>-3.8698387097000002</v>
      </c>
      <c r="AT21" s="574">
        <v>-2.6275483871</v>
      </c>
      <c r="AU21" s="574">
        <v>-8.3262</v>
      </c>
      <c r="AV21" s="574">
        <v>-10.476709677000001</v>
      </c>
      <c r="AW21" s="574">
        <v>0.73023333332999996</v>
      </c>
      <c r="AX21" s="574">
        <v>15.379806452</v>
      </c>
      <c r="AY21" s="876">
        <v>32.551612902999999</v>
      </c>
      <c r="AZ21" s="876">
        <v>22.727785713999999</v>
      </c>
      <c r="BA21" s="876">
        <v>-1.5613870968000001</v>
      </c>
      <c r="BB21" s="876">
        <v>-10.135899999999999</v>
      </c>
      <c r="BC21" s="876">
        <v>-15.987935483999999</v>
      </c>
      <c r="BD21" s="876">
        <v>-11.832866666999999</v>
      </c>
      <c r="BE21" s="876">
        <v>-5.4567096774000001</v>
      </c>
      <c r="BF21" s="876">
        <v>-5.2001105991000003</v>
      </c>
      <c r="BG21" s="354">
        <v>-10.608449999999999</v>
      </c>
      <c r="BH21" s="354">
        <v>-8.8187770000000008</v>
      </c>
      <c r="BI21" s="354">
        <v>2.932963</v>
      </c>
      <c r="BJ21" s="354">
        <v>17.45993</v>
      </c>
      <c r="BK21" s="354">
        <v>24.826509999999999</v>
      </c>
      <c r="BL21" s="354">
        <v>19.05742</v>
      </c>
      <c r="BM21" s="354">
        <v>4.1141199999999998</v>
      </c>
      <c r="BN21" s="354">
        <v>-8.3801869999999994</v>
      </c>
      <c r="BO21" s="354">
        <v>-13.908239999999999</v>
      </c>
      <c r="BP21" s="354">
        <v>-9.663157</v>
      </c>
      <c r="BQ21" s="354">
        <v>-3.0283669999999998</v>
      </c>
      <c r="BR21" s="354">
        <v>-2.2776070000000002</v>
      </c>
      <c r="BS21" s="354">
        <v>-8.9474450000000001</v>
      </c>
      <c r="BT21" s="354">
        <v>-8.3774899999999999</v>
      </c>
      <c r="BU21" s="354">
        <v>4.6925929999999996</v>
      </c>
      <c r="BV21" s="354">
        <v>17.710609999999999</v>
      </c>
    </row>
    <row r="22" spans="1:74" ht="11.05" customHeight="1" x14ac:dyDescent="0.2">
      <c r="A22" s="267" t="s">
        <v>264</v>
      </c>
      <c r="B22" s="600" t="s">
        <v>1188</v>
      </c>
      <c r="C22" s="574">
        <v>0.17719354839000001</v>
      </c>
      <c r="D22" s="574">
        <v>0.16407142857000001</v>
      </c>
      <c r="E22" s="574">
        <v>0.17893548386999999</v>
      </c>
      <c r="F22" s="574">
        <v>0.18033333333000001</v>
      </c>
      <c r="G22" s="574">
        <v>0.18019354839000001</v>
      </c>
      <c r="H22" s="574">
        <v>0.17953333332999999</v>
      </c>
      <c r="I22" s="574">
        <v>0.18122580645</v>
      </c>
      <c r="J22" s="574">
        <v>0.18177419354999999</v>
      </c>
      <c r="K22" s="574">
        <v>0.183</v>
      </c>
      <c r="L22" s="574">
        <v>0.18590322580999999</v>
      </c>
      <c r="M22" s="574">
        <v>0.188</v>
      </c>
      <c r="N22" s="574">
        <v>0.18958064516000001</v>
      </c>
      <c r="O22" s="574">
        <v>0.19209677419000001</v>
      </c>
      <c r="P22" s="574">
        <v>0.19392857143</v>
      </c>
      <c r="Q22" s="574">
        <v>0.19712903226</v>
      </c>
      <c r="R22" s="574">
        <v>0.19906666667</v>
      </c>
      <c r="S22" s="574">
        <v>0.19919354839</v>
      </c>
      <c r="T22" s="574">
        <v>0.19980000000000001</v>
      </c>
      <c r="U22" s="574">
        <v>0.20138709677</v>
      </c>
      <c r="V22" s="574">
        <v>0.20267741935</v>
      </c>
      <c r="W22" s="574">
        <v>0.20583333333000001</v>
      </c>
      <c r="X22" s="574">
        <v>0.2054516129</v>
      </c>
      <c r="Y22" s="574">
        <v>0.20573333332999999</v>
      </c>
      <c r="Z22" s="574">
        <v>0.20277419355000001</v>
      </c>
      <c r="AA22" s="574">
        <v>0.315</v>
      </c>
      <c r="AB22" s="574">
        <v>0.31417857143</v>
      </c>
      <c r="AC22" s="574">
        <v>0.31858064516000001</v>
      </c>
      <c r="AD22" s="574">
        <v>0.31576666666999997</v>
      </c>
      <c r="AE22" s="574">
        <v>0.31945161290000001</v>
      </c>
      <c r="AF22" s="574">
        <v>0.31830000000000003</v>
      </c>
      <c r="AG22" s="574">
        <v>0.31896774193999999</v>
      </c>
      <c r="AH22" s="574">
        <v>0.32119354839000003</v>
      </c>
      <c r="AI22" s="574">
        <v>0.3216</v>
      </c>
      <c r="AJ22" s="574">
        <v>0.32122580644999998</v>
      </c>
      <c r="AK22" s="574">
        <v>0.32579999999999998</v>
      </c>
      <c r="AL22" s="574">
        <v>0.32580645160999999</v>
      </c>
      <c r="AM22" s="574">
        <v>0.38680645160999999</v>
      </c>
      <c r="AN22" s="574">
        <v>0.34699999999999998</v>
      </c>
      <c r="AO22" s="574">
        <v>0.33290322580999998</v>
      </c>
      <c r="AP22" s="574">
        <v>0.32550000000000001</v>
      </c>
      <c r="AQ22" s="574">
        <v>0.3185483871</v>
      </c>
      <c r="AR22" s="574">
        <v>0.29659999999999997</v>
      </c>
      <c r="AS22" s="574">
        <v>0.33838709677000001</v>
      </c>
      <c r="AT22" s="574">
        <v>0.32390322580999997</v>
      </c>
      <c r="AU22" s="574">
        <v>0.27496666667000003</v>
      </c>
      <c r="AV22" s="574">
        <v>0.28725806452000002</v>
      </c>
      <c r="AW22" s="574">
        <v>0.3135</v>
      </c>
      <c r="AX22" s="574">
        <v>0.39561290322999998</v>
      </c>
      <c r="AY22" s="876">
        <v>0.44564516128999998</v>
      </c>
      <c r="AZ22" s="876">
        <v>0.41021428571000002</v>
      </c>
      <c r="BA22" s="876">
        <v>0.34277419354999999</v>
      </c>
      <c r="BB22" s="876">
        <v>0.31356666666999999</v>
      </c>
      <c r="BC22" s="876">
        <v>0.27506451612999999</v>
      </c>
      <c r="BD22" s="876">
        <v>0.23699999999999999</v>
      </c>
      <c r="BE22" s="876">
        <v>0.33882069999999997</v>
      </c>
      <c r="BF22" s="876">
        <v>0.33720450000000002</v>
      </c>
      <c r="BG22" s="354">
        <v>0.33562649999999999</v>
      </c>
      <c r="BH22" s="354">
        <v>0.33567029999999998</v>
      </c>
      <c r="BI22" s="354">
        <v>0.33436199999999999</v>
      </c>
      <c r="BJ22" s="354">
        <v>0.33596559999999998</v>
      </c>
      <c r="BK22" s="354">
        <v>0.33680359999999998</v>
      </c>
      <c r="BL22" s="354">
        <v>0.33067770000000002</v>
      </c>
      <c r="BM22" s="354">
        <v>0.33405750000000001</v>
      </c>
      <c r="BN22" s="354">
        <v>0.33466849999999998</v>
      </c>
      <c r="BO22" s="354">
        <v>0.33275320000000003</v>
      </c>
      <c r="BP22" s="354">
        <v>0.33201009999999997</v>
      </c>
      <c r="BQ22" s="354">
        <v>0.33236640000000001</v>
      </c>
      <c r="BR22" s="354">
        <v>0.33231270000000002</v>
      </c>
      <c r="BS22" s="354">
        <v>0.3321422</v>
      </c>
      <c r="BT22" s="354">
        <v>0.33335350000000002</v>
      </c>
      <c r="BU22" s="354">
        <v>0.33426080000000002</v>
      </c>
      <c r="BV22" s="354">
        <v>0.33716309999999999</v>
      </c>
    </row>
    <row r="23" spans="1:74" ht="11.05" customHeight="1" x14ac:dyDescent="0.2">
      <c r="A23" s="267" t="s">
        <v>1189</v>
      </c>
      <c r="B23" s="600" t="s">
        <v>1190</v>
      </c>
      <c r="C23" s="574">
        <v>-9.0145184838999999</v>
      </c>
      <c r="D23" s="574">
        <v>-5.4331034643000002</v>
      </c>
      <c r="E23" s="574">
        <v>-11.506028677</v>
      </c>
      <c r="F23" s="574">
        <v>-11.865463067</v>
      </c>
      <c r="G23" s="574">
        <v>-12.03764129</v>
      </c>
      <c r="H23" s="574">
        <v>-11.043515167000001</v>
      </c>
      <c r="I23" s="574">
        <v>-10.91185671</v>
      </c>
      <c r="J23" s="574">
        <v>-11.052052161000001</v>
      </c>
      <c r="K23" s="574">
        <v>-10.512552100000001</v>
      </c>
      <c r="L23" s="574">
        <v>-10.221026870999999</v>
      </c>
      <c r="M23" s="574">
        <v>-10.485926567</v>
      </c>
      <c r="N23" s="574">
        <v>-11.879369871</v>
      </c>
      <c r="O23" s="574">
        <v>-10.147976419000001</v>
      </c>
      <c r="P23" s="574">
        <v>-10.301800785999999</v>
      </c>
      <c r="Q23" s="574">
        <v>-12.244346289999999</v>
      </c>
      <c r="R23" s="574">
        <v>-11.412908067</v>
      </c>
      <c r="S23" s="574">
        <v>-12.444054032</v>
      </c>
      <c r="T23" s="574">
        <v>-10.829249432999999</v>
      </c>
      <c r="U23" s="574">
        <v>-9.7627492258000004</v>
      </c>
      <c r="V23" s="574">
        <v>-10.391829065</v>
      </c>
      <c r="W23" s="574">
        <v>-9.7512567333</v>
      </c>
      <c r="X23" s="574">
        <v>-10.155537516000001</v>
      </c>
      <c r="Y23" s="574">
        <v>-10.294453000000001</v>
      </c>
      <c r="Z23" s="574">
        <v>-9.8600382903000003</v>
      </c>
      <c r="AA23" s="574">
        <v>-10.754049160999999</v>
      </c>
      <c r="AB23" s="574">
        <v>-11.815786286</v>
      </c>
      <c r="AC23" s="574">
        <v>-12.931140967999999</v>
      </c>
      <c r="AD23" s="574">
        <v>-13.343639333</v>
      </c>
      <c r="AE23" s="574">
        <v>-13.62054871</v>
      </c>
      <c r="AF23" s="574">
        <v>-12.525084</v>
      </c>
      <c r="AG23" s="574">
        <v>-12.206200322999999</v>
      </c>
      <c r="AH23" s="574">
        <v>-12.518190516000001</v>
      </c>
      <c r="AI23" s="574">
        <v>-13.187215500000001</v>
      </c>
      <c r="AJ23" s="574">
        <v>-13.575348903</v>
      </c>
      <c r="AK23" s="574">
        <v>-13.439607433000001</v>
      </c>
      <c r="AL23" s="574">
        <v>-13.933685581000001</v>
      </c>
      <c r="AM23" s="574">
        <v>-11.322597418999999</v>
      </c>
      <c r="AN23" s="574">
        <v>-13.284197621000001</v>
      </c>
      <c r="AO23" s="574">
        <v>-13.695986742000001</v>
      </c>
      <c r="AP23" s="574">
        <v>-11.510370032999999</v>
      </c>
      <c r="AQ23" s="574">
        <v>-13.159119774000001</v>
      </c>
      <c r="AR23" s="574">
        <v>-12.667511899999999</v>
      </c>
      <c r="AS23" s="574">
        <v>-10.860734065000001</v>
      </c>
      <c r="AT23" s="574">
        <v>-12.560862225999999</v>
      </c>
      <c r="AU23" s="574">
        <v>-13.058229132999999</v>
      </c>
      <c r="AV23" s="574">
        <v>-12.753002839000001</v>
      </c>
      <c r="AW23" s="574">
        <v>-12.303910967</v>
      </c>
      <c r="AX23" s="574">
        <v>-12.446339516</v>
      </c>
      <c r="AY23" s="876">
        <v>-11.568382226000001</v>
      </c>
      <c r="AZ23" s="876">
        <v>-13.853838893000001</v>
      </c>
      <c r="BA23" s="876">
        <v>-15.810619129000001</v>
      </c>
      <c r="BB23" s="876">
        <v>-16.293429</v>
      </c>
      <c r="BC23" s="876">
        <v>-15.995897773999999</v>
      </c>
      <c r="BD23" s="876">
        <v>-14.820895800000001</v>
      </c>
      <c r="BE23" s="876">
        <v>-14.93806</v>
      </c>
      <c r="BF23" s="876">
        <v>-15.7967</v>
      </c>
      <c r="BG23" s="354">
        <v>-16.133189999999999</v>
      </c>
      <c r="BH23" s="354">
        <v>-16.665040000000001</v>
      </c>
      <c r="BI23" s="354">
        <v>-16.580179999999999</v>
      </c>
      <c r="BJ23" s="354">
        <v>-16.368459999999999</v>
      </c>
      <c r="BK23" s="354">
        <v>-14.92925</v>
      </c>
      <c r="BL23" s="354">
        <v>-16.011060000000001</v>
      </c>
      <c r="BM23" s="354">
        <v>-17.726710000000001</v>
      </c>
      <c r="BN23" s="354">
        <v>-17.10286</v>
      </c>
      <c r="BO23" s="354">
        <v>-18.276199999999999</v>
      </c>
      <c r="BP23" s="354">
        <v>-17.31166</v>
      </c>
      <c r="BQ23" s="354">
        <v>-14.984830000000001</v>
      </c>
      <c r="BR23" s="354">
        <v>-16.187519999999999</v>
      </c>
      <c r="BS23" s="354">
        <v>-16.49371</v>
      </c>
      <c r="BT23" s="354">
        <v>-17.61026</v>
      </c>
      <c r="BU23" s="354">
        <v>-17.93779</v>
      </c>
      <c r="BV23" s="354">
        <v>-17.591899999999999</v>
      </c>
    </row>
    <row r="24" spans="1:74" ht="11.05" customHeight="1" x14ac:dyDescent="0.2">
      <c r="A24" s="267" t="s">
        <v>263</v>
      </c>
      <c r="B24" s="601" t="s">
        <v>1191</v>
      </c>
      <c r="C24" s="574">
        <v>0.20575835483999999</v>
      </c>
      <c r="D24" s="574">
        <v>0.20337485714</v>
      </c>
      <c r="E24" s="574">
        <v>4.5444322581E-2</v>
      </c>
      <c r="F24" s="574">
        <v>2.7103333333E-4</v>
      </c>
      <c r="G24" s="574">
        <v>5.4031225805999998E-2</v>
      </c>
      <c r="H24" s="574">
        <v>3.7186666667000001E-4</v>
      </c>
      <c r="I24" s="574">
        <v>5.5981774194000002E-2</v>
      </c>
      <c r="J24" s="574">
        <v>6.9454838709999997E-4</v>
      </c>
      <c r="K24" s="574">
        <v>4.1527399999999999E-2</v>
      </c>
      <c r="L24" s="574">
        <v>7.7432258065000001E-4</v>
      </c>
      <c r="M24" s="574">
        <v>5.8121266667000002E-2</v>
      </c>
      <c r="N24" s="574">
        <v>5.2932741934999999E-2</v>
      </c>
      <c r="O24" s="574">
        <v>0.20826609676999999</v>
      </c>
      <c r="P24" s="574">
        <v>0.16081885713999999</v>
      </c>
      <c r="Q24" s="574">
        <v>8.5459612902999998E-2</v>
      </c>
      <c r="R24" s="574">
        <v>5.0344999999999999E-3</v>
      </c>
      <c r="S24" s="574">
        <v>2.0806870968000001E-2</v>
      </c>
      <c r="T24" s="574">
        <v>5.9327333333000004E-3</v>
      </c>
      <c r="U24" s="574">
        <v>9.3112E-2</v>
      </c>
      <c r="V24" s="574">
        <v>9.8441838709999993E-2</v>
      </c>
      <c r="W24" s="574">
        <v>5.3478333333000002E-3</v>
      </c>
      <c r="X24" s="574">
        <v>6.7019032257999997E-3</v>
      </c>
      <c r="Y24" s="574">
        <v>4.6510900000000001E-2</v>
      </c>
      <c r="Z24" s="574">
        <v>9.6239838709999997E-2</v>
      </c>
      <c r="AA24" s="574">
        <v>8.5911354839000004E-2</v>
      </c>
      <c r="AB24" s="574">
        <v>0.14487800000000001</v>
      </c>
      <c r="AC24" s="574">
        <v>4.3813935483999998E-2</v>
      </c>
      <c r="AD24" s="574">
        <v>6.6590333333000004E-3</v>
      </c>
      <c r="AE24" s="574">
        <v>5.2297580645000001E-2</v>
      </c>
      <c r="AF24" s="574">
        <v>8.9040666666999994E-3</v>
      </c>
      <c r="AG24" s="574">
        <v>4.8428612902999997E-2</v>
      </c>
      <c r="AH24" s="574">
        <v>8.4130645160999992E-3</v>
      </c>
      <c r="AI24" s="574">
        <v>5.9294666667000003E-3</v>
      </c>
      <c r="AJ24" s="574">
        <v>7.1173225806000001E-3</v>
      </c>
      <c r="AK24" s="574">
        <v>5.0585666667000003E-3</v>
      </c>
      <c r="AL24" s="574">
        <v>8.9055322581000004E-2</v>
      </c>
      <c r="AM24" s="574">
        <v>0.13997558064999999</v>
      </c>
      <c r="AN24" s="574">
        <v>9.5281758620999996E-2</v>
      </c>
      <c r="AO24" s="574">
        <v>0.15135938709999999</v>
      </c>
      <c r="AP24" s="574">
        <v>1.5020000000000001E-3</v>
      </c>
      <c r="AQ24" s="574">
        <v>9.3461290323000005E-4</v>
      </c>
      <c r="AR24" s="574">
        <v>9.278E-4</v>
      </c>
      <c r="AS24" s="574">
        <v>1.5922580645E-3</v>
      </c>
      <c r="AT24" s="574">
        <v>2.0852903226000002E-3</v>
      </c>
      <c r="AU24" s="574">
        <v>7.1357966667000006E-2</v>
      </c>
      <c r="AV24" s="574">
        <v>1.9825483870999998E-3</v>
      </c>
      <c r="AW24" s="574">
        <v>1.3918666667E-3</v>
      </c>
      <c r="AX24" s="574">
        <v>7.1811064516000001E-2</v>
      </c>
      <c r="AY24" s="876">
        <v>5.8225709676999998E-2</v>
      </c>
      <c r="AZ24" s="876">
        <v>1.0801785713999999E-2</v>
      </c>
      <c r="BA24" s="876">
        <v>6.6925161289999998E-3</v>
      </c>
      <c r="BB24" s="876">
        <v>5.5083666666999997E-3</v>
      </c>
      <c r="BC24" s="876">
        <v>7.0580322581000002E-3</v>
      </c>
      <c r="BD24" s="876">
        <v>6.5553666666999999E-3</v>
      </c>
      <c r="BE24" s="876">
        <v>4.7606052490000002E-2</v>
      </c>
      <c r="BF24" s="876">
        <v>5.2531340426000002E-2</v>
      </c>
      <c r="BG24" s="354">
        <v>1.9159926415999999E-2</v>
      </c>
      <c r="BH24" s="354">
        <v>3.9129490353E-2</v>
      </c>
      <c r="BI24" s="354">
        <v>4.7738698460999998E-2</v>
      </c>
      <c r="BJ24" s="354">
        <v>0.10344488939</v>
      </c>
      <c r="BK24" s="354">
        <v>0.14804888301999999</v>
      </c>
      <c r="BL24" s="354">
        <v>8.7282685254E-2</v>
      </c>
      <c r="BM24" s="354">
        <v>5.1339731030000002E-2</v>
      </c>
      <c r="BN24" s="354">
        <v>4.0350593626999998E-2</v>
      </c>
      <c r="BO24" s="354">
        <v>3.0833917890999998E-2</v>
      </c>
      <c r="BP24" s="354">
        <v>4.2588160505E-2</v>
      </c>
      <c r="BQ24" s="354">
        <v>4.7606052490000002E-2</v>
      </c>
      <c r="BR24" s="354">
        <v>5.2531340426000002E-2</v>
      </c>
      <c r="BS24" s="354">
        <v>1.9159926415999999E-2</v>
      </c>
      <c r="BT24" s="354">
        <v>3.9129490353E-2</v>
      </c>
      <c r="BU24" s="354">
        <v>4.7738698460999998E-2</v>
      </c>
      <c r="BV24" s="354">
        <v>0.10344488939</v>
      </c>
    </row>
    <row r="25" spans="1:74" ht="11.05" customHeight="1" x14ac:dyDescent="0.2">
      <c r="A25" s="267" t="s">
        <v>530</v>
      </c>
      <c r="B25" s="601" t="s">
        <v>1192</v>
      </c>
      <c r="C25" s="574">
        <v>9.8450243547999996</v>
      </c>
      <c r="D25" s="574">
        <v>7.4426269999999999</v>
      </c>
      <c r="E25" s="574">
        <v>10.355585194</v>
      </c>
      <c r="F25" s="574">
        <v>10.227275799999999</v>
      </c>
      <c r="G25" s="574">
        <v>10.158760097</v>
      </c>
      <c r="H25" s="574">
        <v>9.0456053999999995</v>
      </c>
      <c r="I25" s="574">
        <v>9.6820432581000002</v>
      </c>
      <c r="J25" s="574">
        <v>9.6213580967999999</v>
      </c>
      <c r="K25" s="574">
        <v>9.4937819000000001</v>
      </c>
      <c r="L25" s="574">
        <v>9.6167383870999998</v>
      </c>
      <c r="M25" s="574">
        <v>10.2132348</v>
      </c>
      <c r="N25" s="574">
        <v>11.140731871</v>
      </c>
      <c r="O25" s="574">
        <v>11.412610935</v>
      </c>
      <c r="P25" s="574">
        <v>11.313065785999999</v>
      </c>
      <c r="Q25" s="574">
        <v>11.745664935000001</v>
      </c>
      <c r="R25" s="574">
        <v>11.015428967</v>
      </c>
      <c r="S25" s="574">
        <v>11.33703029</v>
      </c>
      <c r="T25" s="574">
        <v>10.021977232999999</v>
      </c>
      <c r="U25" s="574">
        <v>9.6908051613000001</v>
      </c>
      <c r="V25" s="574">
        <v>9.6843560644999993</v>
      </c>
      <c r="W25" s="574">
        <v>9.8459686666999993</v>
      </c>
      <c r="X25" s="574">
        <v>9.9942913871000005</v>
      </c>
      <c r="Y25" s="574">
        <v>10.086944799999999</v>
      </c>
      <c r="Z25" s="574">
        <v>10.966464452</v>
      </c>
      <c r="AA25" s="574">
        <v>10.875970161</v>
      </c>
      <c r="AB25" s="574">
        <v>11.652665036</v>
      </c>
      <c r="AC25" s="574">
        <v>11.824260774000001</v>
      </c>
      <c r="AD25" s="574">
        <v>12.528115133</v>
      </c>
      <c r="AE25" s="574">
        <v>11.831429452</v>
      </c>
      <c r="AF25" s="574">
        <v>10.929080633</v>
      </c>
      <c r="AG25" s="574">
        <v>11.267489774</v>
      </c>
      <c r="AH25" s="574">
        <v>11.388993580999999</v>
      </c>
      <c r="AI25" s="574">
        <v>11.5534509</v>
      </c>
      <c r="AJ25" s="574">
        <v>12.400103516</v>
      </c>
      <c r="AK25" s="574">
        <v>12.8753989</v>
      </c>
      <c r="AL25" s="574">
        <v>13.643065194</v>
      </c>
      <c r="AM25" s="574">
        <v>12.782593774</v>
      </c>
      <c r="AN25" s="574">
        <v>12.398711172000001</v>
      </c>
      <c r="AO25" s="574">
        <v>11.932180355</v>
      </c>
      <c r="AP25" s="574">
        <v>10.125862933000001</v>
      </c>
      <c r="AQ25" s="574">
        <v>11.862035323000001</v>
      </c>
      <c r="AR25" s="574">
        <v>11.8807531</v>
      </c>
      <c r="AS25" s="574">
        <v>10.447505839</v>
      </c>
      <c r="AT25" s="574">
        <v>11.728194096999999</v>
      </c>
      <c r="AU25" s="574">
        <v>12.1009837</v>
      </c>
      <c r="AV25" s="574">
        <v>12.135486258</v>
      </c>
      <c r="AW25" s="574">
        <v>12.535502366999999</v>
      </c>
      <c r="AX25" s="574">
        <v>13.251173323</v>
      </c>
      <c r="AY25" s="876">
        <v>13.385500903000001</v>
      </c>
      <c r="AZ25" s="876">
        <v>14.615418785999999</v>
      </c>
      <c r="BA25" s="876">
        <v>14.772740419</v>
      </c>
      <c r="BB25" s="876">
        <v>14.9374515</v>
      </c>
      <c r="BC25" s="876">
        <v>14.064580097</v>
      </c>
      <c r="BD25" s="876">
        <v>13.532549767000001</v>
      </c>
      <c r="BE25" s="876">
        <v>14.173999999999999</v>
      </c>
      <c r="BF25" s="876">
        <v>14.7</v>
      </c>
      <c r="BG25" s="354">
        <v>14.728999999999999</v>
      </c>
      <c r="BH25" s="354">
        <v>15.315</v>
      </c>
      <c r="BI25" s="354">
        <v>16.027999999999999</v>
      </c>
      <c r="BJ25" s="354">
        <v>16.709</v>
      </c>
      <c r="BK25" s="354">
        <v>16.294</v>
      </c>
      <c r="BL25" s="354">
        <v>15.901</v>
      </c>
      <c r="BM25" s="354">
        <v>16.469000000000001</v>
      </c>
      <c r="BN25" s="354">
        <v>15.775</v>
      </c>
      <c r="BO25" s="354">
        <v>16.765000000000001</v>
      </c>
      <c r="BP25" s="354">
        <v>15.984</v>
      </c>
      <c r="BQ25" s="354">
        <v>14.516999999999999</v>
      </c>
      <c r="BR25" s="354">
        <v>15.744</v>
      </c>
      <c r="BS25" s="354">
        <v>15.689</v>
      </c>
      <c r="BT25" s="354">
        <v>16.47</v>
      </c>
      <c r="BU25" s="354">
        <v>17.109000000000002</v>
      </c>
      <c r="BV25" s="354">
        <v>18.356000000000002</v>
      </c>
    </row>
    <row r="26" spans="1:74" ht="11.05" customHeight="1" x14ac:dyDescent="0.2">
      <c r="A26" s="267" t="s">
        <v>262</v>
      </c>
      <c r="B26" s="601" t="s">
        <v>1193</v>
      </c>
      <c r="C26" s="574">
        <v>8.9569485806000007</v>
      </c>
      <c r="D26" s="574">
        <v>9.5057082143000002</v>
      </c>
      <c r="E26" s="574">
        <v>7.6545735806000001</v>
      </c>
      <c r="F26" s="574">
        <v>6.9447321666999997</v>
      </c>
      <c r="G26" s="574">
        <v>6.5546419677000003</v>
      </c>
      <c r="H26" s="574">
        <v>6.9278436333000002</v>
      </c>
      <c r="I26" s="574">
        <v>7.2913991935000002</v>
      </c>
      <c r="J26" s="574">
        <v>7.1267339031999999</v>
      </c>
      <c r="K26" s="574">
        <v>7.2982389999999997</v>
      </c>
      <c r="L26" s="574">
        <v>7.3598816451999998</v>
      </c>
      <c r="M26" s="574">
        <v>8.0212966666999996</v>
      </c>
      <c r="N26" s="574">
        <v>8.0955897418999996</v>
      </c>
      <c r="O26" s="574">
        <v>9.3470130000000005</v>
      </c>
      <c r="P26" s="574">
        <v>9.0512807500000001</v>
      </c>
      <c r="Q26" s="574">
        <v>8.2843733871000005</v>
      </c>
      <c r="R26" s="574">
        <v>8.1605300333000006</v>
      </c>
      <c r="S26" s="574">
        <v>7.4263955484000004</v>
      </c>
      <c r="T26" s="574">
        <v>7.6225831667000001</v>
      </c>
      <c r="U26" s="574">
        <v>8.2026819677000002</v>
      </c>
      <c r="V26" s="574">
        <v>7.5099342903000004</v>
      </c>
      <c r="W26" s="574">
        <v>7.7912675</v>
      </c>
      <c r="X26" s="574">
        <v>7.7181611290000003</v>
      </c>
      <c r="Y26" s="574">
        <v>8.1586572667000006</v>
      </c>
      <c r="Z26" s="574">
        <v>9.3524510967999994</v>
      </c>
      <c r="AA26" s="574">
        <v>8.7911647097000003</v>
      </c>
      <c r="AB26" s="574">
        <v>8.5656576428999998</v>
      </c>
      <c r="AC26" s="574">
        <v>8.0018956774000003</v>
      </c>
      <c r="AD26" s="574">
        <v>7.3360328333</v>
      </c>
      <c r="AE26" s="574">
        <v>6.9179313226000003</v>
      </c>
      <c r="AF26" s="574">
        <v>7.7063092332999998</v>
      </c>
      <c r="AG26" s="574">
        <v>8.2119556774000007</v>
      </c>
      <c r="AH26" s="574">
        <v>7.9406427418999996</v>
      </c>
      <c r="AI26" s="574">
        <v>7.6602253666999998</v>
      </c>
      <c r="AJ26" s="574">
        <v>7.4426765483999997</v>
      </c>
      <c r="AK26" s="574">
        <v>8.3623148</v>
      </c>
      <c r="AL26" s="574">
        <v>8.8409213870999999</v>
      </c>
      <c r="AM26" s="574">
        <v>10.27803171</v>
      </c>
      <c r="AN26" s="574">
        <v>8.8100624138000008</v>
      </c>
      <c r="AO26" s="574">
        <v>7.6997171934999997</v>
      </c>
      <c r="AP26" s="574">
        <v>7.3945232333000002</v>
      </c>
      <c r="AQ26" s="574">
        <v>7.6908277096999997</v>
      </c>
      <c r="AR26" s="574">
        <v>8.2233396666999994</v>
      </c>
      <c r="AS26" s="574">
        <v>8.7539868065000004</v>
      </c>
      <c r="AT26" s="574">
        <v>8.4134010967999995</v>
      </c>
      <c r="AU26" s="574">
        <v>8.1465208666999995</v>
      </c>
      <c r="AV26" s="574">
        <v>8.1894093870999995</v>
      </c>
      <c r="AW26" s="574">
        <v>9.0124092999999998</v>
      </c>
      <c r="AX26" s="574">
        <v>9.9176569355000002</v>
      </c>
      <c r="AY26" s="876">
        <v>10.769202129</v>
      </c>
      <c r="AZ26" s="876">
        <v>10.543113249999999</v>
      </c>
      <c r="BA26" s="876">
        <v>8.4802686773999998</v>
      </c>
      <c r="BB26" s="876">
        <v>7.8687493333000003</v>
      </c>
      <c r="BC26" s="876">
        <v>7.7503943548000001</v>
      </c>
      <c r="BD26" s="876">
        <v>8.2122134333000005</v>
      </c>
      <c r="BE26" s="876">
        <v>8.7852239999999995</v>
      </c>
      <c r="BF26" s="876">
        <v>8.6038309999999996</v>
      </c>
      <c r="BG26" s="354">
        <v>8.3170570000000001</v>
      </c>
      <c r="BH26" s="354">
        <v>7.8698860000000002</v>
      </c>
      <c r="BI26" s="354">
        <v>8.7331059999999994</v>
      </c>
      <c r="BJ26" s="354">
        <v>9.7564039999999999</v>
      </c>
      <c r="BK26" s="354">
        <v>10.531180000000001</v>
      </c>
      <c r="BL26" s="354">
        <v>9.7580989999999996</v>
      </c>
      <c r="BM26" s="354">
        <v>8.7451790000000003</v>
      </c>
      <c r="BN26" s="354">
        <v>8.2053569999999993</v>
      </c>
      <c r="BO26" s="354">
        <v>7.9882749999999998</v>
      </c>
      <c r="BP26" s="354">
        <v>8.3766940000000005</v>
      </c>
      <c r="BQ26" s="354">
        <v>9.2658229999999993</v>
      </c>
      <c r="BR26" s="354">
        <v>9.2056889999999996</v>
      </c>
      <c r="BS26" s="354">
        <v>8.9421520000000001</v>
      </c>
      <c r="BT26" s="354">
        <v>8.2903760000000002</v>
      </c>
      <c r="BU26" s="354">
        <v>8.5675670000000004</v>
      </c>
      <c r="BV26" s="354">
        <v>9.997344</v>
      </c>
    </row>
    <row r="27" spans="1:74" ht="11.05" customHeight="1" x14ac:dyDescent="0.2">
      <c r="A27" s="267" t="s">
        <v>531</v>
      </c>
      <c r="B27" s="601" t="s">
        <v>1194</v>
      </c>
      <c r="C27" s="574">
        <v>8.3328895160999998</v>
      </c>
      <c r="D27" s="574">
        <v>7.7003808213999996</v>
      </c>
      <c r="E27" s="574">
        <v>8.8512142902999997</v>
      </c>
      <c r="F27" s="574">
        <v>8.5838079332999992</v>
      </c>
      <c r="G27" s="574">
        <v>8.4882218065000004</v>
      </c>
      <c r="H27" s="574">
        <v>8.9265471999999999</v>
      </c>
      <c r="I27" s="574">
        <v>8.5775157418999992</v>
      </c>
      <c r="J27" s="574">
        <v>8.5583995484000006</v>
      </c>
      <c r="K27" s="574">
        <v>8.3589710667000006</v>
      </c>
      <c r="L27" s="574">
        <v>7.9656754194000001</v>
      </c>
      <c r="M27" s="574">
        <v>8.3528429667000008</v>
      </c>
      <c r="N27" s="574">
        <v>8.8878600968000008</v>
      </c>
      <c r="O27" s="574">
        <v>8.2917610968000002</v>
      </c>
      <c r="P27" s="574">
        <v>8.2022080000000006</v>
      </c>
      <c r="Q27" s="574">
        <v>8.8696254194000002</v>
      </c>
      <c r="R27" s="574">
        <v>8.5640821667000004</v>
      </c>
      <c r="S27" s="574">
        <v>8.5553847742000002</v>
      </c>
      <c r="T27" s="574">
        <v>8.4366778667000002</v>
      </c>
      <c r="U27" s="574">
        <v>8.3686093548000002</v>
      </c>
      <c r="V27" s="574">
        <v>8.3166361612999999</v>
      </c>
      <c r="W27" s="574">
        <v>7.7028572332999996</v>
      </c>
      <c r="X27" s="574">
        <v>7.8872658065000003</v>
      </c>
      <c r="Y27" s="574">
        <v>8.4136552666999993</v>
      </c>
      <c r="Z27" s="574">
        <v>8.3432591613000007</v>
      </c>
      <c r="AA27" s="574">
        <v>8.7564508065000002</v>
      </c>
      <c r="AB27" s="574">
        <v>8.8749392142999994</v>
      </c>
      <c r="AC27" s="574">
        <v>9.1558717096999995</v>
      </c>
      <c r="AD27" s="574">
        <v>8.1617736667000003</v>
      </c>
      <c r="AE27" s="574">
        <v>8.7615337097000001</v>
      </c>
      <c r="AF27" s="574">
        <v>9.3144950333000001</v>
      </c>
      <c r="AG27" s="574">
        <v>9.1997672580999996</v>
      </c>
      <c r="AH27" s="574">
        <v>9.0787232902999992</v>
      </c>
      <c r="AI27" s="574">
        <v>9.3007085332999999</v>
      </c>
      <c r="AJ27" s="574">
        <v>8.6258731935000004</v>
      </c>
      <c r="AK27" s="574">
        <v>8.9322838332999996</v>
      </c>
      <c r="AL27" s="574">
        <v>9.2215967097</v>
      </c>
      <c r="AM27" s="574">
        <v>8.9592722581000004</v>
      </c>
      <c r="AN27" s="574">
        <v>9.7920472758999999</v>
      </c>
      <c r="AO27" s="574">
        <v>9.6158381935000001</v>
      </c>
      <c r="AP27" s="574">
        <v>8.7815854000000009</v>
      </c>
      <c r="AQ27" s="574">
        <v>8.9896781289999996</v>
      </c>
      <c r="AR27" s="574">
        <v>9.0116590999999993</v>
      </c>
      <c r="AS27" s="574">
        <v>9.1694722581000008</v>
      </c>
      <c r="AT27" s="574">
        <v>9.2484955806000002</v>
      </c>
      <c r="AU27" s="574">
        <v>9.1760327332999996</v>
      </c>
      <c r="AV27" s="574">
        <v>8.8099952257999998</v>
      </c>
      <c r="AW27" s="574">
        <v>8.7832685667000003</v>
      </c>
      <c r="AX27" s="574">
        <v>9.1856077419000002</v>
      </c>
      <c r="AY27" s="876">
        <v>9.0114153870999996</v>
      </c>
      <c r="AZ27" s="876">
        <v>9.7934278570999993</v>
      </c>
      <c r="BA27" s="876">
        <v>9.5256353225999995</v>
      </c>
      <c r="BB27" s="876">
        <v>9.2312572332999991</v>
      </c>
      <c r="BC27" s="876">
        <v>9.6896836128999997</v>
      </c>
      <c r="BD27" s="876">
        <v>9.5073301666999992</v>
      </c>
      <c r="BE27" s="876">
        <v>9.5968879999999999</v>
      </c>
      <c r="BF27" s="876">
        <v>9.7530619999999999</v>
      </c>
      <c r="BG27" s="354">
        <v>9.7404119999999992</v>
      </c>
      <c r="BH27" s="354">
        <v>9.2590540000000008</v>
      </c>
      <c r="BI27" s="354">
        <v>9.3330249999999992</v>
      </c>
      <c r="BJ27" s="354">
        <v>9.5193049999999992</v>
      </c>
      <c r="BK27" s="354">
        <v>9.3144810000000007</v>
      </c>
      <c r="BL27" s="354">
        <v>9.9554399999999994</v>
      </c>
      <c r="BM27" s="354">
        <v>10.05423</v>
      </c>
      <c r="BN27" s="354">
        <v>9.5735709999999994</v>
      </c>
      <c r="BO27" s="354">
        <v>9.5303120000000003</v>
      </c>
      <c r="BP27" s="354">
        <v>9.7469389999999994</v>
      </c>
      <c r="BQ27" s="354">
        <v>9.7812570000000001</v>
      </c>
      <c r="BR27" s="354">
        <v>9.7017389999999999</v>
      </c>
      <c r="BS27" s="354">
        <v>9.7660260000000001</v>
      </c>
      <c r="BT27" s="354">
        <v>9.4697610000000001</v>
      </c>
      <c r="BU27" s="354">
        <v>9.4440939999999998</v>
      </c>
      <c r="BV27" s="354">
        <v>9.3366860000000003</v>
      </c>
    </row>
    <row r="28" spans="1:74" ht="11.05" customHeight="1" x14ac:dyDescent="0.2">
      <c r="A28" s="267"/>
      <c r="B28" s="547"/>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c r="AE28" s="574"/>
      <c r="AF28" s="574"/>
      <c r="AG28" s="574"/>
      <c r="AH28" s="574"/>
      <c r="AI28" s="574"/>
      <c r="AJ28" s="574"/>
      <c r="AK28" s="574"/>
      <c r="AL28" s="574"/>
      <c r="AM28" s="574"/>
      <c r="AN28" s="574"/>
      <c r="AO28" s="574"/>
      <c r="AP28" s="574"/>
      <c r="AQ28" s="574"/>
      <c r="AR28" s="574"/>
      <c r="AS28" s="574"/>
      <c r="AT28" s="574"/>
      <c r="AU28" s="574"/>
      <c r="AV28" s="574"/>
      <c r="AW28" s="574"/>
      <c r="AX28" s="574"/>
      <c r="AY28" s="876"/>
      <c r="AZ28" s="876"/>
      <c r="BA28" s="876"/>
      <c r="BB28" s="876"/>
      <c r="BC28" s="876"/>
      <c r="BD28" s="876"/>
      <c r="BE28" s="876"/>
      <c r="BF28" s="876"/>
      <c r="BG28" s="354"/>
      <c r="BH28" s="354"/>
      <c r="BI28" s="354"/>
      <c r="BJ28" s="354"/>
      <c r="BK28" s="354"/>
      <c r="BL28" s="354"/>
      <c r="BM28" s="354"/>
      <c r="BN28" s="354"/>
      <c r="BO28" s="354"/>
      <c r="BP28" s="354"/>
      <c r="BQ28" s="354"/>
      <c r="BR28" s="354"/>
      <c r="BS28" s="354"/>
      <c r="BT28" s="354"/>
      <c r="BU28" s="354"/>
      <c r="BV28" s="354"/>
    </row>
    <row r="29" spans="1:74" ht="11.05" customHeight="1" x14ac:dyDescent="0.2">
      <c r="A29" s="602"/>
      <c r="B29" s="37" t="s">
        <v>468</v>
      </c>
      <c r="C29" s="574"/>
      <c r="D29" s="574"/>
      <c r="E29" s="574"/>
      <c r="F29" s="574"/>
      <c r="G29" s="574"/>
      <c r="H29" s="574"/>
      <c r="I29" s="574"/>
      <c r="J29" s="574"/>
      <c r="K29" s="574"/>
      <c r="L29" s="574"/>
      <c r="M29" s="574"/>
      <c r="N29" s="574"/>
      <c r="O29" s="574"/>
      <c r="P29" s="574"/>
      <c r="Q29" s="574"/>
      <c r="R29" s="574"/>
      <c r="S29" s="574"/>
      <c r="T29" s="574"/>
      <c r="U29" s="574"/>
      <c r="V29" s="574"/>
      <c r="W29" s="574"/>
      <c r="X29" s="574"/>
      <c r="Y29" s="574"/>
      <c r="Z29" s="574"/>
      <c r="AA29" s="574"/>
      <c r="AB29" s="574"/>
      <c r="AC29" s="574"/>
      <c r="AD29" s="574"/>
      <c r="AE29" s="574"/>
      <c r="AF29" s="574"/>
      <c r="AG29" s="574"/>
      <c r="AH29" s="574"/>
      <c r="AI29" s="574"/>
      <c r="AJ29" s="574"/>
      <c r="AK29" s="574"/>
      <c r="AL29" s="574"/>
      <c r="AM29" s="574"/>
      <c r="AN29" s="574"/>
      <c r="AO29" s="574"/>
      <c r="AP29" s="574"/>
      <c r="AQ29" s="574"/>
      <c r="AR29" s="574"/>
      <c r="AS29" s="574"/>
      <c r="AT29" s="574"/>
      <c r="AU29" s="574"/>
      <c r="AV29" s="574"/>
      <c r="AW29" s="574"/>
      <c r="AX29" s="574"/>
      <c r="AY29" s="876"/>
      <c r="AZ29" s="876"/>
      <c r="BA29" s="876"/>
      <c r="BB29" s="876"/>
      <c r="BC29" s="876"/>
      <c r="BD29" s="876"/>
      <c r="BE29" s="876"/>
      <c r="BF29" s="876"/>
      <c r="BG29" s="354"/>
      <c r="BH29" s="354"/>
      <c r="BI29" s="354"/>
      <c r="BJ29" s="354"/>
      <c r="BK29" s="354"/>
      <c r="BL29" s="354"/>
      <c r="BM29" s="354"/>
      <c r="BN29" s="354"/>
      <c r="BO29" s="354"/>
      <c r="BP29" s="354"/>
      <c r="BQ29" s="354"/>
      <c r="BR29" s="354"/>
      <c r="BS29" s="354"/>
      <c r="BT29" s="354"/>
      <c r="BU29" s="354"/>
      <c r="BV29" s="354"/>
    </row>
    <row r="30" spans="1:74" s="276" customFormat="1" ht="11.05" customHeight="1" x14ac:dyDescent="0.2">
      <c r="A30" s="595" t="s">
        <v>272</v>
      </c>
      <c r="B30" s="596" t="s">
        <v>1195</v>
      </c>
      <c r="C30" s="313">
        <v>107.58770968</v>
      </c>
      <c r="D30" s="313">
        <v>110.56132143000001</v>
      </c>
      <c r="E30" s="313">
        <v>85.164580645000001</v>
      </c>
      <c r="F30" s="313">
        <v>75.720699999999994</v>
      </c>
      <c r="G30" s="313">
        <v>68.271612903000005</v>
      </c>
      <c r="H30" s="313">
        <v>74.734366667000003</v>
      </c>
      <c r="I30" s="313">
        <v>77.986774194000006</v>
      </c>
      <c r="J30" s="313">
        <v>78.589225806000002</v>
      </c>
      <c r="K30" s="313">
        <v>71.273700000000005</v>
      </c>
      <c r="L30" s="313">
        <v>72.881516129000005</v>
      </c>
      <c r="M30" s="313">
        <v>89.499233333000006</v>
      </c>
      <c r="N30" s="313">
        <v>97.039387097000002</v>
      </c>
      <c r="O30" s="313">
        <v>115.55025806</v>
      </c>
      <c r="P30" s="313">
        <v>109.01546429</v>
      </c>
      <c r="Q30" s="313">
        <v>89.734451613000004</v>
      </c>
      <c r="R30" s="313">
        <v>78.606233333000006</v>
      </c>
      <c r="S30" s="313">
        <v>72.265258064999998</v>
      </c>
      <c r="T30" s="313">
        <v>77.236466667000002</v>
      </c>
      <c r="U30" s="313">
        <v>83.535548387000006</v>
      </c>
      <c r="V30" s="313">
        <v>82.796806451999998</v>
      </c>
      <c r="W30" s="313">
        <v>76.451033332999998</v>
      </c>
      <c r="X30" s="313">
        <v>76.207193548000006</v>
      </c>
      <c r="Y30" s="313">
        <v>92.298199999999994</v>
      </c>
      <c r="Z30" s="313">
        <v>108.99809677</v>
      </c>
      <c r="AA30" s="313">
        <v>107.18551613</v>
      </c>
      <c r="AB30" s="313">
        <v>105.87621428999999</v>
      </c>
      <c r="AC30" s="313">
        <v>97.627516129</v>
      </c>
      <c r="AD30" s="313">
        <v>80.943266667000003</v>
      </c>
      <c r="AE30" s="313">
        <v>74.845903226000004</v>
      </c>
      <c r="AF30" s="313">
        <v>78.971366666999998</v>
      </c>
      <c r="AG30" s="313">
        <v>86.207322581</v>
      </c>
      <c r="AH30" s="313">
        <v>86.409451613000002</v>
      </c>
      <c r="AI30" s="313">
        <v>79.385666666999995</v>
      </c>
      <c r="AJ30" s="313">
        <v>78.918645161000001</v>
      </c>
      <c r="AK30" s="313">
        <v>94.372633332999996</v>
      </c>
      <c r="AL30" s="313">
        <v>102.50525806</v>
      </c>
      <c r="AM30" s="313">
        <v>120.3901652</v>
      </c>
      <c r="AN30" s="313">
        <v>102.68403965</v>
      </c>
      <c r="AO30" s="313">
        <v>90.552098834000006</v>
      </c>
      <c r="AP30" s="313">
        <v>80.151328397</v>
      </c>
      <c r="AQ30" s="313">
        <v>75.512521324000005</v>
      </c>
      <c r="AR30" s="313">
        <v>81.275747167000006</v>
      </c>
      <c r="AS30" s="313">
        <v>88.828691840999994</v>
      </c>
      <c r="AT30" s="313">
        <v>87.841357673000005</v>
      </c>
      <c r="AU30" s="313">
        <v>80.804947795000004</v>
      </c>
      <c r="AV30" s="313">
        <v>78.628615132999997</v>
      </c>
      <c r="AW30" s="313">
        <v>90.576047298000006</v>
      </c>
      <c r="AX30" s="313">
        <v>108.47260574000001</v>
      </c>
      <c r="AY30" s="893">
        <v>126.84687623000001</v>
      </c>
      <c r="AZ30" s="893">
        <v>115.94906646</v>
      </c>
      <c r="BA30" s="893">
        <v>88.990816351000007</v>
      </c>
      <c r="BB30" s="893">
        <v>79.743090527999996</v>
      </c>
      <c r="BC30" s="893">
        <v>74.633420645000001</v>
      </c>
      <c r="BD30" s="893">
        <v>80.810285164999996</v>
      </c>
      <c r="BE30" s="893">
        <v>88.120078100000001</v>
      </c>
      <c r="BF30" s="893">
        <v>84.860677100000004</v>
      </c>
      <c r="BG30" s="437">
        <v>78.831130000000002</v>
      </c>
      <c r="BH30" s="437">
        <v>79.768199999999993</v>
      </c>
      <c r="BI30" s="437">
        <v>92.629249999999999</v>
      </c>
      <c r="BJ30" s="437">
        <v>108.03879999999999</v>
      </c>
      <c r="BK30" s="437">
        <v>116.6683</v>
      </c>
      <c r="BL30" s="437">
        <v>108.8643</v>
      </c>
      <c r="BM30" s="437">
        <v>92.876289999999997</v>
      </c>
      <c r="BN30" s="437">
        <v>80.037450000000007</v>
      </c>
      <c r="BO30" s="437">
        <v>74.348140000000001</v>
      </c>
      <c r="BP30" s="437">
        <v>79.708280000000002</v>
      </c>
      <c r="BQ30" s="437">
        <v>89.637900000000002</v>
      </c>
      <c r="BR30" s="437">
        <v>88.663319999999999</v>
      </c>
      <c r="BS30" s="437">
        <v>82.247050000000002</v>
      </c>
      <c r="BT30" s="437">
        <v>80.819209999999998</v>
      </c>
      <c r="BU30" s="437">
        <v>94.447659999999999</v>
      </c>
      <c r="BV30" s="437">
        <v>109.78149999999999</v>
      </c>
    </row>
    <row r="31" spans="1:74" ht="11.05" customHeight="1" x14ac:dyDescent="0.2">
      <c r="A31" s="267" t="s">
        <v>267</v>
      </c>
      <c r="B31" s="597" t="s">
        <v>1196</v>
      </c>
      <c r="C31" s="574">
        <v>28.879483871000001</v>
      </c>
      <c r="D31" s="574">
        <v>31.28</v>
      </c>
      <c r="E31" s="574">
        <v>18.521387097000002</v>
      </c>
      <c r="F31" s="574">
        <v>11.403533333</v>
      </c>
      <c r="G31" s="574">
        <v>7.0301612902999997</v>
      </c>
      <c r="H31" s="574">
        <v>4.3185666666999998</v>
      </c>
      <c r="I31" s="574">
        <v>3.6412258065000001</v>
      </c>
      <c r="J31" s="574">
        <v>3.4335806452000002</v>
      </c>
      <c r="K31" s="574">
        <v>3.9506000000000001</v>
      </c>
      <c r="L31" s="574">
        <v>6.2142580645000001</v>
      </c>
      <c r="M31" s="574">
        <v>16.068766666999998</v>
      </c>
      <c r="N31" s="574">
        <v>21.588548386999999</v>
      </c>
      <c r="O31" s="574">
        <v>30.888548387</v>
      </c>
      <c r="P31" s="574">
        <v>28.257357143</v>
      </c>
      <c r="Q31" s="574">
        <v>18.985451612999999</v>
      </c>
      <c r="R31" s="574">
        <v>12.8185</v>
      </c>
      <c r="S31" s="574">
        <v>6.4925483871000003</v>
      </c>
      <c r="T31" s="574">
        <v>4.1313333332999997</v>
      </c>
      <c r="U31" s="574">
        <v>3.556</v>
      </c>
      <c r="V31" s="574">
        <v>3.3192903226000001</v>
      </c>
      <c r="W31" s="574">
        <v>3.8031000000000001</v>
      </c>
      <c r="X31" s="574">
        <v>7.8042903226</v>
      </c>
      <c r="Y31" s="574">
        <v>17.107500000000002</v>
      </c>
      <c r="Z31" s="574">
        <v>26.929032257999999</v>
      </c>
      <c r="AA31" s="574">
        <v>26.045516128999999</v>
      </c>
      <c r="AB31" s="574">
        <v>24.658714285999999</v>
      </c>
      <c r="AC31" s="574">
        <v>20.557225806000002</v>
      </c>
      <c r="AD31" s="574">
        <v>11.354433332999999</v>
      </c>
      <c r="AE31" s="574">
        <v>6.4063548387000004</v>
      </c>
      <c r="AF31" s="574">
        <v>4.3322333332999996</v>
      </c>
      <c r="AG31" s="574">
        <v>3.6317096773999999</v>
      </c>
      <c r="AH31" s="574">
        <v>3.4210967742</v>
      </c>
      <c r="AI31" s="574">
        <v>3.8123999999999998</v>
      </c>
      <c r="AJ31" s="574">
        <v>7.3594838710000001</v>
      </c>
      <c r="AK31" s="574">
        <v>16.571333332999998</v>
      </c>
      <c r="AL31" s="574">
        <v>21.313032258</v>
      </c>
      <c r="AM31" s="574">
        <v>30.146709677</v>
      </c>
      <c r="AN31" s="574">
        <v>22.321034482999998</v>
      </c>
      <c r="AO31" s="574">
        <v>16.432290323</v>
      </c>
      <c r="AP31" s="574">
        <v>10.603866667</v>
      </c>
      <c r="AQ31" s="574">
        <v>5.5670967742000004</v>
      </c>
      <c r="AR31" s="574">
        <v>4.0743999999999998</v>
      </c>
      <c r="AS31" s="574">
        <v>3.4665161289999999</v>
      </c>
      <c r="AT31" s="574">
        <v>3.4084516129</v>
      </c>
      <c r="AU31" s="574">
        <v>3.7998333333000001</v>
      </c>
      <c r="AV31" s="574">
        <v>6.2730967741999999</v>
      </c>
      <c r="AW31" s="574">
        <v>13.773733332999999</v>
      </c>
      <c r="AX31" s="574">
        <v>24.467032258</v>
      </c>
      <c r="AY31" s="876">
        <v>33.453225805999999</v>
      </c>
      <c r="AZ31" s="876">
        <v>28.526392857000001</v>
      </c>
      <c r="BA31" s="876">
        <v>16.966129032000001</v>
      </c>
      <c r="BB31" s="876">
        <v>10.904233333000001</v>
      </c>
      <c r="BC31" s="876">
        <v>6.0670322581000002</v>
      </c>
      <c r="BD31" s="876">
        <v>4.2949000000000002</v>
      </c>
      <c r="BE31" s="876">
        <v>3.4129019999999999</v>
      </c>
      <c r="BF31" s="876">
        <v>3.5450200000000001</v>
      </c>
      <c r="BG31" s="354">
        <v>3.6774960000000001</v>
      </c>
      <c r="BH31" s="354">
        <v>7.5109700000000004</v>
      </c>
      <c r="BI31" s="354">
        <v>15.824719999999999</v>
      </c>
      <c r="BJ31" s="354">
        <v>24.261230000000001</v>
      </c>
      <c r="BK31" s="354">
        <v>28.126359999999998</v>
      </c>
      <c r="BL31" s="354">
        <v>25.110980000000001</v>
      </c>
      <c r="BM31" s="354">
        <v>18.357489999999999</v>
      </c>
      <c r="BN31" s="354">
        <v>10.99813</v>
      </c>
      <c r="BO31" s="354">
        <v>6.3131599999999999</v>
      </c>
      <c r="BP31" s="354">
        <v>4.1993340000000003</v>
      </c>
      <c r="BQ31" s="354">
        <v>3.521827</v>
      </c>
      <c r="BR31" s="354">
        <v>3.4563449999999998</v>
      </c>
      <c r="BS31" s="354">
        <v>3.808843</v>
      </c>
      <c r="BT31" s="354">
        <v>7.5335210000000004</v>
      </c>
      <c r="BU31" s="354">
        <v>15.768459999999999</v>
      </c>
      <c r="BV31" s="354">
        <v>24.17164</v>
      </c>
    </row>
    <row r="32" spans="1:74" ht="11.05" customHeight="1" x14ac:dyDescent="0.2">
      <c r="A32" s="267" t="s">
        <v>268</v>
      </c>
      <c r="B32" s="597" t="s">
        <v>1197</v>
      </c>
      <c r="C32" s="574">
        <v>16.014709676999999</v>
      </c>
      <c r="D32" s="574">
        <v>17.720071429000001</v>
      </c>
      <c r="E32" s="574">
        <v>11.523</v>
      </c>
      <c r="F32" s="574">
        <v>8.2424333332999993</v>
      </c>
      <c r="G32" s="574">
        <v>5.8760645160999996</v>
      </c>
      <c r="H32" s="574">
        <v>4.7786666667000004</v>
      </c>
      <c r="I32" s="574">
        <v>4.6074193548000002</v>
      </c>
      <c r="J32" s="574">
        <v>4.5474516128999998</v>
      </c>
      <c r="K32" s="574">
        <v>4.9851666666999996</v>
      </c>
      <c r="L32" s="574">
        <v>6.3043225806000001</v>
      </c>
      <c r="M32" s="574">
        <v>11.220433333000001</v>
      </c>
      <c r="N32" s="574">
        <v>12.936903226</v>
      </c>
      <c r="O32" s="574">
        <v>17.771000000000001</v>
      </c>
      <c r="P32" s="574">
        <v>16.572821429000001</v>
      </c>
      <c r="Q32" s="574">
        <v>12.434741935</v>
      </c>
      <c r="R32" s="574">
        <v>9.1979000000000006</v>
      </c>
      <c r="S32" s="574">
        <v>5.9086129031999999</v>
      </c>
      <c r="T32" s="574">
        <v>4.8707333332999996</v>
      </c>
      <c r="U32" s="574">
        <v>4.6646451613000002</v>
      </c>
      <c r="V32" s="574">
        <v>4.5670000000000002</v>
      </c>
      <c r="W32" s="574">
        <v>4.9968666666999999</v>
      </c>
      <c r="X32" s="574">
        <v>7.2032258064999999</v>
      </c>
      <c r="Y32" s="574">
        <v>11.7782</v>
      </c>
      <c r="Z32" s="574">
        <v>15.878548387</v>
      </c>
      <c r="AA32" s="574">
        <v>15.472129032</v>
      </c>
      <c r="AB32" s="574">
        <v>15.284428570999999</v>
      </c>
      <c r="AC32" s="574">
        <v>13.269193548000001</v>
      </c>
      <c r="AD32" s="574">
        <v>8.5131666667000001</v>
      </c>
      <c r="AE32" s="574">
        <v>5.9397741934999999</v>
      </c>
      <c r="AF32" s="574">
        <v>5.0293666666999997</v>
      </c>
      <c r="AG32" s="574">
        <v>4.6668064516000003</v>
      </c>
      <c r="AH32" s="574">
        <v>4.7703870968000004</v>
      </c>
      <c r="AI32" s="574">
        <v>4.9272</v>
      </c>
      <c r="AJ32" s="574">
        <v>7.2960967741999996</v>
      </c>
      <c r="AK32" s="574">
        <v>11.6561</v>
      </c>
      <c r="AL32" s="574">
        <v>13.414032258000001</v>
      </c>
      <c r="AM32" s="574">
        <v>17.557451613000001</v>
      </c>
      <c r="AN32" s="574">
        <v>14.398</v>
      </c>
      <c r="AO32" s="574">
        <v>11.244677419</v>
      </c>
      <c r="AP32" s="574">
        <v>8.2926000000000002</v>
      </c>
      <c r="AQ32" s="574">
        <v>5.7049354838999999</v>
      </c>
      <c r="AR32" s="574">
        <v>5.1289999999999996</v>
      </c>
      <c r="AS32" s="574">
        <v>4.7374193548000001</v>
      </c>
      <c r="AT32" s="574">
        <v>4.8108709676999997</v>
      </c>
      <c r="AU32" s="574">
        <v>5.1506999999999996</v>
      </c>
      <c r="AV32" s="574">
        <v>6.8662258065000001</v>
      </c>
      <c r="AW32" s="574">
        <v>10.552</v>
      </c>
      <c r="AX32" s="574">
        <v>15.069709677000001</v>
      </c>
      <c r="AY32" s="876">
        <v>19.734838709999998</v>
      </c>
      <c r="AZ32" s="876">
        <v>17.685357143000001</v>
      </c>
      <c r="BA32" s="876">
        <v>11.749225806</v>
      </c>
      <c r="BB32" s="876">
        <v>8.8528666667000007</v>
      </c>
      <c r="BC32" s="876">
        <v>6.1630967741999996</v>
      </c>
      <c r="BD32" s="876">
        <v>5.2233999999999998</v>
      </c>
      <c r="BE32" s="876">
        <v>4.6253599999999997</v>
      </c>
      <c r="BF32" s="876">
        <v>4.7390059999999998</v>
      </c>
      <c r="BG32" s="354">
        <v>5.1381519999999998</v>
      </c>
      <c r="BH32" s="354">
        <v>7.4894959999999999</v>
      </c>
      <c r="BI32" s="354">
        <v>11.4245</v>
      </c>
      <c r="BJ32" s="354">
        <v>14.955780000000001</v>
      </c>
      <c r="BK32" s="354">
        <v>16.829789999999999</v>
      </c>
      <c r="BL32" s="354">
        <v>15.71739</v>
      </c>
      <c r="BM32" s="354">
        <v>12.40645</v>
      </c>
      <c r="BN32" s="354">
        <v>8.6547870000000007</v>
      </c>
      <c r="BO32" s="354">
        <v>6.2213750000000001</v>
      </c>
      <c r="BP32" s="354">
        <v>5.1739009999999999</v>
      </c>
      <c r="BQ32" s="354">
        <v>4.7291759999999998</v>
      </c>
      <c r="BR32" s="354">
        <v>4.7621260000000003</v>
      </c>
      <c r="BS32" s="354">
        <v>5.2844179999999996</v>
      </c>
      <c r="BT32" s="354">
        <v>7.5796380000000001</v>
      </c>
      <c r="BU32" s="354">
        <v>11.46964</v>
      </c>
      <c r="BV32" s="354">
        <v>14.98643</v>
      </c>
    </row>
    <row r="33" spans="1:75" ht="11.05" customHeight="1" x14ac:dyDescent="0.2">
      <c r="A33" s="267" t="s">
        <v>270</v>
      </c>
      <c r="B33" s="597" t="s">
        <v>1198</v>
      </c>
      <c r="C33" s="574">
        <v>25.674258065</v>
      </c>
      <c r="D33" s="574">
        <v>24.630892856999999</v>
      </c>
      <c r="E33" s="574">
        <v>22.872129032</v>
      </c>
      <c r="F33" s="574">
        <v>22.718900000000001</v>
      </c>
      <c r="G33" s="574">
        <v>21.429967741999999</v>
      </c>
      <c r="H33" s="574">
        <v>21.481133332999999</v>
      </c>
      <c r="I33" s="574">
        <v>21.695032258000001</v>
      </c>
      <c r="J33" s="574">
        <v>21.756483871</v>
      </c>
      <c r="K33" s="574">
        <v>21.503066666999999</v>
      </c>
      <c r="L33" s="574">
        <v>22.052129032</v>
      </c>
      <c r="M33" s="574">
        <v>24.537299999999998</v>
      </c>
      <c r="N33" s="574">
        <v>25.093870968000001</v>
      </c>
      <c r="O33" s="574">
        <v>26.604225805999999</v>
      </c>
      <c r="P33" s="574">
        <v>26.028178571000002</v>
      </c>
      <c r="Q33" s="574">
        <v>24.527354839000001</v>
      </c>
      <c r="R33" s="574">
        <v>23.503866667</v>
      </c>
      <c r="S33" s="574">
        <v>22.040903226000001</v>
      </c>
      <c r="T33" s="574">
        <v>21.805066666999998</v>
      </c>
      <c r="U33" s="574">
        <v>21.416193547999999</v>
      </c>
      <c r="V33" s="574">
        <v>21.810903226000001</v>
      </c>
      <c r="W33" s="574">
        <v>21.7515</v>
      </c>
      <c r="X33" s="574">
        <v>22.293677419000002</v>
      </c>
      <c r="Y33" s="574">
        <v>24.297466666999998</v>
      </c>
      <c r="Z33" s="574">
        <v>24.517870968</v>
      </c>
      <c r="AA33" s="574">
        <v>24.859677419</v>
      </c>
      <c r="AB33" s="574">
        <v>25.302535714000001</v>
      </c>
      <c r="AC33" s="574">
        <v>24.455548387</v>
      </c>
      <c r="AD33" s="574">
        <v>23.564266666999998</v>
      </c>
      <c r="AE33" s="574">
        <v>22.008225805999999</v>
      </c>
      <c r="AF33" s="574">
        <v>21.875333333</v>
      </c>
      <c r="AG33" s="574">
        <v>21.621129031999999</v>
      </c>
      <c r="AH33" s="574">
        <v>22.172161289999998</v>
      </c>
      <c r="AI33" s="574">
        <v>22.351400000000002</v>
      </c>
      <c r="AJ33" s="574">
        <v>22.911354839000001</v>
      </c>
      <c r="AK33" s="574">
        <v>24.712333333</v>
      </c>
      <c r="AL33" s="574">
        <v>25.474967742</v>
      </c>
      <c r="AM33" s="574">
        <v>25.895516129000001</v>
      </c>
      <c r="AN33" s="574">
        <v>24.72737931</v>
      </c>
      <c r="AO33" s="574">
        <v>24.120032257999998</v>
      </c>
      <c r="AP33" s="574">
        <v>23.333100000000002</v>
      </c>
      <c r="AQ33" s="574">
        <v>22.127516129</v>
      </c>
      <c r="AR33" s="574">
        <v>21.932766666999999</v>
      </c>
      <c r="AS33" s="574">
        <v>22.112741934999999</v>
      </c>
      <c r="AT33" s="574">
        <v>22.510290323</v>
      </c>
      <c r="AU33" s="574">
        <v>22.307133332999999</v>
      </c>
      <c r="AV33" s="574">
        <v>22.360483871</v>
      </c>
      <c r="AW33" s="574">
        <v>24.128666667000001</v>
      </c>
      <c r="AX33" s="574">
        <v>25.755580644999998</v>
      </c>
      <c r="AY33" s="876">
        <v>26.815935484000001</v>
      </c>
      <c r="AZ33" s="876">
        <v>26.305107143000001</v>
      </c>
      <c r="BA33" s="876">
        <v>24.173806452000001</v>
      </c>
      <c r="BB33" s="876">
        <v>23.289566666999999</v>
      </c>
      <c r="BC33" s="876">
        <v>22.388258064999999</v>
      </c>
      <c r="BD33" s="876">
        <v>21.894133332999999</v>
      </c>
      <c r="BE33" s="876">
        <v>21.714759999999998</v>
      </c>
      <c r="BF33" s="876">
        <v>21.9803</v>
      </c>
      <c r="BG33" s="354">
        <v>21.985959999999999</v>
      </c>
      <c r="BH33" s="354">
        <v>22.402249999999999</v>
      </c>
      <c r="BI33" s="354">
        <v>24.321870000000001</v>
      </c>
      <c r="BJ33" s="354">
        <v>25.184709999999999</v>
      </c>
      <c r="BK33" s="354">
        <v>25.682169999999999</v>
      </c>
      <c r="BL33" s="354">
        <v>25.256260000000001</v>
      </c>
      <c r="BM33" s="354">
        <v>23.844239999999999</v>
      </c>
      <c r="BN33" s="354">
        <v>22.89451</v>
      </c>
      <c r="BO33" s="354">
        <v>21.66545</v>
      </c>
      <c r="BP33" s="354">
        <v>21.533429999999999</v>
      </c>
      <c r="BQ33" s="354">
        <v>21.50996</v>
      </c>
      <c r="BR33" s="354">
        <v>21.873740000000002</v>
      </c>
      <c r="BS33" s="354">
        <v>21.946660000000001</v>
      </c>
      <c r="BT33" s="354">
        <v>22.36918</v>
      </c>
      <c r="BU33" s="354">
        <v>24.295680000000001</v>
      </c>
      <c r="BV33" s="354">
        <v>25.164770000000001</v>
      </c>
    </row>
    <row r="34" spans="1:75" ht="11.05" customHeight="1" x14ac:dyDescent="0.2">
      <c r="A34" s="267" t="s">
        <v>271</v>
      </c>
      <c r="B34" s="597" t="s">
        <v>1199</v>
      </c>
      <c r="C34" s="574">
        <v>27.87178274</v>
      </c>
      <c r="D34" s="574">
        <v>28.019485209999999</v>
      </c>
      <c r="E34" s="574">
        <v>23.93483681</v>
      </c>
      <c r="F34" s="574">
        <v>25.376018299999998</v>
      </c>
      <c r="G34" s="574">
        <v>26.252197389999999</v>
      </c>
      <c r="H34" s="574">
        <v>36.236205830000003</v>
      </c>
      <c r="I34" s="574">
        <v>39.949802579999997</v>
      </c>
      <c r="J34" s="574">
        <v>40.720301130000003</v>
      </c>
      <c r="K34" s="574">
        <v>32.95772247</v>
      </c>
      <c r="L34" s="574">
        <v>30.292222580000001</v>
      </c>
      <c r="M34" s="574">
        <v>28.944711399999999</v>
      </c>
      <c r="N34" s="574">
        <v>28.353089579999999</v>
      </c>
      <c r="O34" s="574">
        <v>30.619830189999998</v>
      </c>
      <c r="P34" s="574">
        <v>28.714266930000001</v>
      </c>
      <c r="Q34" s="574">
        <v>25.059587000000001</v>
      </c>
      <c r="R34" s="574">
        <v>24.769173070000001</v>
      </c>
      <c r="S34" s="574">
        <v>29.764088709999999</v>
      </c>
      <c r="T34" s="574">
        <v>38.150875429999999</v>
      </c>
      <c r="U34" s="574">
        <v>45.321610229999997</v>
      </c>
      <c r="V34" s="574">
        <v>44.52079165</v>
      </c>
      <c r="W34" s="574">
        <v>37.504624030000002</v>
      </c>
      <c r="X34" s="574">
        <v>30.530112259999999</v>
      </c>
      <c r="Y34" s="574">
        <v>30.07022907</v>
      </c>
      <c r="Z34" s="574">
        <v>32.012954550000003</v>
      </c>
      <c r="AA34" s="574">
        <v>31.050828970000001</v>
      </c>
      <c r="AB34" s="574">
        <v>30.91367511</v>
      </c>
      <c r="AC34" s="574">
        <v>30.186615450000001</v>
      </c>
      <c r="AD34" s="574">
        <v>28.730536669999999</v>
      </c>
      <c r="AE34" s="574">
        <v>31.894795030000001</v>
      </c>
      <c r="AF34" s="574">
        <v>39.223677070000001</v>
      </c>
      <c r="AG34" s="574">
        <v>47.519264190000001</v>
      </c>
      <c r="AH34" s="574">
        <v>47.416378969999997</v>
      </c>
      <c r="AI34" s="574">
        <v>39.919651899999998</v>
      </c>
      <c r="AJ34" s="574">
        <v>32.73349477</v>
      </c>
      <c r="AK34" s="574">
        <v>32.064076399999998</v>
      </c>
      <c r="AL34" s="574">
        <v>33.278797869999998</v>
      </c>
      <c r="AM34" s="574">
        <v>36.659584549999998</v>
      </c>
      <c r="AN34" s="574">
        <v>31.627479309999998</v>
      </c>
      <c r="AO34" s="574">
        <v>29.75000206</v>
      </c>
      <c r="AP34" s="574">
        <v>29.347961730000002</v>
      </c>
      <c r="AQ34" s="574">
        <v>33.719585840000001</v>
      </c>
      <c r="AR34" s="574">
        <v>41.469480500000003</v>
      </c>
      <c r="AS34" s="574">
        <v>49.49620797</v>
      </c>
      <c r="AT34" s="574">
        <v>48.176744769999999</v>
      </c>
      <c r="AU34" s="574">
        <v>40.93118973</v>
      </c>
      <c r="AV34" s="574">
        <v>34.53716352</v>
      </c>
      <c r="AW34" s="574">
        <v>33.068155900000001</v>
      </c>
      <c r="AX34" s="574">
        <v>33.331315420000003</v>
      </c>
      <c r="AY34" s="876">
        <v>36.383553650000003</v>
      </c>
      <c r="AZ34" s="876">
        <v>33.343844109999999</v>
      </c>
      <c r="BA34" s="876">
        <v>26.89617119</v>
      </c>
      <c r="BB34" s="876">
        <v>27.861399129999999</v>
      </c>
      <c r="BC34" s="876">
        <v>31.369065805999998</v>
      </c>
      <c r="BD34" s="876">
        <v>40.497693767000001</v>
      </c>
      <c r="BE34" s="876">
        <v>49.171050000000001</v>
      </c>
      <c r="BF34" s="876">
        <v>45.542079999999999</v>
      </c>
      <c r="BG34" s="354">
        <v>39.232379999999999</v>
      </c>
      <c r="BH34" s="354">
        <v>33.526290000000003</v>
      </c>
      <c r="BI34" s="354">
        <v>31.72465</v>
      </c>
      <c r="BJ34" s="354">
        <v>33.672840000000001</v>
      </c>
      <c r="BK34" s="354">
        <v>35.694389999999999</v>
      </c>
      <c r="BL34" s="354">
        <v>32.84863</v>
      </c>
      <c r="BM34" s="354">
        <v>28.9116</v>
      </c>
      <c r="BN34" s="354">
        <v>28.63467</v>
      </c>
      <c r="BO34" s="354">
        <v>31.54176</v>
      </c>
      <c r="BP34" s="354">
        <v>39.994900000000001</v>
      </c>
      <c r="BQ34" s="354">
        <v>50.678550000000001</v>
      </c>
      <c r="BR34" s="354">
        <v>49.399039999999999</v>
      </c>
      <c r="BS34" s="354">
        <v>42.291670000000003</v>
      </c>
      <c r="BT34" s="354">
        <v>34.453069999999997</v>
      </c>
      <c r="BU34" s="354">
        <v>33.470019999999998</v>
      </c>
      <c r="BV34" s="354">
        <v>35.363770000000002</v>
      </c>
    </row>
    <row r="35" spans="1:75" ht="11.05" customHeight="1" x14ac:dyDescent="0.2">
      <c r="A35" s="267" t="s">
        <v>269</v>
      </c>
      <c r="B35" s="597" t="s">
        <v>1200</v>
      </c>
      <c r="C35" s="574">
        <v>4.9656451613000003</v>
      </c>
      <c r="D35" s="574">
        <v>4.5977857142999996</v>
      </c>
      <c r="E35" s="574">
        <v>5.0143870968000002</v>
      </c>
      <c r="F35" s="574">
        <v>5.0536666666999999</v>
      </c>
      <c r="G35" s="574">
        <v>5.0496129031999999</v>
      </c>
      <c r="H35" s="574">
        <v>5.0315000000000003</v>
      </c>
      <c r="I35" s="574">
        <v>5.0790645160999999</v>
      </c>
      <c r="J35" s="574">
        <v>5.0940967741999996</v>
      </c>
      <c r="K35" s="574">
        <v>5.1287000000000003</v>
      </c>
      <c r="L35" s="574">
        <v>5.2101290323000002</v>
      </c>
      <c r="M35" s="574">
        <v>5.2689333332999997</v>
      </c>
      <c r="N35" s="574">
        <v>5.3133225806000004</v>
      </c>
      <c r="O35" s="574">
        <v>4.9342580644999998</v>
      </c>
      <c r="P35" s="574">
        <v>4.9814642857000004</v>
      </c>
      <c r="Q35" s="574">
        <v>5.0631935484000001</v>
      </c>
      <c r="R35" s="574">
        <v>5.1130333332999998</v>
      </c>
      <c r="S35" s="574">
        <v>5.1165483870999999</v>
      </c>
      <c r="T35" s="574">
        <v>5.1318333333000004</v>
      </c>
      <c r="U35" s="574">
        <v>5.1727741934999996</v>
      </c>
      <c r="V35" s="574">
        <v>5.2063225806000002</v>
      </c>
      <c r="W35" s="574">
        <v>5.2870666667000004</v>
      </c>
      <c r="X35" s="574">
        <v>5.2776451612999997</v>
      </c>
      <c r="Y35" s="574">
        <v>5.2842666666999998</v>
      </c>
      <c r="Z35" s="574">
        <v>5.2083870968000001</v>
      </c>
      <c r="AA35" s="574">
        <v>5.3077419355000002</v>
      </c>
      <c r="AB35" s="574">
        <v>5.2941071428999997</v>
      </c>
      <c r="AC35" s="574">
        <v>5.3684516129000004</v>
      </c>
      <c r="AD35" s="574">
        <v>5.3209</v>
      </c>
      <c r="AE35" s="574">
        <v>5.3830967742000002</v>
      </c>
      <c r="AF35" s="574">
        <v>5.3635333333000004</v>
      </c>
      <c r="AG35" s="574">
        <v>5.3749677418999999</v>
      </c>
      <c r="AH35" s="574">
        <v>5.4124516129</v>
      </c>
      <c r="AI35" s="574">
        <v>5.4188666666999996</v>
      </c>
      <c r="AJ35" s="574">
        <v>5.4125483871000002</v>
      </c>
      <c r="AK35" s="574">
        <v>5.4899333332999998</v>
      </c>
      <c r="AL35" s="574">
        <v>5.4899354839000001</v>
      </c>
      <c r="AM35" s="574">
        <v>5.3564193547999999</v>
      </c>
      <c r="AN35" s="574">
        <v>5.5108275861999996</v>
      </c>
      <c r="AO35" s="574">
        <v>5.3683870968000003</v>
      </c>
      <c r="AP35" s="574">
        <v>5.3337333332999997</v>
      </c>
      <c r="AQ35" s="574">
        <v>5.3301935483999996</v>
      </c>
      <c r="AR35" s="574">
        <v>5.3871666666999998</v>
      </c>
      <c r="AS35" s="574">
        <v>5.4449032258000001</v>
      </c>
      <c r="AT35" s="574">
        <v>5.4016774194000003</v>
      </c>
      <c r="AU35" s="574">
        <v>5.3510666667000004</v>
      </c>
      <c r="AV35" s="574">
        <v>5.4096129032000002</v>
      </c>
      <c r="AW35" s="574">
        <v>5.4158666667000004</v>
      </c>
      <c r="AX35" s="574">
        <v>5.5289032257999997</v>
      </c>
      <c r="AY35" s="876">
        <v>5.441516129</v>
      </c>
      <c r="AZ35" s="876">
        <v>5.4858928570999996</v>
      </c>
      <c r="BA35" s="876">
        <v>5.6311935483999997</v>
      </c>
      <c r="BB35" s="876">
        <v>5.6134000000000004</v>
      </c>
      <c r="BC35" s="876">
        <v>5.6191612903000001</v>
      </c>
      <c r="BD35" s="876">
        <v>5.6378333332999997</v>
      </c>
      <c r="BE35" s="876">
        <v>5.6378490000000001</v>
      </c>
      <c r="BF35" s="876">
        <v>5.6221220000000001</v>
      </c>
      <c r="BG35" s="354">
        <v>5.604698</v>
      </c>
      <c r="BH35" s="354">
        <v>5.6055809999999999</v>
      </c>
      <c r="BI35" s="354">
        <v>5.5811260000000003</v>
      </c>
      <c r="BJ35" s="354">
        <v>5.5930650000000002</v>
      </c>
      <c r="BK35" s="354">
        <v>5.6070010000000003</v>
      </c>
      <c r="BL35" s="354">
        <v>5.5126799999999996</v>
      </c>
      <c r="BM35" s="354">
        <v>5.5748420000000003</v>
      </c>
      <c r="BN35" s="354">
        <v>5.5911080000000002</v>
      </c>
      <c r="BO35" s="354">
        <v>5.5615540000000001</v>
      </c>
      <c r="BP35" s="354">
        <v>5.5527160000000002</v>
      </c>
      <c r="BQ35" s="354">
        <v>5.5579359999999998</v>
      </c>
      <c r="BR35" s="354">
        <v>5.5627209999999998</v>
      </c>
      <c r="BS35" s="354">
        <v>5.5624700000000002</v>
      </c>
      <c r="BT35" s="354">
        <v>5.5835600000000003</v>
      </c>
      <c r="BU35" s="354">
        <v>5.5961819999999998</v>
      </c>
      <c r="BV35" s="354">
        <v>5.6285809999999996</v>
      </c>
    </row>
    <row r="36" spans="1:75" ht="11.05" customHeight="1" x14ac:dyDescent="0.2">
      <c r="A36" s="267" t="s">
        <v>273</v>
      </c>
      <c r="B36" s="597" t="s">
        <v>1201</v>
      </c>
      <c r="C36" s="574">
        <v>4.0324193548</v>
      </c>
      <c r="D36" s="574">
        <v>4.1637142857000002</v>
      </c>
      <c r="E36" s="574">
        <v>3.1494193548</v>
      </c>
      <c r="F36" s="574">
        <v>2.7768000000000002</v>
      </c>
      <c r="G36" s="574">
        <v>2.4842258065</v>
      </c>
      <c r="H36" s="574">
        <v>2.7389000000000001</v>
      </c>
      <c r="I36" s="574">
        <v>2.8648387096999999</v>
      </c>
      <c r="J36" s="574">
        <v>2.8879032258000001</v>
      </c>
      <c r="K36" s="574">
        <v>2.5991</v>
      </c>
      <c r="L36" s="574">
        <v>2.6590645160999999</v>
      </c>
      <c r="M36" s="574">
        <v>3.3097333333000001</v>
      </c>
      <c r="N36" s="574">
        <v>3.6042903225999998</v>
      </c>
      <c r="O36" s="574">
        <v>4.5548387097000003</v>
      </c>
      <c r="P36" s="574">
        <v>4.2837857143000004</v>
      </c>
      <c r="Q36" s="574">
        <v>3.486516129</v>
      </c>
      <c r="R36" s="574">
        <v>3.0262333333</v>
      </c>
      <c r="S36" s="574">
        <v>2.7649677419000001</v>
      </c>
      <c r="T36" s="574">
        <v>2.9690333333000001</v>
      </c>
      <c r="U36" s="574">
        <v>3.2267419355000002</v>
      </c>
      <c r="V36" s="574">
        <v>3.1949354839000002</v>
      </c>
      <c r="W36" s="574">
        <v>2.9302999999999999</v>
      </c>
      <c r="X36" s="574">
        <v>2.9206451613</v>
      </c>
      <c r="Y36" s="574">
        <v>3.5829666667</v>
      </c>
      <c r="Z36" s="574">
        <v>4.2737419355000004</v>
      </c>
      <c r="AA36" s="574">
        <v>4.1340322581000004</v>
      </c>
      <c r="AB36" s="574">
        <v>4.0814285714</v>
      </c>
      <c r="AC36" s="574">
        <v>3.7437096774</v>
      </c>
      <c r="AD36" s="574">
        <v>3.0686333333000002</v>
      </c>
      <c r="AE36" s="574">
        <v>2.8186774194000002</v>
      </c>
      <c r="AF36" s="574">
        <v>2.9868666667000001</v>
      </c>
      <c r="AG36" s="574">
        <v>3.2800322580999999</v>
      </c>
      <c r="AH36" s="574">
        <v>3.2867096774000002</v>
      </c>
      <c r="AI36" s="574">
        <v>3.0014333333000001</v>
      </c>
      <c r="AJ36" s="574">
        <v>2.9827419355</v>
      </c>
      <c r="AK36" s="574">
        <v>3.6067</v>
      </c>
      <c r="AL36" s="574">
        <v>3.9367096774000001</v>
      </c>
      <c r="AM36" s="574">
        <v>4.5892258065</v>
      </c>
      <c r="AN36" s="574">
        <v>3.9140689654999998</v>
      </c>
      <c r="AO36" s="574">
        <v>3.4514516129000001</v>
      </c>
      <c r="AP36" s="574">
        <v>3.0548333333</v>
      </c>
      <c r="AQ36" s="574">
        <v>2.8779354839</v>
      </c>
      <c r="AR36" s="574">
        <v>3.0977000000000001</v>
      </c>
      <c r="AS36" s="574">
        <v>3.3857419355</v>
      </c>
      <c r="AT36" s="574">
        <v>3.3480645161</v>
      </c>
      <c r="AU36" s="574">
        <v>3.0797666666999999</v>
      </c>
      <c r="AV36" s="574">
        <v>2.9967741934999998</v>
      </c>
      <c r="AW36" s="574">
        <v>3.4523666667000001</v>
      </c>
      <c r="AX36" s="574">
        <v>4.1348064516000003</v>
      </c>
      <c r="AY36" s="876">
        <v>4.8355483871000002</v>
      </c>
      <c r="AZ36" s="876">
        <v>4.4202142857000002</v>
      </c>
      <c r="BA36" s="876">
        <v>3.3920322581</v>
      </c>
      <c r="BB36" s="876">
        <v>3.0393666666999999</v>
      </c>
      <c r="BC36" s="876">
        <v>2.8445483871000001</v>
      </c>
      <c r="BD36" s="876">
        <v>3.0800666667000001</v>
      </c>
      <c r="BE36" s="876">
        <v>3.375899</v>
      </c>
      <c r="BF36" s="876">
        <v>3.2498909999999999</v>
      </c>
      <c r="BG36" s="354">
        <v>3.0101909999999998</v>
      </c>
      <c r="BH36" s="354">
        <v>3.0513520000000001</v>
      </c>
      <c r="BI36" s="354">
        <v>3.570125</v>
      </c>
      <c r="BJ36" s="354">
        <v>4.1889250000000002</v>
      </c>
      <c r="BK36" s="354">
        <v>4.529318</v>
      </c>
      <c r="BL36" s="354">
        <v>4.2191450000000001</v>
      </c>
      <c r="BM36" s="354">
        <v>3.5824189999999998</v>
      </c>
      <c r="BN36" s="354">
        <v>3.0649820000000001</v>
      </c>
      <c r="BO36" s="354">
        <v>2.8455840000000001</v>
      </c>
      <c r="BP36" s="354">
        <v>3.0547369999999998</v>
      </c>
      <c r="BQ36" s="354">
        <v>3.4411999999999998</v>
      </c>
      <c r="BR36" s="354">
        <v>3.4100929999999998</v>
      </c>
      <c r="BS36" s="354">
        <v>3.1537310000000001</v>
      </c>
      <c r="BT36" s="354">
        <v>3.1009910000000001</v>
      </c>
      <c r="BU36" s="354">
        <v>3.6484230000000002</v>
      </c>
      <c r="BV36" s="354">
        <v>4.2670630000000003</v>
      </c>
    </row>
    <row r="37" spans="1:75" ht="11.05" customHeight="1" x14ac:dyDescent="0.2">
      <c r="A37" s="267" t="s">
        <v>276</v>
      </c>
      <c r="B37" s="597" t="s">
        <v>1202</v>
      </c>
      <c r="C37" s="574">
        <v>0.14929032258</v>
      </c>
      <c r="D37" s="574">
        <v>0.14928571429000001</v>
      </c>
      <c r="E37" s="574">
        <v>0.14929032258</v>
      </c>
      <c r="F37" s="574">
        <v>0.14929999999999999</v>
      </c>
      <c r="G37" s="574">
        <v>0.14929032258</v>
      </c>
      <c r="H37" s="574">
        <v>0.14929999999999999</v>
      </c>
      <c r="I37" s="574">
        <v>0.14929032258</v>
      </c>
      <c r="J37" s="574">
        <v>0.14929032258</v>
      </c>
      <c r="K37" s="574">
        <v>0.14929999999999999</v>
      </c>
      <c r="L37" s="574">
        <v>0.14929032258</v>
      </c>
      <c r="M37" s="574">
        <v>0.14929999999999999</v>
      </c>
      <c r="N37" s="574">
        <v>0.14929032258</v>
      </c>
      <c r="O37" s="574">
        <v>0.17825806452000001</v>
      </c>
      <c r="P37" s="574">
        <v>0.17824999999999999</v>
      </c>
      <c r="Q37" s="574">
        <v>0.17825806452000001</v>
      </c>
      <c r="R37" s="574">
        <v>0.17823333332999999</v>
      </c>
      <c r="S37" s="574">
        <v>0.17825806452000001</v>
      </c>
      <c r="T37" s="574">
        <v>0.17823333332999999</v>
      </c>
      <c r="U37" s="574">
        <v>0.17825806452000001</v>
      </c>
      <c r="V37" s="574">
        <v>0.17825806452000001</v>
      </c>
      <c r="W37" s="574">
        <v>0.17823333332999999</v>
      </c>
      <c r="X37" s="574">
        <v>0.17825806452000001</v>
      </c>
      <c r="Y37" s="574">
        <v>0.17823333332999999</v>
      </c>
      <c r="Z37" s="574">
        <v>0.17825806452000001</v>
      </c>
      <c r="AA37" s="574">
        <v>0.17025806452</v>
      </c>
      <c r="AB37" s="574">
        <v>0.17025000000000001</v>
      </c>
      <c r="AC37" s="574">
        <v>0.17025806452</v>
      </c>
      <c r="AD37" s="574">
        <v>0.17023333332999999</v>
      </c>
      <c r="AE37" s="574">
        <v>0.17025806452</v>
      </c>
      <c r="AF37" s="574">
        <v>0.17023333332999999</v>
      </c>
      <c r="AG37" s="574">
        <v>0.17025806452</v>
      </c>
      <c r="AH37" s="574">
        <v>0.17025806452</v>
      </c>
      <c r="AI37" s="574">
        <v>0.17023333332999999</v>
      </c>
      <c r="AJ37" s="574">
        <v>0.17025806452</v>
      </c>
      <c r="AK37" s="574">
        <v>0.17023333332999999</v>
      </c>
      <c r="AL37" s="574">
        <v>0.17025806452</v>
      </c>
      <c r="AM37" s="574">
        <v>0.18525806451999999</v>
      </c>
      <c r="AN37" s="574">
        <v>0.18525</v>
      </c>
      <c r="AO37" s="574">
        <v>0.18525806451999999</v>
      </c>
      <c r="AP37" s="574">
        <v>0.18523333333</v>
      </c>
      <c r="AQ37" s="574">
        <v>0.18525806451999999</v>
      </c>
      <c r="AR37" s="574">
        <v>0.18523333333</v>
      </c>
      <c r="AS37" s="574">
        <v>0.18516129032</v>
      </c>
      <c r="AT37" s="574">
        <v>0.18525806451999999</v>
      </c>
      <c r="AU37" s="574">
        <v>0.18525806451999999</v>
      </c>
      <c r="AV37" s="574">
        <v>0.18525806451999999</v>
      </c>
      <c r="AW37" s="574">
        <v>0.18525806451999999</v>
      </c>
      <c r="AX37" s="574">
        <v>0.18525806451999999</v>
      </c>
      <c r="AY37" s="876">
        <v>0.18225806452000001</v>
      </c>
      <c r="AZ37" s="876">
        <v>0.18225806452000001</v>
      </c>
      <c r="BA37" s="876">
        <v>0.18225806452000001</v>
      </c>
      <c r="BB37" s="876">
        <v>0.18225806452000001</v>
      </c>
      <c r="BC37" s="876">
        <v>0.18225806452000001</v>
      </c>
      <c r="BD37" s="876">
        <v>0.18225806452000001</v>
      </c>
      <c r="BE37" s="876">
        <v>0.18225810000000001</v>
      </c>
      <c r="BF37" s="876">
        <v>0.18225810000000001</v>
      </c>
      <c r="BG37" s="354">
        <v>0.18225810000000001</v>
      </c>
      <c r="BH37" s="354">
        <v>0.18225810000000001</v>
      </c>
      <c r="BI37" s="354">
        <v>0.18225810000000001</v>
      </c>
      <c r="BJ37" s="354">
        <v>0.18225810000000001</v>
      </c>
      <c r="BK37" s="354">
        <v>0.19925809999999999</v>
      </c>
      <c r="BL37" s="354">
        <v>0.19925809999999999</v>
      </c>
      <c r="BM37" s="354">
        <v>0.19925809999999999</v>
      </c>
      <c r="BN37" s="354">
        <v>0.19925809999999999</v>
      </c>
      <c r="BO37" s="354">
        <v>0.19925809999999999</v>
      </c>
      <c r="BP37" s="354">
        <v>0.19925809999999999</v>
      </c>
      <c r="BQ37" s="354">
        <v>0.19925809999999999</v>
      </c>
      <c r="BR37" s="354">
        <v>0.19925809999999999</v>
      </c>
      <c r="BS37" s="354">
        <v>0.19925809999999999</v>
      </c>
      <c r="BT37" s="354">
        <v>0.19925809999999999</v>
      </c>
      <c r="BU37" s="354">
        <v>0.19925809999999999</v>
      </c>
      <c r="BV37" s="354">
        <v>0.19925809999999999</v>
      </c>
    </row>
    <row r="38" spans="1:75" ht="11.05" customHeight="1" x14ac:dyDescent="0.2">
      <c r="A38" s="267"/>
      <c r="B38" s="268"/>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29"/>
      <c r="AM38" s="429"/>
      <c r="AN38" s="429"/>
      <c r="AO38" s="429"/>
      <c r="AP38" s="429"/>
      <c r="AQ38" s="429"/>
      <c r="AR38" s="429"/>
      <c r="AS38" s="429"/>
      <c r="AT38" s="429"/>
      <c r="AU38" s="429"/>
      <c r="AV38" s="429"/>
      <c r="AW38" s="429"/>
      <c r="AX38" s="429"/>
      <c r="AY38" s="874"/>
      <c r="AZ38" s="874"/>
      <c r="BA38" s="874"/>
      <c r="BB38" s="874"/>
      <c r="BC38" s="874"/>
      <c r="BD38" s="874"/>
      <c r="BE38" s="874"/>
      <c r="BF38" s="874"/>
      <c r="BG38" s="352"/>
      <c r="BH38" s="352"/>
      <c r="BI38" s="352"/>
      <c r="BJ38" s="559"/>
      <c r="BK38" s="559"/>
      <c r="BL38" s="559"/>
      <c r="BM38" s="559"/>
      <c r="BN38" s="559"/>
      <c r="BO38" s="559"/>
      <c r="BP38" s="559"/>
      <c r="BQ38" s="559"/>
      <c r="BR38" s="559"/>
      <c r="BS38" s="559"/>
      <c r="BT38" s="559"/>
      <c r="BU38" s="559"/>
      <c r="BV38" s="559"/>
    </row>
    <row r="39" spans="1:75" ht="11.05" customHeight="1" x14ac:dyDescent="0.2">
      <c r="A39" s="602"/>
      <c r="B39" s="39" t="s">
        <v>1203</v>
      </c>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659"/>
      <c r="AZ39" s="659"/>
      <c r="BA39" s="659"/>
      <c r="BB39" s="659"/>
      <c r="BC39" s="659"/>
      <c r="BD39" s="659"/>
      <c r="BE39" s="659"/>
      <c r="BF39" s="659"/>
      <c r="BG39" s="660"/>
      <c r="BH39" s="660"/>
      <c r="BI39" s="660"/>
      <c r="BJ39" s="660"/>
      <c r="BK39" s="660"/>
      <c r="BL39" s="660"/>
      <c r="BM39" s="660"/>
      <c r="BN39" s="660"/>
      <c r="BO39" s="660"/>
      <c r="BP39" s="660"/>
      <c r="BQ39" s="660"/>
      <c r="BR39" s="660"/>
      <c r="BS39" s="660"/>
      <c r="BT39" s="660"/>
      <c r="BU39" s="660"/>
      <c r="BV39" s="660"/>
    </row>
    <row r="40" spans="1:75" ht="11.05" customHeight="1" x14ac:dyDescent="0.2">
      <c r="A40" s="595" t="s">
        <v>265</v>
      </c>
      <c r="B40" s="596" t="s">
        <v>1204</v>
      </c>
      <c r="C40" s="347">
        <v>2634.9670000000001</v>
      </c>
      <c r="D40" s="347">
        <v>1859.2180000000001</v>
      </c>
      <c r="E40" s="347">
        <v>1801.2249999999999</v>
      </c>
      <c r="F40" s="347">
        <v>1975.0329999999999</v>
      </c>
      <c r="G40" s="347">
        <v>2389.8910000000001</v>
      </c>
      <c r="H40" s="347">
        <v>2585.1260000000002</v>
      </c>
      <c r="I40" s="347">
        <v>2754.7139999999999</v>
      </c>
      <c r="J40" s="347">
        <v>2917.268</v>
      </c>
      <c r="K40" s="347">
        <v>3305.982</v>
      </c>
      <c r="L40" s="347">
        <v>3665.3850000000002</v>
      </c>
      <c r="M40" s="347">
        <v>3532.7750000000001</v>
      </c>
      <c r="N40" s="347">
        <v>3209.982</v>
      </c>
      <c r="O40" s="347">
        <v>2215.9409999999998</v>
      </c>
      <c r="P40" s="347">
        <v>1562.018</v>
      </c>
      <c r="Q40" s="347">
        <v>1401.4649999999999</v>
      </c>
      <c r="R40" s="347">
        <v>1611.7650000000001</v>
      </c>
      <c r="S40" s="347">
        <v>2001.915</v>
      </c>
      <c r="T40" s="347">
        <v>2325.3209999999999</v>
      </c>
      <c r="U40" s="347">
        <v>2505.1219999999998</v>
      </c>
      <c r="V40" s="347">
        <v>2709.422</v>
      </c>
      <c r="W40" s="347">
        <v>3145.643</v>
      </c>
      <c r="X40" s="347">
        <v>3569.384</v>
      </c>
      <c r="Y40" s="347">
        <v>3501.05</v>
      </c>
      <c r="Z40" s="347">
        <v>2925.38</v>
      </c>
      <c r="AA40" s="347">
        <v>2470.0149999999999</v>
      </c>
      <c r="AB40" s="347">
        <v>2072.183</v>
      </c>
      <c r="AC40" s="347">
        <v>1849.895</v>
      </c>
      <c r="AD40" s="347">
        <v>2116.4609999999998</v>
      </c>
      <c r="AE40" s="347">
        <v>2576.48</v>
      </c>
      <c r="AF40" s="347">
        <v>2901.6610000000001</v>
      </c>
      <c r="AG40" s="347">
        <v>3035.1959999999999</v>
      </c>
      <c r="AH40" s="347">
        <v>3167.9470000000001</v>
      </c>
      <c r="AI40" s="347">
        <v>3489.8319999999999</v>
      </c>
      <c r="AJ40" s="347">
        <v>3809.3820000000001</v>
      </c>
      <c r="AK40" s="347">
        <v>3742.2440000000001</v>
      </c>
      <c r="AL40" s="347">
        <v>3457.4810000000002</v>
      </c>
      <c r="AM40" s="347">
        <v>2611.3649999999998</v>
      </c>
      <c r="AN40" s="347">
        <v>2349.6799999999998</v>
      </c>
      <c r="AO40" s="347">
        <v>2306.056</v>
      </c>
      <c r="AP40" s="347">
        <v>2562.4479999999999</v>
      </c>
      <c r="AQ40" s="347">
        <v>2923.1759999999999</v>
      </c>
      <c r="AR40" s="347">
        <v>3174.9720000000002</v>
      </c>
      <c r="AS40" s="347">
        <v>3293.614</v>
      </c>
      <c r="AT40" s="347">
        <v>3370.2539999999999</v>
      </c>
      <c r="AU40" s="347">
        <v>3615.3359999999998</v>
      </c>
      <c r="AV40" s="347">
        <v>3938.3980000000001</v>
      </c>
      <c r="AW40" s="347">
        <v>3914.8719999999998</v>
      </c>
      <c r="AX40" s="347">
        <v>3438.0050000000001</v>
      </c>
      <c r="AY40" s="880">
        <v>2424.5990000000002</v>
      </c>
      <c r="AZ40" s="880">
        <v>1789.6189999999999</v>
      </c>
      <c r="BA40" s="880">
        <v>1835.8679999999999</v>
      </c>
      <c r="BB40" s="880">
        <v>2140.9569999999999</v>
      </c>
      <c r="BC40" s="880">
        <v>2636.5929999999998</v>
      </c>
      <c r="BD40" s="880">
        <v>2990.386</v>
      </c>
      <c r="BE40" s="880">
        <v>3159.5439999999999</v>
      </c>
      <c r="BF40" s="880">
        <v>3320.7474286000001</v>
      </c>
      <c r="BG40" s="358">
        <v>3639.0010000000002</v>
      </c>
      <c r="BH40" s="358">
        <v>3912.3829999999998</v>
      </c>
      <c r="BI40" s="358">
        <v>3824.3939999999998</v>
      </c>
      <c r="BJ40" s="358">
        <v>3283.136</v>
      </c>
      <c r="BK40" s="358">
        <v>2513.5140000000001</v>
      </c>
      <c r="BL40" s="358">
        <v>1979.9069999999999</v>
      </c>
      <c r="BM40" s="358">
        <v>1852.3689999999999</v>
      </c>
      <c r="BN40" s="358">
        <v>2103.7750000000001</v>
      </c>
      <c r="BO40" s="358">
        <v>2534.9299999999998</v>
      </c>
      <c r="BP40" s="358">
        <v>2824.8249999999998</v>
      </c>
      <c r="BQ40" s="358">
        <v>2918.7040000000002</v>
      </c>
      <c r="BR40" s="358">
        <v>2989.31</v>
      </c>
      <c r="BS40" s="358">
        <v>3257.7330000000002</v>
      </c>
      <c r="BT40" s="358">
        <v>3517.4349999999999</v>
      </c>
      <c r="BU40" s="358">
        <v>3376.6579999999999</v>
      </c>
      <c r="BV40" s="358">
        <v>2827.6289999999999</v>
      </c>
    </row>
    <row r="41" spans="1:75" ht="11.05" customHeight="1" x14ac:dyDescent="0.2">
      <c r="A41" s="267" t="s">
        <v>546</v>
      </c>
      <c r="B41" s="597" t="s">
        <v>1205</v>
      </c>
      <c r="C41" s="347">
        <v>557.01900000000001</v>
      </c>
      <c r="D41" s="347">
        <v>377.28300000000002</v>
      </c>
      <c r="E41" s="347">
        <v>312.65199999999999</v>
      </c>
      <c r="F41" s="347">
        <v>333.59699999999998</v>
      </c>
      <c r="G41" s="347">
        <v>425.51</v>
      </c>
      <c r="H41" s="347">
        <v>514.76300000000003</v>
      </c>
      <c r="I41" s="347">
        <v>604.83100000000002</v>
      </c>
      <c r="J41" s="347">
        <v>688.31500000000005</v>
      </c>
      <c r="K41" s="347">
        <v>804.37800000000004</v>
      </c>
      <c r="L41" s="347">
        <v>904.35299999999995</v>
      </c>
      <c r="M41" s="347">
        <v>841.98699999999997</v>
      </c>
      <c r="N41" s="347">
        <v>765.726</v>
      </c>
      <c r="O41" s="347">
        <v>503.01</v>
      </c>
      <c r="P41" s="347">
        <v>331.68299999999999</v>
      </c>
      <c r="Q41" s="347">
        <v>242.15100000000001</v>
      </c>
      <c r="R41" s="347">
        <v>259.29899999999998</v>
      </c>
      <c r="S41" s="347">
        <v>370.637</v>
      </c>
      <c r="T41" s="347">
        <v>481.84500000000003</v>
      </c>
      <c r="U41" s="347">
        <v>557.35299999999995</v>
      </c>
      <c r="V41" s="347">
        <v>629.06200000000001</v>
      </c>
      <c r="W41" s="347">
        <v>759.00300000000004</v>
      </c>
      <c r="X41" s="347">
        <v>857.32299999999998</v>
      </c>
      <c r="Y41" s="347">
        <v>841.90499999999997</v>
      </c>
      <c r="Z41" s="347">
        <v>698.23500000000001</v>
      </c>
      <c r="AA41" s="347">
        <v>547.44799999999998</v>
      </c>
      <c r="AB41" s="347">
        <v>422.834</v>
      </c>
      <c r="AC41" s="347">
        <v>334.17899999999997</v>
      </c>
      <c r="AD41" s="347">
        <v>418.238</v>
      </c>
      <c r="AE41" s="347">
        <v>551.75</v>
      </c>
      <c r="AF41" s="347">
        <v>646.41</v>
      </c>
      <c r="AG41" s="347">
        <v>692.00599999999997</v>
      </c>
      <c r="AH41" s="347">
        <v>764.74699999999996</v>
      </c>
      <c r="AI41" s="347">
        <v>852.88599999999997</v>
      </c>
      <c r="AJ41" s="347">
        <v>932.17499999999995</v>
      </c>
      <c r="AK41" s="347">
        <v>875.81299999999999</v>
      </c>
      <c r="AL41" s="347">
        <v>786.59500000000003</v>
      </c>
      <c r="AM41" s="347">
        <v>571.32100000000003</v>
      </c>
      <c r="AN41" s="347">
        <v>421.95600000000002</v>
      </c>
      <c r="AO41" s="347">
        <v>368.798</v>
      </c>
      <c r="AP41" s="347">
        <v>448.67</v>
      </c>
      <c r="AQ41" s="347">
        <v>579.13599999999997</v>
      </c>
      <c r="AR41" s="347">
        <v>670.03899999999999</v>
      </c>
      <c r="AS41" s="347">
        <v>719.99099999999999</v>
      </c>
      <c r="AT41" s="347">
        <v>763.95500000000004</v>
      </c>
      <c r="AU41" s="347">
        <v>862.27300000000002</v>
      </c>
      <c r="AV41" s="347">
        <v>932.58100000000002</v>
      </c>
      <c r="AW41" s="347">
        <v>900.21600000000001</v>
      </c>
      <c r="AX41" s="347">
        <v>747.06299999999999</v>
      </c>
      <c r="AY41" s="880">
        <v>503.64699999999999</v>
      </c>
      <c r="AZ41" s="880">
        <v>338.78399999999999</v>
      </c>
      <c r="BA41" s="880">
        <v>293.75099999999998</v>
      </c>
      <c r="BB41" s="880">
        <v>357.70600000000002</v>
      </c>
      <c r="BC41" s="880">
        <v>507.49200000000002</v>
      </c>
      <c r="BD41" s="880">
        <v>610.327</v>
      </c>
      <c r="BE41" s="880">
        <v>655.28571428999999</v>
      </c>
      <c r="BF41" s="880">
        <v>740.42857143000003</v>
      </c>
      <c r="BG41" s="358">
        <v>852.06849999999997</v>
      </c>
      <c r="BH41" s="358">
        <v>919.15689999999995</v>
      </c>
      <c r="BI41" s="358">
        <v>881.15430000000003</v>
      </c>
      <c r="BJ41" s="358">
        <v>746.27340000000004</v>
      </c>
      <c r="BK41" s="358">
        <v>531.60569999999996</v>
      </c>
      <c r="BL41" s="358">
        <v>366.0598</v>
      </c>
      <c r="BM41" s="358">
        <v>293.73930000000001</v>
      </c>
      <c r="BN41" s="358">
        <v>353.99560000000002</v>
      </c>
      <c r="BO41" s="358">
        <v>478.91649999999998</v>
      </c>
      <c r="BP41" s="358">
        <v>575.64200000000005</v>
      </c>
      <c r="BQ41" s="358">
        <v>625.1979</v>
      </c>
      <c r="BR41" s="358">
        <v>670.6309</v>
      </c>
      <c r="BS41" s="358">
        <v>754.03970000000004</v>
      </c>
      <c r="BT41" s="358">
        <v>819.48990000000003</v>
      </c>
      <c r="BU41" s="358">
        <v>773.15120000000002</v>
      </c>
      <c r="BV41" s="358">
        <v>639.83010000000002</v>
      </c>
    </row>
    <row r="42" spans="1:75" ht="11.05" customHeight="1" x14ac:dyDescent="0.2">
      <c r="A42" s="267" t="s">
        <v>547</v>
      </c>
      <c r="B42" s="597" t="s">
        <v>1206</v>
      </c>
      <c r="C42" s="347">
        <v>692.38099999999997</v>
      </c>
      <c r="D42" s="347">
        <v>453.46300000000002</v>
      </c>
      <c r="E42" s="347">
        <v>395.23099999999999</v>
      </c>
      <c r="F42" s="347">
        <v>437.99299999999999</v>
      </c>
      <c r="G42" s="347">
        <v>531.67999999999995</v>
      </c>
      <c r="H42" s="347">
        <v>629.53800000000001</v>
      </c>
      <c r="I42" s="347">
        <v>720.101</v>
      </c>
      <c r="J42" s="347">
        <v>827.45600000000002</v>
      </c>
      <c r="K42" s="347">
        <v>965.71500000000003</v>
      </c>
      <c r="L42" s="347">
        <v>1075.3610000000001</v>
      </c>
      <c r="M42" s="347">
        <v>1022.811</v>
      </c>
      <c r="N42" s="347">
        <v>886.6</v>
      </c>
      <c r="O42" s="347">
        <v>574.95299999999997</v>
      </c>
      <c r="P42" s="347">
        <v>372.28699999999998</v>
      </c>
      <c r="Q42" s="347">
        <v>296.10599999999999</v>
      </c>
      <c r="R42" s="347">
        <v>330.20800000000003</v>
      </c>
      <c r="S42" s="347">
        <v>444.25799999999998</v>
      </c>
      <c r="T42" s="347">
        <v>557.01099999999997</v>
      </c>
      <c r="U42" s="347">
        <v>648.32299999999998</v>
      </c>
      <c r="V42" s="347">
        <v>767.01400000000001</v>
      </c>
      <c r="W42" s="347">
        <v>916.58699999999999</v>
      </c>
      <c r="X42" s="347">
        <v>1053.441</v>
      </c>
      <c r="Y42" s="347">
        <v>1030.375</v>
      </c>
      <c r="Z42" s="347">
        <v>831.31100000000004</v>
      </c>
      <c r="AA42" s="347">
        <v>660.15</v>
      </c>
      <c r="AB42" s="347">
        <v>518.22699999999998</v>
      </c>
      <c r="AC42" s="347">
        <v>416.673</v>
      </c>
      <c r="AD42" s="347">
        <v>485.03300000000002</v>
      </c>
      <c r="AE42" s="347">
        <v>595.16899999999998</v>
      </c>
      <c r="AF42" s="347">
        <v>700.62599999999998</v>
      </c>
      <c r="AG42" s="347">
        <v>779.96100000000001</v>
      </c>
      <c r="AH42" s="347">
        <v>870.601</v>
      </c>
      <c r="AI42" s="347">
        <v>992.84299999999996</v>
      </c>
      <c r="AJ42" s="347">
        <v>1099.3240000000001</v>
      </c>
      <c r="AK42" s="347">
        <v>1078.2449999999999</v>
      </c>
      <c r="AL42" s="347">
        <v>950.48199999999997</v>
      </c>
      <c r="AM42" s="347">
        <v>689.48299999999995</v>
      </c>
      <c r="AN42" s="347">
        <v>572.15</v>
      </c>
      <c r="AO42" s="347">
        <v>507.346</v>
      </c>
      <c r="AP42" s="347">
        <v>578.56200000000001</v>
      </c>
      <c r="AQ42" s="347">
        <v>685.50400000000002</v>
      </c>
      <c r="AR42" s="347">
        <v>781.08500000000004</v>
      </c>
      <c r="AS42" s="347">
        <v>844.38199999999995</v>
      </c>
      <c r="AT42" s="347">
        <v>920.68799999999999</v>
      </c>
      <c r="AU42" s="347">
        <v>1022.034</v>
      </c>
      <c r="AV42" s="347">
        <v>1115.779</v>
      </c>
      <c r="AW42" s="347">
        <v>1096.6010000000001</v>
      </c>
      <c r="AX42" s="347">
        <v>893.35299999999995</v>
      </c>
      <c r="AY42" s="880">
        <v>598.31200000000001</v>
      </c>
      <c r="AZ42" s="880">
        <v>393.12400000000002</v>
      </c>
      <c r="BA42" s="880">
        <v>364.93299999999999</v>
      </c>
      <c r="BB42" s="880">
        <v>444.24799999999999</v>
      </c>
      <c r="BC42" s="880">
        <v>580.72199999999998</v>
      </c>
      <c r="BD42" s="880">
        <v>691.43299999999999</v>
      </c>
      <c r="BE42" s="880">
        <v>773.57142856999997</v>
      </c>
      <c r="BF42" s="880">
        <v>868.28571428999999</v>
      </c>
      <c r="BG42" s="358">
        <v>993.76469999999995</v>
      </c>
      <c r="BH42" s="358">
        <v>1095.51</v>
      </c>
      <c r="BI42" s="358">
        <v>1058.922</v>
      </c>
      <c r="BJ42" s="358">
        <v>872.68470000000002</v>
      </c>
      <c r="BK42" s="358">
        <v>629.84749999999997</v>
      </c>
      <c r="BL42" s="358">
        <v>454.01499999999999</v>
      </c>
      <c r="BM42" s="358">
        <v>380.65890000000002</v>
      </c>
      <c r="BN42" s="358">
        <v>440.3997</v>
      </c>
      <c r="BO42" s="358">
        <v>561.52440000000001</v>
      </c>
      <c r="BP42" s="358">
        <v>667.35720000000003</v>
      </c>
      <c r="BQ42" s="358">
        <v>734.97119999999995</v>
      </c>
      <c r="BR42" s="358">
        <v>805.76790000000005</v>
      </c>
      <c r="BS42" s="358">
        <v>917.77650000000006</v>
      </c>
      <c r="BT42" s="358">
        <v>1022.026</v>
      </c>
      <c r="BU42" s="358">
        <v>972.12070000000006</v>
      </c>
      <c r="BV42" s="358">
        <v>782.56179999999995</v>
      </c>
    </row>
    <row r="43" spans="1:75" ht="11.05" customHeight="1" x14ac:dyDescent="0.2">
      <c r="A43" s="267" t="s">
        <v>548</v>
      </c>
      <c r="B43" s="597" t="s">
        <v>1207</v>
      </c>
      <c r="C43" s="347">
        <v>944.577</v>
      </c>
      <c r="D43" s="347">
        <v>679.43299999999999</v>
      </c>
      <c r="E43" s="347">
        <v>760.14800000000002</v>
      </c>
      <c r="F43" s="347">
        <v>832.26900000000001</v>
      </c>
      <c r="G43" s="347">
        <v>978.79600000000005</v>
      </c>
      <c r="H43" s="347">
        <v>993.36500000000001</v>
      </c>
      <c r="I43" s="347">
        <v>973.06899999999996</v>
      </c>
      <c r="J43" s="347">
        <v>939.52200000000005</v>
      </c>
      <c r="K43" s="347">
        <v>1052.7349999999999</v>
      </c>
      <c r="L43" s="347">
        <v>1184.701</v>
      </c>
      <c r="M43" s="347">
        <v>1169.171</v>
      </c>
      <c r="N43" s="347">
        <v>1142.665</v>
      </c>
      <c r="O43" s="347">
        <v>793.52800000000002</v>
      </c>
      <c r="P43" s="347">
        <v>580.62400000000002</v>
      </c>
      <c r="Q43" s="347">
        <v>587.35799999999995</v>
      </c>
      <c r="R43" s="347">
        <v>731.01900000000001</v>
      </c>
      <c r="S43" s="347">
        <v>840.63300000000004</v>
      </c>
      <c r="T43" s="347">
        <v>884.80700000000002</v>
      </c>
      <c r="U43" s="347">
        <v>871.65099999999995</v>
      </c>
      <c r="V43" s="347">
        <v>883.95500000000004</v>
      </c>
      <c r="W43" s="347">
        <v>1006.276</v>
      </c>
      <c r="X43" s="347">
        <v>1170.046</v>
      </c>
      <c r="Y43" s="347">
        <v>1178.8140000000001</v>
      </c>
      <c r="Z43" s="347">
        <v>1041.9649999999999</v>
      </c>
      <c r="AA43" s="347">
        <v>980.09100000000001</v>
      </c>
      <c r="AB43" s="347">
        <v>919.721</v>
      </c>
      <c r="AC43" s="347">
        <v>918.90499999999997</v>
      </c>
      <c r="AD43" s="347">
        <v>983.15899999999999</v>
      </c>
      <c r="AE43" s="347">
        <v>1103.886</v>
      </c>
      <c r="AF43" s="347">
        <v>1137.69</v>
      </c>
      <c r="AG43" s="347">
        <v>1107.895</v>
      </c>
      <c r="AH43" s="347">
        <v>1031.222</v>
      </c>
      <c r="AI43" s="347">
        <v>1091.6469999999999</v>
      </c>
      <c r="AJ43" s="347">
        <v>1209.2539999999999</v>
      </c>
      <c r="AK43" s="347">
        <v>1219.444</v>
      </c>
      <c r="AL43" s="347">
        <v>1182.5409999999999</v>
      </c>
      <c r="AM43" s="347">
        <v>911.72500000000002</v>
      </c>
      <c r="AN43" s="347">
        <v>942.84100000000001</v>
      </c>
      <c r="AO43" s="347">
        <v>1007.333</v>
      </c>
      <c r="AP43" s="347">
        <v>1077.55</v>
      </c>
      <c r="AQ43" s="347">
        <v>1143.296</v>
      </c>
      <c r="AR43" s="347">
        <v>1171.8599999999999</v>
      </c>
      <c r="AS43" s="347">
        <v>1154.67</v>
      </c>
      <c r="AT43" s="347">
        <v>1096.098</v>
      </c>
      <c r="AU43" s="347">
        <v>1120.6079999999999</v>
      </c>
      <c r="AV43" s="347">
        <v>1257.9870000000001</v>
      </c>
      <c r="AW43" s="347">
        <v>1291.538</v>
      </c>
      <c r="AX43" s="347">
        <v>1215.5329999999999</v>
      </c>
      <c r="AY43" s="880">
        <v>864.80899999999997</v>
      </c>
      <c r="AZ43" s="880">
        <v>662.78099999999995</v>
      </c>
      <c r="BA43" s="880">
        <v>777.71900000000005</v>
      </c>
      <c r="BB43" s="880">
        <v>902.43200000000002</v>
      </c>
      <c r="BC43" s="880">
        <v>1051.5540000000001</v>
      </c>
      <c r="BD43" s="880">
        <v>1139.4269999999999</v>
      </c>
      <c r="BE43" s="880">
        <v>1147.4285714</v>
      </c>
      <c r="BF43" s="880">
        <v>1130.4285714</v>
      </c>
      <c r="BG43" s="358">
        <v>1217.788</v>
      </c>
      <c r="BH43" s="358">
        <v>1324.95</v>
      </c>
      <c r="BI43" s="358">
        <v>1333</v>
      </c>
      <c r="BJ43" s="358">
        <v>1214.6769999999999</v>
      </c>
      <c r="BK43" s="358">
        <v>994.26919999999996</v>
      </c>
      <c r="BL43" s="358">
        <v>859.45050000000003</v>
      </c>
      <c r="BM43" s="358">
        <v>880.70770000000005</v>
      </c>
      <c r="BN43" s="358">
        <v>987.03840000000002</v>
      </c>
      <c r="BO43" s="358">
        <v>1114.06</v>
      </c>
      <c r="BP43" s="358">
        <v>1153.634</v>
      </c>
      <c r="BQ43" s="358">
        <v>1111.79</v>
      </c>
      <c r="BR43" s="358">
        <v>1049.722</v>
      </c>
      <c r="BS43" s="358">
        <v>1099.3320000000001</v>
      </c>
      <c r="BT43" s="358">
        <v>1170.9839999999999</v>
      </c>
      <c r="BU43" s="358">
        <v>1155.0229999999999</v>
      </c>
      <c r="BV43" s="358">
        <v>1020.037</v>
      </c>
    </row>
    <row r="44" spans="1:75" ht="11.05" customHeight="1" x14ac:dyDescent="0.2">
      <c r="A44" s="267" t="s">
        <v>549</v>
      </c>
      <c r="B44" s="597" t="s">
        <v>1208</v>
      </c>
      <c r="C44" s="347">
        <v>154.86199999999999</v>
      </c>
      <c r="D44" s="347">
        <v>115.10599999999999</v>
      </c>
      <c r="E44" s="347">
        <v>113.42700000000001</v>
      </c>
      <c r="F44" s="347">
        <v>123.884</v>
      </c>
      <c r="G44" s="347">
        <v>154.82900000000001</v>
      </c>
      <c r="H44" s="347">
        <v>175.06200000000001</v>
      </c>
      <c r="I44" s="347">
        <v>184.54599999999999</v>
      </c>
      <c r="J44" s="347">
        <v>190.40700000000001</v>
      </c>
      <c r="K44" s="347">
        <v>205.22200000000001</v>
      </c>
      <c r="L44" s="347">
        <v>213.31800000000001</v>
      </c>
      <c r="M44" s="347">
        <v>204.40299999999999</v>
      </c>
      <c r="N44" s="347">
        <v>171.28200000000001</v>
      </c>
      <c r="O44" s="347">
        <v>127.863</v>
      </c>
      <c r="P44" s="347">
        <v>92.822999999999993</v>
      </c>
      <c r="Q44" s="347">
        <v>90.370999999999995</v>
      </c>
      <c r="R44" s="347">
        <v>92.991</v>
      </c>
      <c r="S44" s="347">
        <v>116.554</v>
      </c>
      <c r="T44" s="347">
        <v>137.01300000000001</v>
      </c>
      <c r="U44" s="347">
        <v>147.446</v>
      </c>
      <c r="V44" s="347">
        <v>159.45599999999999</v>
      </c>
      <c r="W44" s="347">
        <v>184.27699999999999</v>
      </c>
      <c r="X44" s="347">
        <v>206.03299999999999</v>
      </c>
      <c r="Y44" s="347">
        <v>194.33500000000001</v>
      </c>
      <c r="Z44" s="347">
        <v>157.53299999999999</v>
      </c>
      <c r="AA44" s="347">
        <v>122.78</v>
      </c>
      <c r="AB44" s="347">
        <v>93.683000000000007</v>
      </c>
      <c r="AC44" s="347">
        <v>79.253</v>
      </c>
      <c r="AD44" s="347">
        <v>98.120999999999995</v>
      </c>
      <c r="AE44" s="347">
        <v>136.36099999999999</v>
      </c>
      <c r="AF44" s="347">
        <v>171.48599999999999</v>
      </c>
      <c r="AG44" s="347">
        <v>192.15600000000001</v>
      </c>
      <c r="AH44" s="347">
        <v>216.44900000000001</v>
      </c>
      <c r="AI44" s="347">
        <v>239.483</v>
      </c>
      <c r="AJ44" s="347">
        <v>251.86699999999999</v>
      </c>
      <c r="AK44" s="347">
        <v>246.535</v>
      </c>
      <c r="AL44" s="347">
        <v>227.577</v>
      </c>
      <c r="AM44" s="347">
        <v>185.01599999999999</v>
      </c>
      <c r="AN44" s="347">
        <v>168.74</v>
      </c>
      <c r="AO44" s="347">
        <v>167.81299999999999</v>
      </c>
      <c r="AP44" s="347">
        <v>187.05199999999999</v>
      </c>
      <c r="AQ44" s="347">
        <v>215.5</v>
      </c>
      <c r="AR44" s="347">
        <v>237.971</v>
      </c>
      <c r="AS44" s="347">
        <v>253.45599999999999</v>
      </c>
      <c r="AT44" s="347">
        <v>268.15899999999999</v>
      </c>
      <c r="AU44" s="347">
        <v>282.166</v>
      </c>
      <c r="AV44" s="347">
        <v>289.85399999999998</v>
      </c>
      <c r="AW44" s="347">
        <v>287.39299999999997</v>
      </c>
      <c r="AX44" s="347">
        <v>258.79000000000002</v>
      </c>
      <c r="AY44" s="880">
        <v>201.197</v>
      </c>
      <c r="AZ44" s="880">
        <v>170.94300000000001</v>
      </c>
      <c r="BA44" s="880">
        <v>169.76900000000001</v>
      </c>
      <c r="BB44" s="880">
        <v>180.923</v>
      </c>
      <c r="BC44" s="880">
        <v>208.92699999999999</v>
      </c>
      <c r="BD44" s="880">
        <v>231.923</v>
      </c>
      <c r="BE44" s="880">
        <v>248.14285713999999</v>
      </c>
      <c r="BF44" s="880">
        <v>255.14285713999999</v>
      </c>
      <c r="BG44" s="358">
        <v>254.7372</v>
      </c>
      <c r="BH44" s="358">
        <v>263.74180000000001</v>
      </c>
      <c r="BI44" s="358">
        <v>254.13679999999999</v>
      </c>
      <c r="BJ44" s="358">
        <v>207.17339999999999</v>
      </c>
      <c r="BK44" s="358">
        <v>154.24080000000001</v>
      </c>
      <c r="BL44" s="358">
        <v>124.9883</v>
      </c>
      <c r="BM44" s="358">
        <v>114.83069999999999</v>
      </c>
      <c r="BN44" s="358">
        <v>116.8359</v>
      </c>
      <c r="BO44" s="358">
        <v>135.9992</v>
      </c>
      <c r="BP44" s="358">
        <v>161.19569999999999</v>
      </c>
      <c r="BQ44" s="358">
        <v>174.1379</v>
      </c>
      <c r="BR44" s="358">
        <v>192.3656</v>
      </c>
      <c r="BS44" s="358">
        <v>205.7013</v>
      </c>
      <c r="BT44" s="358">
        <v>221.7533</v>
      </c>
      <c r="BU44" s="358">
        <v>202.9957</v>
      </c>
      <c r="BV44" s="358">
        <v>162.05609999999999</v>
      </c>
    </row>
    <row r="45" spans="1:75" ht="11.05" customHeight="1" x14ac:dyDescent="0.2">
      <c r="A45" s="267" t="s">
        <v>550</v>
      </c>
      <c r="B45" s="597" t="s">
        <v>1209</v>
      </c>
      <c r="C45" s="347">
        <v>259.44099999999997</v>
      </c>
      <c r="D45" s="347">
        <v>209.17400000000001</v>
      </c>
      <c r="E45" s="347">
        <v>196.5</v>
      </c>
      <c r="F45" s="347">
        <v>224.02099999999999</v>
      </c>
      <c r="G45" s="347">
        <v>274.25599999999997</v>
      </c>
      <c r="H45" s="347">
        <v>245.655</v>
      </c>
      <c r="I45" s="347">
        <v>243.90199999999999</v>
      </c>
      <c r="J45" s="347">
        <v>242.07</v>
      </c>
      <c r="K45" s="347">
        <v>247.595</v>
      </c>
      <c r="L45" s="347">
        <v>257.26499999999999</v>
      </c>
      <c r="M45" s="347">
        <v>266.36399999999998</v>
      </c>
      <c r="N45" s="347">
        <v>218.285</v>
      </c>
      <c r="O45" s="347">
        <v>193.77</v>
      </c>
      <c r="P45" s="347">
        <v>163.19200000000001</v>
      </c>
      <c r="Q45" s="347">
        <v>164.84899999999999</v>
      </c>
      <c r="R45" s="347">
        <v>177.39500000000001</v>
      </c>
      <c r="S45" s="347">
        <v>207.28</v>
      </c>
      <c r="T45" s="347">
        <v>239.541</v>
      </c>
      <c r="U45" s="347">
        <v>252.923</v>
      </c>
      <c r="V45" s="347">
        <v>240.18</v>
      </c>
      <c r="W45" s="347">
        <v>247.42699999999999</v>
      </c>
      <c r="X45" s="347">
        <v>249.994</v>
      </c>
      <c r="Y45" s="347">
        <v>224.244</v>
      </c>
      <c r="Z45" s="347">
        <v>166.82599999999999</v>
      </c>
      <c r="AA45" s="347">
        <v>130.893</v>
      </c>
      <c r="AB45" s="347">
        <v>90.224999999999994</v>
      </c>
      <c r="AC45" s="347">
        <v>74.186000000000007</v>
      </c>
      <c r="AD45" s="347">
        <v>105.01300000000001</v>
      </c>
      <c r="AE45" s="347">
        <v>161.29900000000001</v>
      </c>
      <c r="AF45" s="347">
        <v>215.55699999999999</v>
      </c>
      <c r="AG45" s="347">
        <v>231.31399999999999</v>
      </c>
      <c r="AH45" s="347">
        <v>251.30500000000001</v>
      </c>
      <c r="AI45" s="347">
        <v>278.26400000000001</v>
      </c>
      <c r="AJ45" s="347">
        <v>282.36900000000003</v>
      </c>
      <c r="AK45" s="347">
        <v>289.61599999999999</v>
      </c>
      <c r="AL45" s="347">
        <v>280.34300000000002</v>
      </c>
      <c r="AM45" s="347">
        <v>226.75899999999999</v>
      </c>
      <c r="AN45" s="347">
        <v>218.74199999999999</v>
      </c>
      <c r="AO45" s="347">
        <v>230.59</v>
      </c>
      <c r="AP45" s="347">
        <v>246.357</v>
      </c>
      <c r="AQ45" s="347">
        <v>274.14600000000002</v>
      </c>
      <c r="AR45" s="347">
        <v>286.44099999999997</v>
      </c>
      <c r="AS45" s="347">
        <v>291.49200000000002</v>
      </c>
      <c r="AT45" s="347">
        <v>290.09899999999999</v>
      </c>
      <c r="AU45" s="347">
        <v>295.74700000000001</v>
      </c>
      <c r="AV45" s="347">
        <v>309.95999999999998</v>
      </c>
      <c r="AW45" s="347">
        <v>308.928</v>
      </c>
      <c r="AX45" s="347">
        <v>294.875</v>
      </c>
      <c r="AY45" s="880">
        <v>230.155</v>
      </c>
      <c r="AZ45" s="880">
        <v>199.31100000000001</v>
      </c>
      <c r="BA45" s="880">
        <v>205.184</v>
      </c>
      <c r="BB45" s="880">
        <v>230.55099999999999</v>
      </c>
      <c r="BC45" s="880">
        <v>261.24900000000002</v>
      </c>
      <c r="BD45" s="880">
        <v>288.77800000000002</v>
      </c>
      <c r="BE45" s="880">
        <v>304.57142857000002</v>
      </c>
      <c r="BF45" s="880">
        <v>294.28571428999999</v>
      </c>
      <c r="BG45" s="358">
        <v>288.48200000000003</v>
      </c>
      <c r="BH45" s="358">
        <v>276.83190000000002</v>
      </c>
      <c r="BI45" s="358">
        <v>266.75979999999998</v>
      </c>
      <c r="BJ45" s="358">
        <v>214.01410000000001</v>
      </c>
      <c r="BK45" s="358">
        <v>177.2116</v>
      </c>
      <c r="BL45" s="358">
        <v>150.67529999999999</v>
      </c>
      <c r="BM45" s="358">
        <v>158.57499999999999</v>
      </c>
      <c r="BN45" s="358">
        <v>181.42959999999999</v>
      </c>
      <c r="BO45" s="358">
        <v>218.90299999999999</v>
      </c>
      <c r="BP45" s="358">
        <v>239.43289999999999</v>
      </c>
      <c r="BQ45" s="358">
        <v>243.06180000000001</v>
      </c>
      <c r="BR45" s="358">
        <v>239.56209999999999</v>
      </c>
      <c r="BS45" s="358">
        <v>248.52529999999999</v>
      </c>
      <c r="BT45" s="358">
        <v>250.8305</v>
      </c>
      <c r="BU45" s="358">
        <v>242.8424</v>
      </c>
      <c r="BV45" s="358">
        <v>194.82650000000001</v>
      </c>
    </row>
    <row r="46" spans="1:75" ht="11.05" customHeight="1" x14ac:dyDescent="0.2">
      <c r="A46" s="267" t="s">
        <v>551</v>
      </c>
      <c r="B46" s="603" t="s">
        <v>1082</v>
      </c>
      <c r="C46" s="387">
        <v>26.687999999999999</v>
      </c>
      <c r="D46" s="387">
        <v>24.759</v>
      </c>
      <c r="E46" s="387">
        <v>23.266999999999999</v>
      </c>
      <c r="F46" s="387">
        <v>23.27</v>
      </c>
      <c r="G46" s="387">
        <v>24.82</v>
      </c>
      <c r="H46" s="387">
        <v>26.742999999999999</v>
      </c>
      <c r="I46" s="387">
        <v>28.265999999999998</v>
      </c>
      <c r="J46" s="387">
        <v>29.498999999999999</v>
      </c>
      <c r="K46" s="387">
        <v>30.337</v>
      </c>
      <c r="L46" s="387">
        <v>30.388000000000002</v>
      </c>
      <c r="M46" s="387">
        <v>28.04</v>
      </c>
      <c r="N46" s="387">
        <v>25.425999999999998</v>
      </c>
      <c r="O46" s="387">
        <v>22.815999999999999</v>
      </c>
      <c r="P46" s="387">
        <v>21.408999999999999</v>
      </c>
      <c r="Q46" s="387">
        <v>20.631</v>
      </c>
      <c r="R46" s="387">
        <v>20.853000000000002</v>
      </c>
      <c r="S46" s="387">
        <v>22.553000000000001</v>
      </c>
      <c r="T46" s="387">
        <v>25.105</v>
      </c>
      <c r="U46" s="387">
        <v>27.427</v>
      </c>
      <c r="V46" s="387">
        <v>29.754999999999999</v>
      </c>
      <c r="W46" s="387">
        <v>32.075000000000003</v>
      </c>
      <c r="X46" s="387">
        <v>32.548000000000002</v>
      </c>
      <c r="Y46" s="387">
        <v>31.376999999999999</v>
      </c>
      <c r="Z46" s="387">
        <v>29.510999999999999</v>
      </c>
      <c r="AA46" s="387">
        <v>28.652999999999999</v>
      </c>
      <c r="AB46" s="387">
        <v>27.492999999999999</v>
      </c>
      <c r="AC46" s="387">
        <v>26.7</v>
      </c>
      <c r="AD46" s="387">
        <v>26.898</v>
      </c>
      <c r="AE46" s="387">
        <v>28.015000000000001</v>
      </c>
      <c r="AF46" s="387">
        <v>29.890999999999998</v>
      </c>
      <c r="AG46" s="387">
        <v>31.864999999999998</v>
      </c>
      <c r="AH46" s="387">
        <v>33.622999999999998</v>
      </c>
      <c r="AI46" s="387">
        <v>34.71</v>
      </c>
      <c r="AJ46" s="387">
        <v>34.393000000000001</v>
      </c>
      <c r="AK46" s="387">
        <v>32.591000000000001</v>
      </c>
      <c r="AL46" s="387">
        <v>29.943000000000001</v>
      </c>
      <c r="AM46" s="387">
        <v>27.061</v>
      </c>
      <c r="AN46" s="387">
        <v>25.251000000000001</v>
      </c>
      <c r="AO46" s="387">
        <v>24.175999999999998</v>
      </c>
      <c r="AP46" s="387">
        <v>24.257999999999999</v>
      </c>
      <c r="AQ46" s="387">
        <v>25.596</v>
      </c>
      <c r="AR46" s="387">
        <v>27.577000000000002</v>
      </c>
      <c r="AS46" s="387">
        <v>29.623000000000001</v>
      </c>
      <c r="AT46" s="387">
        <v>31.254999999999999</v>
      </c>
      <c r="AU46" s="387">
        <v>32.508000000000003</v>
      </c>
      <c r="AV46" s="387">
        <v>32.238</v>
      </c>
      <c r="AW46" s="387">
        <v>30.196000000000002</v>
      </c>
      <c r="AX46" s="387">
        <v>28.390999999999998</v>
      </c>
      <c r="AY46" s="882">
        <v>26.48</v>
      </c>
      <c r="AZ46" s="882">
        <v>24.677</v>
      </c>
      <c r="BA46" s="882">
        <v>24.513000000000002</v>
      </c>
      <c r="BB46" s="882">
        <v>25.097999999999999</v>
      </c>
      <c r="BC46" s="882">
        <v>26.65</v>
      </c>
      <c r="BD46" s="882">
        <v>28.498000000000001</v>
      </c>
      <c r="BE46" s="882">
        <v>30.544</v>
      </c>
      <c r="BF46" s="882">
        <v>32.176000000000002</v>
      </c>
      <c r="BG46" s="360">
        <v>32.160600000000002</v>
      </c>
      <c r="BH46" s="360">
        <v>32.192</v>
      </c>
      <c r="BI46" s="360">
        <v>30.4206</v>
      </c>
      <c r="BJ46" s="360">
        <v>28.314</v>
      </c>
      <c r="BK46" s="360">
        <v>26.339600000000001</v>
      </c>
      <c r="BL46" s="360">
        <v>24.7178</v>
      </c>
      <c r="BM46" s="360">
        <v>23.857399999999998</v>
      </c>
      <c r="BN46" s="360">
        <v>24.075399999999998</v>
      </c>
      <c r="BO46" s="360">
        <v>25.526800000000001</v>
      </c>
      <c r="BP46" s="360">
        <v>27.562799999999999</v>
      </c>
      <c r="BQ46" s="360">
        <v>29.545000000000002</v>
      </c>
      <c r="BR46" s="360">
        <v>31.261600000000001</v>
      </c>
      <c r="BS46" s="360">
        <v>32.35812</v>
      </c>
      <c r="BT46" s="360">
        <v>32.351799999999997</v>
      </c>
      <c r="BU46" s="360">
        <v>30.524920000000002</v>
      </c>
      <c r="BV46" s="360">
        <v>28.317</v>
      </c>
    </row>
    <row r="47" spans="1:75" s="170" customFormat="1" ht="12.85" x14ac:dyDescent="0.2">
      <c r="A47" s="169"/>
      <c r="B47" s="1044" t="s">
        <v>1572</v>
      </c>
      <c r="C47" s="1050"/>
      <c r="D47" s="1050"/>
      <c r="E47" s="1050"/>
      <c r="F47" s="1050"/>
      <c r="G47" s="1050"/>
      <c r="H47" s="1050"/>
      <c r="I47" s="1050"/>
      <c r="J47" s="1050"/>
      <c r="K47" s="1050"/>
      <c r="L47" s="1050"/>
      <c r="M47" s="1050"/>
      <c r="N47" s="1050"/>
      <c r="O47" s="1050"/>
      <c r="P47" s="1050"/>
      <c r="Q47" s="1045"/>
      <c r="R47" s="618"/>
      <c r="AY47" s="906"/>
      <c r="AZ47" s="906"/>
      <c r="BA47" s="906"/>
      <c r="BB47" s="954"/>
      <c r="BC47" s="661"/>
      <c r="BD47" s="661"/>
      <c r="BE47" s="661"/>
      <c r="BF47" s="661"/>
      <c r="BG47" s="661"/>
      <c r="BH47" s="661"/>
      <c r="BI47" s="661"/>
      <c r="BJ47" s="618"/>
      <c r="BK47" s="618"/>
      <c r="BL47" s="618"/>
      <c r="BM47" s="618"/>
      <c r="BN47" s="618"/>
      <c r="BO47" s="618"/>
      <c r="BP47" s="618"/>
      <c r="BQ47" s="618"/>
      <c r="BR47" s="618"/>
      <c r="BS47" s="618"/>
      <c r="BT47" s="618"/>
      <c r="BU47" s="618"/>
      <c r="BV47" s="618"/>
      <c r="BW47" s="618"/>
    </row>
    <row r="48" spans="1:75" s="170" customFormat="1" ht="11.95" customHeight="1" x14ac:dyDescent="0.2">
      <c r="A48" s="169"/>
      <c r="B48" s="1059" t="s">
        <v>1219</v>
      </c>
      <c r="C48" s="1050"/>
      <c r="D48" s="1050"/>
      <c r="E48" s="1050"/>
      <c r="F48" s="1050"/>
      <c r="G48" s="1050"/>
      <c r="H48" s="1050"/>
      <c r="I48" s="1050"/>
      <c r="J48" s="1050"/>
      <c r="K48" s="1050"/>
      <c r="L48" s="1050"/>
      <c r="M48" s="1050"/>
      <c r="N48" s="1050"/>
      <c r="O48" s="1050"/>
      <c r="P48" s="1050"/>
      <c r="Q48" s="1045"/>
      <c r="R48" s="618"/>
      <c r="Y48" s="288"/>
      <c r="Z48" s="288"/>
      <c r="AA48" s="288"/>
      <c r="AB48" s="288"/>
      <c r="AY48" s="906"/>
      <c r="AZ48" s="906"/>
      <c r="BA48" s="906"/>
      <c r="BB48" s="906"/>
      <c r="BC48" s="661"/>
      <c r="BD48" s="661"/>
      <c r="BE48" s="661"/>
      <c r="BF48" s="661"/>
      <c r="BG48" s="661"/>
      <c r="BH48" s="661"/>
      <c r="BI48" s="661"/>
      <c r="BJ48" s="618"/>
      <c r="BK48" s="618"/>
      <c r="BL48" s="618"/>
      <c r="BM48" s="618"/>
      <c r="BN48" s="618"/>
      <c r="BO48" s="618"/>
      <c r="BP48" s="618"/>
      <c r="BQ48" s="618"/>
      <c r="BR48" s="618"/>
      <c r="BS48" s="618"/>
      <c r="BT48" s="618"/>
      <c r="BU48" s="618"/>
      <c r="BV48" s="618"/>
      <c r="BW48" s="618"/>
    </row>
    <row r="49" spans="1:75" s="170" customFormat="1" ht="11.95" customHeight="1" x14ac:dyDescent="0.2">
      <c r="A49" s="169"/>
      <c r="B49" s="1059" t="s">
        <v>1220</v>
      </c>
      <c r="C49" s="1050"/>
      <c r="D49" s="1050"/>
      <c r="E49" s="1050"/>
      <c r="F49" s="1050"/>
      <c r="G49" s="1050"/>
      <c r="H49" s="1050"/>
      <c r="I49" s="1050"/>
      <c r="J49" s="1050"/>
      <c r="K49" s="1050"/>
      <c r="L49" s="1050"/>
      <c r="M49" s="1050"/>
      <c r="N49" s="1050"/>
      <c r="O49" s="1050"/>
      <c r="P49" s="1050"/>
      <c r="Q49" s="1045"/>
      <c r="R49" s="619"/>
      <c r="AY49" s="906"/>
      <c r="AZ49" s="906"/>
      <c r="BA49" s="906"/>
      <c r="BB49" s="906"/>
      <c r="BC49" s="661"/>
      <c r="BD49" s="661"/>
      <c r="BE49" s="661"/>
      <c r="BF49" s="661"/>
      <c r="BG49" s="661"/>
      <c r="BH49" s="661"/>
      <c r="BI49" s="661"/>
      <c r="BJ49" s="618"/>
      <c r="BK49" s="618"/>
      <c r="BL49" s="618"/>
      <c r="BM49" s="618"/>
      <c r="BN49" s="618"/>
      <c r="BO49" s="618"/>
      <c r="BP49" s="618"/>
      <c r="BQ49" s="618"/>
      <c r="BR49" s="618"/>
      <c r="BS49" s="618"/>
      <c r="BT49" s="618"/>
      <c r="BU49" s="618"/>
      <c r="BV49" s="618"/>
      <c r="BW49" s="618"/>
    </row>
    <row r="50" spans="1:75" s="170" customFormat="1" ht="11.95" customHeight="1" x14ac:dyDescent="0.2">
      <c r="A50" s="169"/>
      <c r="B50" s="1059" t="s">
        <v>1221</v>
      </c>
      <c r="C50" s="1050"/>
      <c r="D50" s="1050"/>
      <c r="E50" s="1050"/>
      <c r="F50" s="1050"/>
      <c r="G50" s="1050"/>
      <c r="H50" s="1050"/>
      <c r="I50" s="1050"/>
      <c r="J50" s="1050"/>
      <c r="K50" s="1050"/>
      <c r="L50" s="1050"/>
      <c r="M50" s="1050"/>
      <c r="N50" s="1050"/>
      <c r="O50" s="1050"/>
      <c r="P50" s="1050"/>
      <c r="Q50" s="1045"/>
      <c r="R50" s="619"/>
      <c r="AY50" s="906"/>
      <c r="AZ50" s="906"/>
      <c r="BA50" s="906"/>
      <c r="BB50" s="906"/>
      <c r="BC50" s="661"/>
      <c r="BD50" s="661"/>
      <c r="BE50" s="661"/>
      <c r="BF50" s="661"/>
      <c r="BG50" s="661"/>
      <c r="BH50" s="661"/>
      <c r="BI50" s="661"/>
      <c r="BJ50" s="618"/>
      <c r="BK50" s="618"/>
      <c r="BL50" s="618"/>
      <c r="BM50" s="618"/>
      <c r="BN50" s="618"/>
      <c r="BO50" s="618"/>
      <c r="BP50" s="618"/>
      <c r="BQ50" s="618"/>
      <c r="BR50" s="618"/>
      <c r="BS50" s="618"/>
      <c r="BT50" s="618"/>
      <c r="BU50" s="618"/>
      <c r="BV50" s="618"/>
      <c r="BW50" s="618"/>
    </row>
    <row r="51" spans="1:75" s="336" customFormat="1" ht="11.95" customHeight="1" x14ac:dyDescent="0.2">
      <c r="A51" s="335"/>
      <c r="B51" s="1059" t="s">
        <v>1222</v>
      </c>
      <c r="C51" s="1050"/>
      <c r="D51" s="1050"/>
      <c r="E51" s="1050"/>
      <c r="F51" s="1050"/>
      <c r="G51" s="1050"/>
      <c r="H51" s="1050"/>
      <c r="I51" s="1050"/>
      <c r="J51" s="1050"/>
      <c r="K51" s="1050"/>
      <c r="L51" s="1050"/>
      <c r="M51" s="1050"/>
      <c r="N51" s="1050"/>
      <c r="O51" s="1050"/>
      <c r="P51" s="1050"/>
      <c r="Q51" s="1045"/>
      <c r="R51" s="619"/>
      <c r="AY51" s="339"/>
      <c r="AZ51" s="339"/>
      <c r="BA51" s="339"/>
      <c r="BB51" s="339"/>
      <c r="BC51" s="339"/>
      <c r="BD51" s="339"/>
      <c r="BE51" s="339"/>
      <c r="BF51" s="339"/>
      <c r="BG51" s="339"/>
      <c r="BH51" s="339"/>
      <c r="BI51" s="339"/>
    </row>
    <row r="52" spans="1:75" s="114" customFormat="1" ht="11.95" customHeight="1" x14ac:dyDescent="0.2">
      <c r="A52" s="38"/>
      <c r="B52" s="1059" t="s">
        <v>1223</v>
      </c>
      <c r="C52" s="1045"/>
      <c r="D52" s="1045"/>
      <c r="E52" s="1045"/>
      <c r="F52" s="1045"/>
      <c r="G52" s="1045"/>
      <c r="H52" s="1045"/>
      <c r="I52" s="1045"/>
      <c r="J52" s="1045"/>
      <c r="K52" s="1045"/>
      <c r="L52" s="1045"/>
      <c r="M52" s="1045"/>
      <c r="N52" s="1045"/>
      <c r="O52" s="1045"/>
      <c r="P52" s="1045"/>
      <c r="Q52" s="1045"/>
      <c r="R52" s="619"/>
      <c r="AY52" s="830"/>
      <c r="AZ52" s="830"/>
      <c r="BA52" s="830"/>
      <c r="BB52" s="830"/>
      <c r="BC52" s="662"/>
      <c r="BD52" s="662"/>
      <c r="BE52" s="662"/>
      <c r="BF52" s="662"/>
      <c r="BG52" s="662"/>
      <c r="BH52" s="662"/>
      <c r="BI52" s="662"/>
      <c r="BJ52" s="619"/>
      <c r="BK52" s="619"/>
      <c r="BL52" s="619"/>
      <c r="BM52" s="619"/>
      <c r="BN52" s="619"/>
      <c r="BO52" s="619"/>
      <c r="BP52" s="619"/>
      <c r="BQ52" s="619"/>
      <c r="BR52" s="619"/>
      <c r="BS52" s="619"/>
      <c r="BT52" s="619"/>
      <c r="BU52" s="619"/>
      <c r="BV52" s="619"/>
      <c r="BW52" s="619"/>
    </row>
    <row r="53" spans="1:75" s="170" customFormat="1" ht="11.95" customHeight="1" x14ac:dyDescent="0.2">
      <c r="A53" s="169"/>
      <c r="B53" s="776" t="s">
        <v>813</v>
      </c>
      <c r="C53" s="776"/>
      <c r="D53" s="776"/>
      <c r="E53" s="776"/>
      <c r="F53" s="776"/>
      <c r="G53" s="776"/>
      <c r="H53" s="776"/>
      <c r="I53" s="776"/>
      <c r="J53" s="776"/>
      <c r="K53" s="776"/>
      <c r="L53" s="776"/>
      <c r="M53" s="776"/>
      <c r="N53" s="776"/>
      <c r="O53" s="776"/>
      <c r="P53" s="776"/>
      <c r="Q53" s="776"/>
      <c r="R53" s="619"/>
      <c r="AY53" s="906"/>
      <c r="AZ53" s="906"/>
      <c r="BA53" s="906"/>
      <c r="BB53" s="906"/>
      <c r="BC53" s="661"/>
      <c r="BD53" s="661"/>
      <c r="BE53" s="661"/>
      <c r="BF53" s="661"/>
      <c r="BG53" s="661"/>
      <c r="BH53" s="661"/>
      <c r="BI53" s="661"/>
      <c r="BJ53" s="618"/>
      <c r="BK53" s="618"/>
      <c r="BL53" s="618"/>
      <c r="BM53" s="618"/>
      <c r="BN53" s="618"/>
      <c r="BO53" s="618"/>
      <c r="BP53" s="618"/>
      <c r="BQ53" s="618"/>
      <c r="BR53" s="618"/>
      <c r="BS53" s="618"/>
      <c r="BT53" s="618"/>
      <c r="BU53" s="618"/>
      <c r="BV53" s="618"/>
      <c r="BW53" s="618"/>
    </row>
    <row r="54" spans="1:75" s="170" customFormat="1" ht="11.95" customHeight="1" x14ac:dyDescent="0.2">
      <c r="A54" s="169"/>
      <c r="B54" s="995" t="str">
        <f>Dates!$G$2</f>
        <v>EIA completed modeling and analysis for this report on Thursday, September 4, 2025.</v>
      </c>
      <c r="C54" s="982"/>
      <c r="D54" s="982"/>
      <c r="E54" s="982"/>
      <c r="F54" s="982"/>
      <c r="G54" s="982"/>
      <c r="H54" s="982"/>
      <c r="I54" s="982"/>
      <c r="J54" s="982"/>
      <c r="K54" s="982"/>
      <c r="L54" s="982"/>
      <c r="M54" s="982"/>
      <c r="N54" s="982"/>
      <c r="O54" s="982"/>
      <c r="P54" s="982"/>
      <c r="Q54" s="982"/>
      <c r="R54" s="619"/>
      <c r="AY54" s="906"/>
      <c r="AZ54" s="906"/>
      <c r="BA54" s="906"/>
      <c r="BB54" s="906"/>
      <c r="BC54" s="661"/>
      <c r="BD54" s="661"/>
      <c r="BE54" s="661"/>
      <c r="BF54" s="661"/>
      <c r="BG54" s="661"/>
      <c r="BH54" s="661"/>
      <c r="BI54" s="661"/>
      <c r="BJ54" s="618"/>
      <c r="BK54" s="618"/>
      <c r="BL54" s="618"/>
      <c r="BM54" s="618"/>
      <c r="BN54" s="618"/>
      <c r="BO54" s="618"/>
      <c r="BP54" s="618"/>
      <c r="BQ54" s="618"/>
      <c r="BR54" s="618"/>
      <c r="BS54" s="618"/>
      <c r="BT54" s="618"/>
      <c r="BU54" s="618"/>
      <c r="BV54" s="618"/>
      <c r="BW54" s="618"/>
    </row>
    <row r="55" spans="1:75" s="170" customFormat="1" ht="11.95" customHeight="1" x14ac:dyDescent="0.2">
      <c r="A55" s="169"/>
      <c r="B55" s="990" t="s">
        <v>483</v>
      </c>
      <c r="C55" s="982"/>
      <c r="D55" s="982"/>
      <c r="E55" s="982"/>
      <c r="F55" s="982"/>
      <c r="G55" s="982"/>
      <c r="H55" s="982"/>
      <c r="I55" s="982"/>
      <c r="J55" s="982"/>
      <c r="K55" s="982"/>
      <c r="L55" s="982"/>
      <c r="M55" s="982"/>
      <c r="N55" s="982"/>
      <c r="O55" s="982"/>
      <c r="P55" s="982"/>
      <c r="Q55" s="982"/>
      <c r="R55" s="619"/>
      <c r="AY55" s="906"/>
      <c r="AZ55" s="906"/>
      <c r="BA55" s="906"/>
      <c r="BB55" s="906"/>
      <c r="BC55" s="661"/>
      <c r="BD55" s="661"/>
      <c r="BE55" s="661"/>
      <c r="BF55" s="661"/>
      <c r="BG55" s="661"/>
      <c r="BH55" s="661"/>
      <c r="BI55" s="661"/>
      <c r="BJ55" s="618"/>
      <c r="BK55" s="618"/>
      <c r="BL55" s="618"/>
      <c r="BM55" s="618"/>
      <c r="BN55" s="618"/>
      <c r="BO55" s="618"/>
      <c r="BP55" s="618"/>
      <c r="BQ55" s="618"/>
      <c r="BR55" s="618"/>
      <c r="BS55" s="618"/>
      <c r="BT55" s="618"/>
      <c r="BU55" s="618"/>
      <c r="BV55" s="618"/>
      <c r="BW55" s="618"/>
    </row>
    <row r="56" spans="1:75" s="170" customFormat="1" ht="11.95" customHeight="1" x14ac:dyDescent="0.2">
      <c r="A56" s="169"/>
      <c r="B56" s="1004" t="s">
        <v>1418</v>
      </c>
      <c r="C56" s="991"/>
      <c r="D56" s="991"/>
      <c r="E56" s="991"/>
      <c r="F56" s="991"/>
      <c r="G56" s="991"/>
      <c r="H56" s="991"/>
      <c r="I56" s="991"/>
      <c r="J56" s="991"/>
      <c r="K56" s="991"/>
      <c r="L56" s="991"/>
      <c r="M56" s="991"/>
      <c r="N56" s="991"/>
      <c r="O56" s="991"/>
      <c r="P56" s="991"/>
      <c r="Q56" s="991"/>
      <c r="R56" s="619"/>
      <c r="AY56" s="906"/>
      <c r="AZ56" s="906"/>
      <c r="BA56" s="906"/>
      <c r="BB56" s="906"/>
      <c r="BC56" s="661"/>
      <c r="BD56" s="661"/>
      <c r="BE56" s="661"/>
      <c r="BF56" s="661"/>
      <c r="BG56" s="661"/>
      <c r="BH56" s="661"/>
      <c r="BI56" s="661"/>
      <c r="BJ56" s="618"/>
      <c r="BK56" s="618"/>
      <c r="BL56" s="618"/>
      <c r="BM56" s="618"/>
      <c r="BN56" s="618"/>
      <c r="BO56" s="618"/>
      <c r="BP56" s="618"/>
      <c r="BQ56" s="618"/>
      <c r="BR56" s="618"/>
      <c r="BS56" s="618"/>
      <c r="BT56" s="618"/>
      <c r="BU56" s="618"/>
      <c r="BV56" s="618"/>
      <c r="BW56" s="618"/>
    </row>
    <row r="57" spans="1:75" s="170" customFormat="1" ht="11.95" customHeight="1" x14ac:dyDescent="0.2">
      <c r="A57" s="169"/>
      <c r="B57" s="999" t="s">
        <v>492</v>
      </c>
      <c r="C57" s="1001"/>
      <c r="D57" s="1001"/>
      <c r="E57" s="1001"/>
      <c r="F57" s="1001"/>
      <c r="G57" s="1001"/>
      <c r="H57" s="1001"/>
      <c r="I57" s="1001"/>
      <c r="J57" s="1001"/>
      <c r="K57" s="1001"/>
      <c r="L57" s="1001"/>
      <c r="M57" s="1001"/>
      <c r="N57" s="1001"/>
      <c r="O57" s="1001"/>
      <c r="P57" s="1001"/>
      <c r="Q57" s="1045"/>
      <c r="R57" s="619"/>
      <c r="AY57" s="906"/>
      <c r="AZ57" s="906"/>
      <c r="BA57" s="906"/>
      <c r="BB57" s="906"/>
      <c r="BC57" s="661"/>
      <c r="BD57" s="654"/>
      <c r="BE57" s="654"/>
      <c r="BF57" s="654"/>
      <c r="BG57" s="661"/>
      <c r="BH57" s="661"/>
      <c r="BI57" s="661"/>
      <c r="BJ57" s="618"/>
      <c r="BK57" s="618"/>
      <c r="BL57" s="618"/>
      <c r="BM57" s="618"/>
      <c r="BN57" s="618"/>
      <c r="BO57" s="618"/>
      <c r="BP57" s="618"/>
      <c r="BQ57" s="618"/>
      <c r="BR57" s="618"/>
      <c r="BS57" s="618"/>
      <c r="BT57" s="618"/>
      <c r="BU57" s="618"/>
      <c r="BV57" s="618"/>
      <c r="BW57" s="618"/>
    </row>
    <row r="58" spans="1:75" s="171" customFormat="1" ht="11.95" customHeight="1" x14ac:dyDescent="0.2">
      <c r="A58" s="158"/>
      <c r="B58" s="996" t="s">
        <v>827</v>
      </c>
      <c r="C58" s="996"/>
      <c r="D58" s="996"/>
      <c r="E58" s="996"/>
      <c r="F58" s="996"/>
      <c r="G58" s="996"/>
      <c r="H58" s="996"/>
      <c r="I58" s="996"/>
      <c r="J58" s="996"/>
      <c r="K58" s="996"/>
      <c r="L58" s="996"/>
      <c r="M58" s="996"/>
      <c r="N58" s="996"/>
      <c r="O58" s="996"/>
      <c r="P58" s="996"/>
      <c r="Q58" s="996"/>
      <c r="R58" s="996"/>
      <c r="AY58" s="906"/>
      <c r="AZ58" s="906"/>
      <c r="BA58" s="906"/>
      <c r="BB58" s="906"/>
      <c r="BC58" s="661"/>
      <c r="BD58" s="654"/>
      <c r="BE58" s="654"/>
      <c r="BF58" s="654"/>
      <c r="BG58" s="661"/>
      <c r="BH58" s="661"/>
      <c r="BI58" s="661"/>
      <c r="BJ58" s="663"/>
      <c r="BK58" s="663"/>
      <c r="BL58" s="663"/>
      <c r="BM58" s="663"/>
      <c r="BN58" s="663"/>
      <c r="BO58" s="663"/>
      <c r="BP58" s="663"/>
      <c r="BQ58" s="663"/>
      <c r="BR58" s="663"/>
      <c r="BS58" s="663"/>
      <c r="BT58" s="663"/>
      <c r="BU58" s="663"/>
      <c r="BV58" s="663"/>
      <c r="BW58" s="663"/>
    </row>
    <row r="59" spans="1:75" ht="12.85" x14ac:dyDescent="0.2">
      <c r="A59" s="158"/>
      <c r="B59" s="999" t="s">
        <v>1564</v>
      </c>
      <c r="C59" s="1050"/>
      <c r="D59" s="1050"/>
      <c r="E59" s="1050"/>
      <c r="F59" s="1050"/>
      <c r="G59" s="1050"/>
      <c r="H59" s="1050"/>
      <c r="I59" s="1050"/>
      <c r="J59" s="1050"/>
      <c r="K59" s="1050"/>
      <c r="L59" s="1050"/>
      <c r="M59" s="1050"/>
      <c r="N59" s="1050"/>
      <c r="O59" s="1050"/>
      <c r="P59" s="1050"/>
      <c r="Q59" s="1045"/>
      <c r="R59" s="619"/>
    </row>
    <row r="60" spans="1:75" ht="12.85" x14ac:dyDescent="0.2">
      <c r="A60" s="158"/>
      <c r="B60" s="1049" t="s">
        <v>1080</v>
      </c>
      <c r="C60" s="1045"/>
      <c r="D60" s="1045"/>
      <c r="E60" s="1045"/>
      <c r="F60" s="1045"/>
      <c r="G60" s="1045"/>
      <c r="H60" s="1045"/>
      <c r="I60" s="1045"/>
      <c r="J60" s="1045"/>
      <c r="K60" s="1045"/>
      <c r="L60" s="1045"/>
      <c r="M60" s="1045"/>
      <c r="N60" s="1045"/>
      <c r="O60" s="1045"/>
      <c r="P60" s="1045"/>
      <c r="Q60" s="1045"/>
      <c r="R60" s="605"/>
    </row>
    <row r="186" spans="2:74" ht="9.1" customHeight="1" x14ac:dyDescent="0.2"/>
    <row r="187" spans="2:74" ht="9.1" customHeight="1" x14ac:dyDescent="0.2">
      <c r="B187" s="40"/>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907"/>
      <c r="AZ187" s="907"/>
      <c r="BA187" s="907"/>
      <c r="BB187" s="907"/>
      <c r="BC187" s="659"/>
      <c r="BD187" s="655"/>
      <c r="BE187" s="655"/>
      <c r="BF187" s="655"/>
      <c r="BG187" s="659"/>
      <c r="BH187" s="659"/>
      <c r="BI187" s="659"/>
      <c r="BJ187" s="41"/>
      <c r="BK187" s="41"/>
      <c r="BL187" s="41"/>
      <c r="BM187" s="41"/>
      <c r="BN187" s="41"/>
      <c r="BO187" s="41"/>
      <c r="BP187" s="41"/>
      <c r="BQ187" s="41"/>
      <c r="BR187" s="41"/>
      <c r="BS187" s="41"/>
      <c r="BT187" s="41"/>
      <c r="BU187" s="41"/>
      <c r="BV187" s="41"/>
    </row>
    <row r="188" spans="2:74" ht="9.1" customHeight="1" x14ac:dyDescent="0.2">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907"/>
      <c r="AZ188" s="907"/>
      <c r="BA188" s="907"/>
      <c r="BB188" s="907"/>
      <c r="BC188" s="659"/>
      <c r="BD188" s="655"/>
      <c r="BE188" s="655"/>
      <c r="BF188" s="655"/>
      <c r="BG188" s="659"/>
      <c r="BH188" s="659"/>
      <c r="BI188" s="659"/>
      <c r="BJ188" s="41"/>
      <c r="BK188" s="41"/>
      <c r="BL188" s="41"/>
      <c r="BM188" s="41"/>
      <c r="BN188" s="41"/>
      <c r="BO188" s="41"/>
      <c r="BP188" s="41"/>
      <c r="BQ188" s="41"/>
      <c r="BR188" s="41"/>
      <c r="BS188" s="41"/>
      <c r="BT188" s="41"/>
      <c r="BU188" s="41"/>
      <c r="BV188" s="41"/>
    </row>
    <row r="189" spans="2:74" ht="9.1" customHeight="1" x14ac:dyDescent="0.2">
      <c r="B189" s="40"/>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907"/>
      <c r="AZ189" s="907"/>
      <c r="BA189" s="907"/>
      <c r="BB189" s="907"/>
      <c r="BC189" s="659"/>
      <c r="BD189" s="655"/>
      <c r="BE189" s="655"/>
      <c r="BF189" s="655"/>
      <c r="BG189" s="659"/>
      <c r="BH189" s="659"/>
      <c r="BI189" s="659"/>
      <c r="BJ189" s="41"/>
      <c r="BK189" s="41"/>
      <c r="BL189" s="41"/>
      <c r="BM189" s="41"/>
      <c r="BN189" s="41"/>
      <c r="BO189" s="41"/>
      <c r="BP189" s="41"/>
      <c r="BQ189" s="41"/>
      <c r="BR189" s="41"/>
      <c r="BS189" s="41"/>
      <c r="BT189" s="41"/>
      <c r="BU189" s="41"/>
      <c r="BV189" s="41"/>
    </row>
    <row r="190" spans="2:74" ht="9.1" customHeight="1" x14ac:dyDescent="0.2">
      <c r="B190" s="40"/>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907"/>
      <c r="AZ190" s="907"/>
      <c r="BA190" s="907"/>
      <c r="BB190" s="907"/>
      <c r="BC190" s="659"/>
      <c r="BD190" s="655"/>
      <c r="BE190" s="655"/>
      <c r="BF190" s="655"/>
      <c r="BG190" s="659"/>
      <c r="BH190" s="659"/>
      <c r="BI190" s="659"/>
      <c r="BJ190" s="41"/>
      <c r="BK190" s="41"/>
      <c r="BL190" s="41"/>
      <c r="BM190" s="41"/>
      <c r="BN190" s="41"/>
      <c r="BO190" s="41"/>
      <c r="BP190" s="41"/>
      <c r="BQ190" s="41"/>
      <c r="BR190" s="41"/>
      <c r="BS190" s="41"/>
      <c r="BT190" s="41"/>
      <c r="BU190" s="41"/>
      <c r="BV190" s="41"/>
    </row>
    <row r="191" spans="2:74" ht="9.1" customHeight="1" x14ac:dyDescent="0.2">
      <c r="B191" s="40"/>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907"/>
      <c r="AZ191" s="907"/>
      <c r="BA191" s="907"/>
      <c r="BB191" s="907"/>
      <c r="BC191" s="659"/>
      <c r="BD191" s="655"/>
      <c r="BE191" s="655"/>
      <c r="BF191" s="655"/>
      <c r="BG191" s="659"/>
      <c r="BH191" s="659"/>
      <c r="BI191" s="659"/>
      <c r="BJ191" s="41"/>
      <c r="BK191" s="41"/>
      <c r="BL191" s="41"/>
      <c r="BM191" s="41"/>
      <c r="BN191" s="41"/>
      <c r="BO191" s="41"/>
      <c r="BP191" s="41"/>
      <c r="BQ191" s="41"/>
      <c r="BR191" s="41"/>
      <c r="BS191" s="41"/>
      <c r="BT191" s="41"/>
      <c r="BU191" s="41"/>
      <c r="BV191" s="41"/>
    </row>
    <row r="192" spans="2:74" x14ac:dyDescent="0.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908"/>
      <c r="AZ192" s="908"/>
      <c r="BA192" s="908"/>
      <c r="BB192" s="908"/>
      <c r="BC192" s="829"/>
      <c r="BD192" s="656"/>
      <c r="BE192" s="656"/>
      <c r="BF192" s="656"/>
      <c r="BG192" s="829"/>
      <c r="BH192" s="829"/>
      <c r="BI192" s="829"/>
      <c r="BJ192" s="42"/>
      <c r="BK192" s="42"/>
      <c r="BL192" s="42"/>
      <c r="BM192" s="42"/>
      <c r="BN192" s="42"/>
      <c r="BO192" s="42"/>
      <c r="BP192" s="42"/>
      <c r="BQ192" s="42"/>
      <c r="BR192" s="42"/>
      <c r="BS192" s="42"/>
      <c r="BT192" s="42"/>
      <c r="BU192" s="42"/>
      <c r="BV192" s="42"/>
    </row>
    <row r="193" spans="2:74" ht="9.1" customHeight="1" x14ac:dyDescent="0.2">
      <c r="B193" s="40"/>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907"/>
      <c r="AZ193" s="907"/>
      <c r="BA193" s="907"/>
      <c r="BB193" s="907"/>
      <c r="BC193" s="659"/>
      <c r="BD193" s="655"/>
      <c r="BE193" s="655"/>
      <c r="BF193" s="655"/>
      <c r="BG193" s="659"/>
      <c r="BH193" s="659"/>
      <c r="BI193" s="659"/>
      <c r="BJ193" s="41"/>
      <c r="BK193" s="41"/>
      <c r="BL193" s="41"/>
      <c r="BM193" s="41"/>
      <c r="BN193" s="41"/>
      <c r="BO193" s="41"/>
      <c r="BP193" s="41"/>
      <c r="BQ193" s="41"/>
      <c r="BR193" s="41"/>
      <c r="BS193" s="41"/>
      <c r="BT193" s="41"/>
      <c r="BU193" s="41"/>
      <c r="BV193" s="41"/>
    </row>
    <row r="194" spans="2:74" ht="9.1" customHeight="1" x14ac:dyDescent="0.2">
      <c r="B194" s="40"/>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907"/>
      <c r="AZ194" s="907"/>
      <c r="BA194" s="907"/>
      <c r="BB194" s="907"/>
      <c r="BC194" s="659"/>
      <c r="BD194" s="655"/>
      <c r="BE194" s="655"/>
      <c r="BF194" s="655"/>
      <c r="BG194" s="659"/>
      <c r="BH194" s="659"/>
      <c r="BI194" s="659"/>
      <c r="BJ194" s="41"/>
      <c r="BK194" s="41"/>
      <c r="BL194" s="41"/>
      <c r="BM194" s="41"/>
      <c r="BN194" s="41"/>
      <c r="BO194" s="41"/>
      <c r="BP194" s="41"/>
      <c r="BQ194" s="41"/>
      <c r="BR194" s="41"/>
      <c r="BS194" s="41"/>
      <c r="BT194" s="41"/>
      <c r="BU194" s="41"/>
      <c r="BV194" s="41"/>
    </row>
    <row r="195" spans="2:74" ht="9.1" customHeight="1" x14ac:dyDescent="0.2">
      <c r="B195" s="40"/>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907"/>
      <c r="AZ195" s="907"/>
      <c r="BA195" s="907"/>
      <c r="BB195" s="907"/>
      <c r="BC195" s="659"/>
      <c r="BD195" s="655"/>
      <c r="BE195" s="655"/>
      <c r="BF195" s="655"/>
      <c r="BG195" s="659"/>
      <c r="BH195" s="659"/>
      <c r="BI195" s="659"/>
      <c r="BJ195" s="41"/>
      <c r="BK195" s="41"/>
      <c r="BL195" s="41"/>
      <c r="BM195" s="41"/>
      <c r="BN195" s="41"/>
      <c r="BO195" s="41"/>
      <c r="BP195" s="41"/>
      <c r="BQ195" s="41"/>
      <c r="BR195" s="41"/>
      <c r="BS195" s="41"/>
      <c r="BT195" s="41"/>
      <c r="BU195" s="41"/>
      <c r="BV195" s="41"/>
    </row>
    <row r="196" spans="2:74" ht="9.1" customHeight="1" x14ac:dyDescent="0.2">
      <c r="B196" s="40"/>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907"/>
      <c r="AZ196" s="907"/>
      <c r="BA196" s="907"/>
      <c r="BB196" s="907"/>
      <c r="BC196" s="659"/>
      <c r="BD196" s="655"/>
      <c r="BE196" s="655"/>
      <c r="BF196" s="655"/>
      <c r="BG196" s="659"/>
      <c r="BH196" s="659"/>
      <c r="BI196" s="659"/>
      <c r="BJ196" s="41"/>
      <c r="BK196" s="41"/>
      <c r="BL196" s="41"/>
      <c r="BM196" s="41"/>
      <c r="BN196" s="41"/>
      <c r="BO196" s="41"/>
      <c r="BP196" s="41"/>
      <c r="BQ196" s="41"/>
      <c r="BR196" s="41"/>
      <c r="BS196" s="41"/>
      <c r="BT196" s="41"/>
      <c r="BU196" s="41"/>
      <c r="BV196" s="41"/>
    </row>
    <row r="197" spans="2:74" ht="9.1" customHeight="1" x14ac:dyDescent="0.2"/>
    <row r="198" spans="2:74" ht="9.1" customHeight="1" x14ac:dyDescent="0.2"/>
    <row r="199" spans="2:74" ht="9.1" customHeight="1" x14ac:dyDescent="0.2"/>
    <row r="200" spans="2:74" ht="9.1" customHeight="1" x14ac:dyDescent="0.2"/>
    <row r="201" spans="2:74" ht="9.1" customHeight="1" x14ac:dyDescent="0.2"/>
    <row r="202" spans="2:74" ht="9.1" customHeight="1" x14ac:dyDescent="0.2"/>
    <row r="203" spans="2:74" ht="9.1" customHeight="1" x14ac:dyDescent="0.2"/>
    <row r="204" spans="2:74" ht="9.1" customHeight="1" x14ac:dyDescent="0.2"/>
    <row r="205" spans="2:74" ht="9.1" customHeight="1" x14ac:dyDescent="0.2"/>
    <row r="206" spans="2:74" ht="9.1" customHeight="1" x14ac:dyDescent="0.2"/>
    <row r="207" spans="2:74" ht="9.1" customHeight="1" x14ac:dyDescent="0.2"/>
    <row r="208" spans="2:74" ht="9.1" customHeight="1" x14ac:dyDescent="0.2"/>
    <row r="209" ht="9.1" customHeight="1" x14ac:dyDescent="0.2"/>
    <row r="210" ht="9.1" customHeight="1" x14ac:dyDescent="0.2"/>
    <row r="211" ht="9.1" customHeight="1" x14ac:dyDescent="0.2"/>
    <row r="212" ht="9.1" customHeight="1" x14ac:dyDescent="0.2"/>
    <row r="213" ht="9.1" customHeight="1" x14ac:dyDescent="0.2"/>
    <row r="214" ht="9.1" customHeight="1" x14ac:dyDescent="0.2"/>
    <row r="215" ht="9.1" customHeight="1" x14ac:dyDescent="0.2"/>
    <row r="216" ht="9.1" customHeight="1" x14ac:dyDescent="0.2"/>
    <row r="217" ht="9.1" customHeight="1" x14ac:dyDescent="0.2"/>
    <row r="218" ht="9.1" customHeight="1" x14ac:dyDescent="0.2"/>
    <row r="219" ht="9.1" customHeight="1" x14ac:dyDescent="0.2"/>
    <row r="220" ht="9.1" customHeight="1" x14ac:dyDescent="0.2"/>
    <row r="221" ht="9.1" customHeight="1" x14ac:dyDescent="0.2"/>
    <row r="222" ht="9.1" customHeight="1" x14ac:dyDescent="0.2"/>
    <row r="223" ht="9.1" customHeight="1" x14ac:dyDescent="0.2"/>
    <row r="224" ht="9.1" customHeight="1" x14ac:dyDescent="0.2"/>
    <row r="225" ht="9.1" customHeight="1" x14ac:dyDescent="0.2"/>
    <row r="226" ht="9.1" customHeight="1" x14ac:dyDescent="0.2"/>
    <row r="227" ht="9.1" customHeight="1" x14ac:dyDescent="0.2"/>
    <row r="228" ht="9.1" customHeight="1" x14ac:dyDescent="0.2"/>
    <row r="229" ht="9.1" customHeight="1" x14ac:dyDescent="0.2"/>
    <row r="230" ht="9.1" customHeight="1" x14ac:dyDescent="0.2"/>
    <row r="231" ht="9.1" customHeight="1" x14ac:dyDescent="0.2"/>
    <row r="232" ht="9.1" customHeight="1" x14ac:dyDescent="0.2"/>
    <row r="233" ht="9.1" customHeight="1" x14ac:dyDescent="0.2"/>
    <row r="234" ht="9.1" customHeight="1" x14ac:dyDescent="0.2"/>
    <row r="235" ht="9.1" customHeight="1" x14ac:dyDescent="0.2"/>
    <row r="236" ht="9.1" customHeight="1" x14ac:dyDescent="0.2"/>
    <row r="237" ht="9.1" customHeight="1" x14ac:dyDescent="0.2"/>
    <row r="238" ht="9.1" customHeight="1" x14ac:dyDescent="0.2"/>
    <row r="239" ht="9.1" customHeight="1" x14ac:dyDescent="0.2"/>
    <row r="240" ht="9.1" customHeight="1" x14ac:dyDescent="0.2"/>
    <row r="241" ht="9.1" customHeight="1" x14ac:dyDescent="0.2"/>
    <row r="242" ht="9.1" customHeight="1" x14ac:dyDescent="0.2"/>
    <row r="243" ht="9.1" customHeight="1" x14ac:dyDescent="0.2"/>
    <row r="244" ht="9.1" customHeight="1" x14ac:dyDescent="0.2"/>
    <row r="245" ht="9.1" customHeight="1" x14ac:dyDescent="0.2"/>
    <row r="246" ht="9.1" customHeight="1" x14ac:dyDescent="0.2"/>
    <row r="247" ht="9.1" customHeight="1" x14ac:dyDescent="0.2"/>
    <row r="248" ht="9.1" customHeight="1" x14ac:dyDescent="0.2"/>
    <row r="249" ht="9.1" customHeight="1" x14ac:dyDescent="0.2"/>
    <row r="250" ht="9.1" customHeight="1" x14ac:dyDescent="0.2"/>
    <row r="251" ht="9.1" customHeight="1" x14ac:dyDescent="0.2"/>
    <row r="252" ht="9.1" customHeight="1" x14ac:dyDescent="0.2"/>
    <row r="253" ht="9.1" customHeight="1" x14ac:dyDescent="0.2"/>
    <row r="254" ht="9.1" customHeight="1" x14ac:dyDescent="0.2"/>
    <row r="255" ht="9.1" customHeight="1" x14ac:dyDescent="0.2"/>
    <row r="256" ht="9.1" customHeight="1" x14ac:dyDescent="0.2"/>
    <row r="257" ht="9.1" customHeight="1" x14ac:dyDescent="0.2"/>
    <row r="258" ht="9.1" customHeight="1" x14ac:dyDescent="0.2"/>
    <row r="259" ht="9.1" customHeight="1" x14ac:dyDescent="0.2"/>
    <row r="260" ht="9.1" customHeight="1" x14ac:dyDescent="0.2"/>
    <row r="261" ht="9.1" customHeight="1" x14ac:dyDescent="0.2"/>
    <row r="262" ht="9.1" customHeight="1" x14ac:dyDescent="0.2"/>
    <row r="263" ht="9.1" customHeight="1" x14ac:dyDescent="0.2"/>
    <row r="264" ht="9.1" customHeight="1" x14ac:dyDescent="0.2"/>
    <row r="265" ht="9.1" customHeight="1" x14ac:dyDescent="0.2"/>
    <row r="266" ht="9.1" customHeight="1" x14ac:dyDescent="0.2"/>
    <row r="267" ht="9.1" customHeight="1" x14ac:dyDescent="0.2"/>
    <row r="268" ht="9.1" customHeight="1" x14ac:dyDescent="0.2"/>
    <row r="269" ht="9.1" customHeight="1" x14ac:dyDescent="0.2"/>
    <row r="270" ht="9.1" customHeight="1" x14ac:dyDescent="0.2"/>
    <row r="271" ht="9.1" customHeight="1" x14ac:dyDescent="0.2"/>
    <row r="272" ht="9.1" customHeight="1" x14ac:dyDescent="0.2"/>
    <row r="273" ht="9.1" customHeight="1" x14ac:dyDescent="0.2"/>
    <row r="274" ht="9.1" customHeight="1" x14ac:dyDescent="0.2"/>
    <row r="275" ht="9.1" customHeight="1" x14ac:dyDescent="0.2"/>
    <row r="276" ht="9.1" customHeight="1" x14ac:dyDescent="0.2"/>
    <row r="277" ht="9.1" customHeight="1" x14ac:dyDescent="0.2"/>
    <row r="278" ht="9.1" customHeight="1" x14ac:dyDescent="0.2"/>
    <row r="279" ht="9.1" customHeight="1" x14ac:dyDescent="0.2"/>
    <row r="280" ht="9.1" customHeight="1" x14ac:dyDescent="0.2"/>
    <row r="281" ht="9.1" customHeight="1" x14ac:dyDescent="0.2"/>
    <row r="282" ht="9.1" customHeight="1" x14ac:dyDescent="0.2"/>
    <row r="283" ht="9.1" customHeight="1" x14ac:dyDescent="0.2"/>
    <row r="284" ht="9.1" customHeight="1" x14ac:dyDescent="0.2"/>
    <row r="285" ht="9.1" customHeight="1" x14ac:dyDescent="0.2"/>
    <row r="286" ht="9.1" customHeight="1" x14ac:dyDescent="0.2"/>
    <row r="287" ht="9.1" customHeight="1" x14ac:dyDescent="0.2"/>
    <row r="288" ht="9.1" customHeight="1" x14ac:dyDescent="0.2"/>
    <row r="289" ht="9.1" customHeight="1" x14ac:dyDescent="0.2"/>
    <row r="290" ht="9.1" customHeight="1" x14ac:dyDescent="0.2"/>
    <row r="291" ht="9.1" customHeight="1" x14ac:dyDescent="0.2"/>
    <row r="292" ht="9.1" customHeight="1" x14ac:dyDescent="0.2"/>
    <row r="293" ht="9.1" customHeight="1" x14ac:dyDescent="0.2"/>
    <row r="294" ht="9.1" customHeight="1" x14ac:dyDescent="0.2"/>
    <row r="295" ht="9.1" customHeight="1" x14ac:dyDescent="0.2"/>
    <row r="296" ht="9.1" customHeight="1" x14ac:dyDescent="0.2"/>
    <row r="297" ht="9.1" customHeight="1" x14ac:dyDescent="0.2"/>
    <row r="298" ht="9.1" customHeight="1" x14ac:dyDescent="0.2"/>
    <row r="299" ht="9.1" customHeight="1" x14ac:dyDescent="0.2"/>
    <row r="300" ht="9.1" customHeight="1" x14ac:dyDescent="0.2"/>
    <row r="301" ht="9.1" customHeight="1" x14ac:dyDescent="0.2"/>
    <row r="302" ht="9.1" customHeight="1" x14ac:dyDescent="0.2"/>
    <row r="303" ht="9.1" customHeight="1" x14ac:dyDescent="0.2"/>
    <row r="304" ht="9.1" customHeight="1" x14ac:dyDescent="0.2"/>
    <row r="305" ht="9.1" customHeight="1" x14ac:dyDescent="0.2"/>
    <row r="306" ht="9.1" customHeight="1" x14ac:dyDescent="0.2"/>
    <row r="307" ht="9.1" customHeight="1" x14ac:dyDescent="0.2"/>
    <row r="308" ht="9.1" customHeight="1" x14ac:dyDescent="0.2"/>
    <row r="309" ht="9.1" customHeight="1" x14ac:dyDescent="0.2"/>
    <row r="310" ht="9.1" customHeight="1" x14ac:dyDescent="0.2"/>
    <row r="311" ht="9.1" customHeight="1" x14ac:dyDescent="0.2"/>
    <row r="312" ht="9.1" customHeight="1" x14ac:dyDescent="0.2"/>
    <row r="313" ht="9.1" customHeight="1" x14ac:dyDescent="0.2"/>
    <row r="314" ht="9.1" customHeight="1" x14ac:dyDescent="0.2"/>
    <row r="315" ht="9.1" customHeight="1" x14ac:dyDescent="0.2"/>
    <row r="316" ht="9.1" customHeight="1" x14ac:dyDescent="0.2"/>
    <row r="317" ht="9.1" customHeight="1" x14ac:dyDescent="0.2"/>
    <row r="318" ht="9.1" customHeight="1" x14ac:dyDescent="0.2"/>
    <row r="319" ht="9.1" customHeight="1" x14ac:dyDescent="0.2"/>
    <row r="320" ht="9.1" customHeight="1" x14ac:dyDescent="0.2"/>
    <row r="321" ht="9.1" customHeight="1" x14ac:dyDescent="0.2"/>
    <row r="322" ht="9.1" customHeight="1" x14ac:dyDescent="0.2"/>
    <row r="323" ht="9.1" customHeight="1" x14ac:dyDescent="0.2"/>
    <row r="324" ht="9.1" customHeight="1" x14ac:dyDescent="0.2"/>
    <row r="325" ht="9.1" customHeight="1" x14ac:dyDescent="0.2"/>
    <row r="326" ht="9.1" customHeight="1" x14ac:dyDescent="0.2"/>
    <row r="327" ht="9.1" customHeight="1" x14ac:dyDescent="0.2"/>
    <row r="328" ht="9.1" customHeight="1" x14ac:dyDescent="0.2"/>
    <row r="329" ht="9.1" customHeight="1" x14ac:dyDescent="0.2"/>
    <row r="330" ht="9.1" customHeight="1" x14ac:dyDescent="0.2"/>
    <row r="331" ht="9.1" customHeight="1" x14ac:dyDescent="0.2"/>
    <row r="332" ht="9.1" customHeight="1" x14ac:dyDescent="0.2"/>
    <row r="333" ht="9.1" customHeight="1" x14ac:dyDescent="0.2"/>
    <row r="334" ht="9.1" customHeight="1" x14ac:dyDescent="0.2"/>
    <row r="335" ht="9.1" customHeight="1" x14ac:dyDescent="0.2"/>
    <row r="336" ht="9.1" customHeight="1" x14ac:dyDescent="0.2"/>
    <row r="338" ht="9.1" customHeight="1" x14ac:dyDescent="0.2"/>
    <row r="339" ht="9.1" customHeight="1" x14ac:dyDescent="0.2"/>
    <row r="340" ht="9.1" customHeight="1" x14ac:dyDescent="0.2"/>
    <row r="341" ht="9.1" customHeight="1" x14ac:dyDescent="0.2"/>
    <row r="342" ht="9.1" customHeight="1" x14ac:dyDescent="0.2"/>
    <row r="343" ht="9.1" customHeight="1" x14ac:dyDescent="0.2"/>
    <row r="344" ht="9.1" customHeight="1" x14ac:dyDescent="0.2"/>
    <row r="345" ht="9.1" customHeight="1" x14ac:dyDescent="0.2"/>
    <row r="346" ht="9.1" customHeight="1" x14ac:dyDescent="0.2"/>
    <row r="348" ht="9.1" customHeight="1" x14ac:dyDescent="0.2"/>
    <row r="349" ht="9.1" customHeight="1" x14ac:dyDescent="0.2"/>
    <row r="350" ht="9.1" customHeight="1" x14ac:dyDescent="0.2"/>
    <row r="351" ht="9.1" customHeight="1" x14ac:dyDescent="0.2"/>
    <row r="352" ht="9.1" customHeight="1" x14ac:dyDescent="0.2"/>
  </sheetData>
  <mergeCells count="21">
    <mergeCell ref="AY3:BJ3"/>
    <mergeCell ref="BK3:BV3"/>
    <mergeCell ref="B1:AL1"/>
    <mergeCell ref="C3:N3"/>
    <mergeCell ref="O3:Z3"/>
    <mergeCell ref="AA3:AL3"/>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tabColor rgb="FFFFFF00"/>
    <pageSetUpPr fitToPage="1"/>
  </sheetPr>
  <dimension ref="A1:BV147"/>
  <sheetViews>
    <sheetView showGridLines="0" tabSelected="1" zoomScaleNormal="100" workbookViewId="0">
      <pane xSplit="2" ySplit="4" topLeftCell="AV5" activePane="bottomRight" state="frozen"/>
      <selection activeCell="BF63" sqref="BF63"/>
      <selection pane="topRight" activeCell="BF63" sqref="BF63"/>
      <selection pane="bottomLeft" activeCell="BF63" sqref="BF63"/>
      <selection pane="bottomRight" activeCell="BF6" sqref="BF6"/>
    </sheetView>
  </sheetViews>
  <sheetFormatPr defaultColWidth="9.625" defaultRowHeight="10.7" x14ac:dyDescent="0.2"/>
  <cols>
    <col min="1" max="1" width="12.625" style="5" customWidth="1"/>
    <col min="2" max="2" width="40.625" style="5" customWidth="1"/>
    <col min="3" max="50" width="6.625" style="5" customWidth="1"/>
    <col min="51" max="55" width="6.625" style="665" customWidth="1"/>
    <col min="56" max="59" width="6.625" style="664" customWidth="1"/>
    <col min="60" max="61" width="6.625" style="665" customWidth="1"/>
    <col min="62" max="62" width="6.625" style="144" customWidth="1"/>
    <col min="63" max="74" width="6.625" style="5" customWidth="1"/>
    <col min="75" max="16384" width="9.625" style="5"/>
  </cols>
  <sheetData>
    <row r="1" spans="1:74" ht="13.4" customHeight="1" x14ac:dyDescent="0.2">
      <c r="A1" s="979" t="s">
        <v>479</v>
      </c>
      <c r="B1" s="1065" t="s">
        <v>802</v>
      </c>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982"/>
      <c r="AK1" s="982"/>
      <c r="AL1" s="982"/>
    </row>
    <row r="2" spans="1:74" s="35" customFormat="1" ht="12.85"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653"/>
      <c r="BH2" s="830"/>
      <c r="BI2" s="830"/>
      <c r="BJ2" s="145"/>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1119"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606"/>
      <c r="B5" s="43" t="s">
        <v>1210</v>
      </c>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c r="AK5" s="612"/>
      <c r="AL5" s="612"/>
      <c r="AM5" s="612"/>
      <c r="AN5" s="612"/>
      <c r="AO5" s="612"/>
      <c r="AP5" s="612"/>
      <c r="AQ5" s="612"/>
      <c r="AR5" s="612"/>
      <c r="AS5" s="612"/>
      <c r="AT5" s="612"/>
      <c r="AU5" s="612"/>
      <c r="AV5" s="612"/>
      <c r="AW5" s="612"/>
      <c r="AX5" s="612"/>
      <c r="AY5" s="909"/>
      <c r="AZ5" s="909"/>
      <c r="BA5" s="909"/>
      <c r="BB5" s="909"/>
      <c r="BC5" s="909"/>
      <c r="BD5" s="963"/>
      <c r="BE5" s="963"/>
      <c r="BF5" s="963"/>
      <c r="BG5" s="858"/>
      <c r="BH5" s="858"/>
      <c r="BI5" s="858"/>
      <c r="BJ5" s="615"/>
      <c r="BK5" s="615"/>
      <c r="BL5" s="615"/>
      <c r="BM5" s="615"/>
      <c r="BN5" s="615"/>
      <c r="BO5" s="615"/>
      <c r="BP5" s="615"/>
      <c r="BQ5" s="615"/>
      <c r="BR5" s="615"/>
      <c r="BS5" s="615"/>
      <c r="BT5" s="615"/>
      <c r="BU5" s="615"/>
      <c r="BV5" s="615"/>
    </row>
    <row r="6" spans="1:74" ht="11.05" customHeight="1" x14ac:dyDescent="0.2">
      <c r="A6" s="606" t="s">
        <v>430</v>
      </c>
      <c r="B6" s="578" t="s">
        <v>1211</v>
      </c>
      <c r="C6" s="429">
        <v>2.81569</v>
      </c>
      <c r="D6" s="429">
        <v>5.5586500000000001</v>
      </c>
      <c r="E6" s="429">
        <v>2.7221799999999998</v>
      </c>
      <c r="F6" s="429">
        <v>2.7637399999999999</v>
      </c>
      <c r="G6" s="429">
        <v>3.0234899999999998</v>
      </c>
      <c r="H6" s="429">
        <v>3.38714</v>
      </c>
      <c r="I6" s="429">
        <v>3.98976</v>
      </c>
      <c r="J6" s="429">
        <v>4.2287299999999997</v>
      </c>
      <c r="K6" s="429">
        <v>5.3612399999999996</v>
      </c>
      <c r="L6" s="429">
        <v>5.7248900000000003</v>
      </c>
      <c r="M6" s="429">
        <v>5.24695</v>
      </c>
      <c r="N6" s="429">
        <v>3.9066399999999999</v>
      </c>
      <c r="O6" s="429">
        <v>4.5464399999999996</v>
      </c>
      <c r="P6" s="429">
        <v>4.86822</v>
      </c>
      <c r="Q6" s="429">
        <v>5.0861999999999998</v>
      </c>
      <c r="R6" s="429">
        <v>6.8507999999999996</v>
      </c>
      <c r="S6" s="429">
        <v>8.4493200000000002</v>
      </c>
      <c r="T6" s="429">
        <v>7.9926000000000004</v>
      </c>
      <c r="U6" s="429">
        <v>7.5566399999999998</v>
      </c>
      <c r="V6" s="429">
        <v>9.1447800000000008</v>
      </c>
      <c r="W6" s="429">
        <v>8.1794399999999996</v>
      </c>
      <c r="X6" s="429">
        <v>5.8750799999999996</v>
      </c>
      <c r="Y6" s="429">
        <v>5.6570999999999998</v>
      </c>
      <c r="Z6" s="429">
        <v>5.7401400000000002</v>
      </c>
      <c r="AA6" s="429">
        <v>3.3942600000000001</v>
      </c>
      <c r="AB6" s="429">
        <v>2.47044</v>
      </c>
      <c r="AC6" s="429">
        <v>2.39778</v>
      </c>
      <c r="AD6" s="429">
        <v>2.2420800000000001</v>
      </c>
      <c r="AE6" s="429">
        <v>2.2317</v>
      </c>
      <c r="AF6" s="429">
        <v>2.2628400000000002</v>
      </c>
      <c r="AG6" s="429">
        <v>2.6469</v>
      </c>
      <c r="AH6" s="429">
        <v>2.6780400000000002</v>
      </c>
      <c r="AI6" s="429">
        <v>2.7403200000000001</v>
      </c>
      <c r="AJ6" s="429">
        <v>3.0932400000000002</v>
      </c>
      <c r="AK6" s="429">
        <v>2.81298</v>
      </c>
      <c r="AL6" s="429">
        <v>2.6157599999999999</v>
      </c>
      <c r="AM6" s="429">
        <v>3.30084</v>
      </c>
      <c r="AN6" s="429">
        <v>1.7853600000000001</v>
      </c>
      <c r="AO6" s="429">
        <v>1.5466200000000001</v>
      </c>
      <c r="AP6" s="429">
        <v>1.6608000000000001</v>
      </c>
      <c r="AQ6" s="429">
        <v>2.2005599999999998</v>
      </c>
      <c r="AR6" s="429">
        <v>2.63652</v>
      </c>
      <c r="AS6" s="429">
        <v>2.14866</v>
      </c>
      <c r="AT6" s="429">
        <v>2.06562</v>
      </c>
      <c r="AU6" s="429">
        <v>2.3666399999999999</v>
      </c>
      <c r="AV6" s="429">
        <v>2.2835999999999999</v>
      </c>
      <c r="AW6" s="429">
        <v>2.2005599999999998</v>
      </c>
      <c r="AX6" s="429">
        <v>3.1243799999999999</v>
      </c>
      <c r="AY6" s="874">
        <v>4.2869400000000004</v>
      </c>
      <c r="AZ6" s="874">
        <v>4.3492199999999999</v>
      </c>
      <c r="BA6" s="874">
        <v>4.2765599999999999</v>
      </c>
      <c r="BB6" s="874">
        <v>3.54996</v>
      </c>
      <c r="BC6" s="874">
        <v>3.2385600000000001</v>
      </c>
      <c r="BD6" s="874">
        <v>3.13476</v>
      </c>
      <c r="BE6" s="874">
        <v>3.3216000000000001</v>
      </c>
      <c r="BF6" s="1120">
        <v>3.0205799999999998</v>
      </c>
      <c r="BG6" s="352">
        <v>3.1218810000000001</v>
      </c>
      <c r="BH6" s="352">
        <v>3.376239</v>
      </c>
      <c r="BI6" s="352">
        <v>3.7791320000000002</v>
      </c>
      <c r="BJ6" s="352">
        <v>4.4208429999999996</v>
      </c>
      <c r="BK6" s="352">
        <v>4.7523710000000001</v>
      </c>
      <c r="BL6" s="352">
        <v>4.448531</v>
      </c>
      <c r="BM6" s="352">
        <v>4.0340939999999996</v>
      </c>
      <c r="BN6" s="352">
        <v>3.7136939999999998</v>
      </c>
      <c r="BO6" s="352">
        <v>3.7661880000000001</v>
      </c>
      <c r="BP6" s="352">
        <v>3.856881</v>
      </c>
      <c r="BQ6" s="352">
        <v>4.1975939999999996</v>
      </c>
      <c r="BR6" s="352">
        <v>4.50129</v>
      </c>
      <c r="BS6" s="352">
        <v>4.5545600000000004</v>
      </c>
      <c r="BT6" s="352">
        <v>4.775684</v>
      </c>
      <c r="BU6" s="352">
        <v>5.1686399999999999</v>
      </c>
      <c r="BV6" s="352">
        <v>5.5918729999999996</v>
      </c>
    </row>
    <row r="7" spans="1:74" ht="11.05" customHeight="1" x14ac:dyDescent="0.2">
      <c r="A7" s="606"/>
      <c r="B7" s="607"/>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29"/>
      <c r="AO7" s="429"/>
      <c r="AP7" s="429"/>
      <c r="AQ7" s="429"/>
      <c r="AR7" s="429"/>
      <c r="AS7" s="429"/>
      <c r="AT7" s="429"/>
      <c r="AU7" s="429"/>
      <c r="AV7" s="429"/>
      <c r="AW7" s="429"/>
      <c r="AX7" s="429"/>
      <c r="AY7" s="874"/>
      <c r="AZ7" s="874"/>
      <c r="BA7" s="874"/>
      <c r="BB7" s="874"/>
      <c r="BC7" s="874"/>
      <c r="BD7" s="874"/>
      <c r="BE7" s="874"/>
      <c r="BF7" s="874"/>
      <c r="BG7" s="352"/>
      <c r="BH7" s="352"/>
      <c r="BI7" s="352"/>
      <c r="BJ7" s="352"/>
      <c r="BK7" s="352"/>
      <c r="BL7" s="352"/>
      <c r="BM7" s="352"/>
      <c r="BN7" s="352"/>
      <c r="BO7" s="352"/>
      <c r="BP7" s="352"/>
      <c r="BQ7" s="352"/>
      <c r="BR7" s="352"/>
      <c r="BS7" s="352"/>
      <c r="BT7" s="352"/>
      <c r="BU7" s="352"/>
      <c r="BV7" s="352"/>
    </row>
    <row r="8" spans="1:74" ht="11.05" customHeight="1" x14ac:dyDescent="0.2">
      <c r="A8" s="606"/>
      <c r="B8" s="44" t="s">
        <v>1212</v>
      </c>
      <c r="C8" s="613"/>
      <c r="D8" s="613"/>
      <c r="E8" s="613"/>
      <c r="F8" s="613"/>
      <c r="G8" s="613"/>
      <c r="H8" s="613"/>
      <c r="I8" s="613"/>
      <c r="J8" s="613"/>
      <c r="K8" s="613"/>
      <c r="L8" s="613"/>
      <c r="M8" s="613"/>
      <c r="N8" s="613"/>
      <c r="O8" s="613"/>
      <c r="P8" s="613"/>
      <c r="Q8" s="613"/>
      <c r="R8" s="613"/>
      <c r="S8" s="613"/>
      <c r="T8" s="613"/>
      <c r="U8" s="613"/>
      <c r="V8" s="613"/>
      <c r="W8" s="613"/>
      <c r="X8" s="613"/>
      <c r="Y8" s="613"/>
      <c r="Z8" s="613"/>
      <c r="AA8" s="613"/>
      <c r="AB8" s="613"/>
      <c r="AC8" s="613"/>
      <c r="AD8" s="613"/>
      <c r="AE8" s="613"/>
      <c r="AF8" s="613"/>
      <c r="AG8" s="613"/>
      <c r="AH8" s="613"/>
      <c r="AI8" s="613"/>
      <c r="AJ8" s="613"/>
      <c r="AK8" s="613"/>
      <c r="AL8" s="613"/>
      <c r="AM8" s="613"/>
      <c r="AN8" s="613"/>
      <c r="AO8" s="613"/>
      <c r="AP8" s="613"/>
      <c r="AQ8" s="613"/>
      <c r="AR8" s="613"/>
      <c r="AS8" s="613"/>
      <c r="AT8" s="613"/>
      <c r="AU8" s="613"/>
      <c r="AV8" s="613"/>
      <c r="AW8" s="613"/>
      <c r="AX8" s="613"/>
      <c r="AY8" s="910"/>
      <c r="AZ8" s="910"/>
      <c r="BA8" s="910"/>
      <c r="BB8" s="910"/>
      <c r="BC8" s="910"/>
      <c r="BD8" s="910"/>
      <c r="BE8" s="910"/>
      <c r="BF8" s="910"/>
      <c r="BG8" s="616"/>
      <c r="BH8" s="616"/>
      <c r="BI8" s="616"/>
      <c r="BJ8" s="616"/>
      <c r="BK8" s="616"/>
      <c r="BL8" s="616"/>
      <c r="BM8" s="616"/>
      <c r="BN8" s="616"/>
      <c r="BO8" s="616"/>
      <c r="BP8" s="616"/>
      <c r="BQ8" s="616"/>
      <c r="BR8" s="616"/>
      <c r="BS8" s="616"/>
      <c r="BT8" s="616"/>
      <c r="BU8" s="616"/>
      <c r="BV8" s="616"/>
    </row>
    <row r="9" spans="1:74" ht="11.05" customHeight="1" x14ac:dyDescent="0.2">
      <c r="A9" s="606" t="s">
        <v>258</v>
      </c>
      <c r="B9" s="578" t="s">
        <v>1158</v>
      </c>
      <c r="C9" s="429">
        <v>9.6199999999999992</v>
      </c>
      <c r="D9" s="429">
        <v>9.2799999999999994</v>
      </c>
      <c r="E9" s="429">
        <v>10.47</v>
      </c>
      <c r="F9" s="429">
        <v>12.27</v>
      </c>
      <c r="G9" s="429">
        <v>14.07</v>
      </c>
      <c r="H9" s="429">
        <v>17.739999999999998</v>
      </c>
      <c r="I9" s="429">
        <v>19.809999999999999</v>
      </c>
      <c r="J9" s="429">
        <v>20.86</v>
      </c>
      <c r="K9" s="429">
        <v>20.13</v>
      </c>
      <c r="L9" s="429">
        <v>17.399999999999999</v>
      </c>
      <c r="M9" s="429">
        <v>13.11</v>
      </c>
      <c r="N9" s="429">
        <v>13.08</v>
      </c>
      <c r="O9" s="429">
        <v>12.04</v>
      </c>
      <c r="P9" s="429">
        <v>12.15</v>
      </c>
      <c r="Q9" s="429">
        <v>12.94</v>
      </c>
      <c r="R9" s="429">
        <v>13.97</v>
      </c>
      <c r="S9" s="429">
        <v>17.68</v>
      </c>
      <c r="T9" s="429">
        <v>22.41</v>
      </c>
      <c r="U9" s="429">
        <v>24.57</v>
      </c>
      <c r="V9" s="429">
        <v>25.39</v>
      </c>
      <c r="W9" s="429">
        <v>24.52</v>
      </c>
      <c r="X9" s="429">
        <v>18.62</v>
      </c>
      <c r="Y9" s="429">
        <v>15.56</v>
      </c>
      <c r="Z9" s="429">
        <v>14.66</v>
      </c>
      <c r="AA9" s="429">
        <v>15.44</v>
      </c>
      <c r="AB9" s="429">
        <v>15.18</v>
      </c>
      <c r="AC9" s="429">
        <v>13.9</v>
      </c>
      <c r="AD9" s="429">
        <v>14.56</v>
      </c>
      <c r="AE9" s="429">
        <v>16.89</v>
      </c>
      <c r="AF9" s="429">
        <v>20.329999999999998</v>
      </c>
      <c r="AG9" s="429">
        <v>22.22</v>
      </c>
      <c r="AH9" s="429">
        <v>23.44</v>
      </c>
      <c r="AI9" s="429">
        <v>22.06</v>
      </c>
      <c r="AJ9" s="429">
        <v>16.86</v>
      </c>
      <c r="AK9" s="429">
        <v>13.49</v>
      </c>
      <c r="AL9" s="429">
        <v>13.05</v>
      </c>
      <c r="AM9" s="429">
        <v>11.81</v>
      </c>
      <c r="AN9" s="429">
        <v>13.17</v>
      </c>
      <c r="AO9" s="429">
        <v>13.76</v>
      </c>
      <c r="AP9" s="429">
        <v>14.44</v>
      </c>
      <c r="AQ9" s="429">
        <v>17.829999999999998</v>
      </c>
      <c r="AR9" s="429">
        <v>20.93</v>
      </c>
      <c r="AS9" s="429">
        <v>23</v>
      </c>
      <c r="AT9" s="429">
        <v>23.47</v>
      </c>
      <c r="AU9" s="429">
        <v>22.71</v>
      </c>
      <c r="AV9" s="429">
        <v>18.63</v>
      </c>
      <c r="AW9" s="429">
        <v>14.91</v>
      </c>
      <c r="AX9" s="429">
        <v>12.98</v>
      </c>
      <c r="AY9" s="874">
        <v>12.32</v>
      </c>
      <c r="AZ9" s="874">
        <v>12.92</v>
      </c>
      <c r="BA9" s="874">
        <v>14.54</v>
      </c>
      <c r="BB9" s="874">
        <v>16.05</v>
      </c>
      <c r="BC9" s="874">
        <v>19.18</v>
      </c>
      <c r="BD9" s="874">
        <v>23.15</v>
      </c>
      <c r="BE9" s="874">
        <v>24.678290000000001</v>
      </c>
      <c r="BF9" s="874">
        <v>24.721869999999999</v>
      </c>
      <c r="BG9" s="352">
        <v>22.892910000000001</v>
      </c>
      <c r="BH9" s="352">
        <v>17.66714</v>
      </c>
      <c r="BI9" s="352">
        <v>14.23925</v>
      </c>
      <c r="BJ9" s="352">
        <v>13.379519999999999</v>
      </c>
      <c r="BK9" s="352">
        <v>12.787599999999999</v>
      </c>
      <c r="BL9" s="352">
        <v>13.32714</v>
      </c>
      <c r="BM9" s="352">
        <v>13.803179999999999</v>
      </c>
      <c r="BN9" s="352">
        <v>14.30785</v>
      </c>
      <c r="BO9" s="352">
        <v>16.830819999999999</v>
      </c>
      <c r="BP9" s="352">
        <v>20.11956</v>
      </c>
      <c r="BQ9" s="352">
        <v>22.106380000000001</v>
      </c>
      <c r="BR9" s="352">
        <v>22.81503</v>
      </c>
      <c r="BS9" s="352">
        <v>21.740860000000001</v>
      </c>
      <c r="BT9" s="352">
        <v>17.209240000000001</v>
      </c>
      <c r="BU9" s="352">
        <v>14.15404</v>
      </c>
      <c r="BV9" s="352">
        <v>13.462580000000001</v>
      </c>
    </row>
    <row r="10" spans="1:74" ht="11.05" customHeight="1" x14ac:dyDescent="0.2">
      <c r="A10" s="606" t="s">
        <v>354</v>
      </c>
      <c r="B10" s="608" t="s">
        <v>1012</v>
      </c>
      <c r="C10" s="429">
        <v>14.74420091</v>
      </c>
      <c r="D10" s="429">
        <v>14.445447290000001</v>
      </c>
      <c r="E10" s="429">
        <v>14.955145910000001</v>
      </c>
      <c r="F10" s="429">
        <v>15.606149179999999</v>
      </c>
      <c r="G10" s="429">
        <v>16.505636639999999</v>
      </c>
      <c r="H10" s="429">
        <v>17.688384660000001</v>
      </c>
      <c r="I10" s="429">
        <v>19.327849799999999</v>
      </c>
      <c r="J10" s="429">
        <v>21.585640609999999</v>
      </c>
      <c r="K10" s="429">
        <v>20.425586939999999</v>
      </c>
      <c r="L10" s="429">
        <v>19.11876737</v>
      </c>
      <c r="M10" s="429">
        <v>17.338174169999998</v>
      </c>
      <c r="N10" s="429">
        <v>17.468619029999999</v>
      </c>
      <c r="O10" s="429">
        <v>17.16431918</v>
      </c>
      <c r="P10" s="429">
        <v>17.72438872</v>
      </c>
      <c r="Q10" s="429">
        <v>18.406625300000002</v>
      </c>
      <c r="R10" s="429">
        <v>20.308539440000001</v>
      </c>
      <c r="S10" s="429">
        <v>20.858395000000002</v>
      </c>
      <c r="T10" s="429">
        <v>23.089767380000001</v>
      </c>
      <c r="U10" s="429">
        <v>25.741964379999999</v>
      </c>
      <c r="V10" s="429">
        <v>27.191548260000001</v>
      </c>
      <c r="W10" s="429">
        <v>25.93639486</v>
      </c>
      <c r="X10" s="429">
        <v>21.903237470000001</v>
      </c>
      <c r="Y10" s="429">
        <v>21.214676090000001</v>
      </c>
      <c r="Z10" s="429">
        <v>21.480328329999999</v>
      </c>
      <c r="AA10" s="429">
        <v>21.78173408</v>
      </c>
      <c r="AB10" s="429">
        <v>21.389194710000002</v>
      </c>
      <c r="AC10" s="429">
        <v>20.357581809999999</v>
      </c>
      <c r="AD10" s="429">
        <v>20.380072739999999</v>
      </c>
      <c r="AE10" s="429">
        <v>20.71428238</v>
      </c>
      <c r="AF10" s="429">
        <v>20.748698640000001</v>
      </c>
      <c r="AG10" s="429">
        <v>22.05461704</v>
      </c>
      <c r="AH10" s="429">
        <v>23.21558881</v>
      </c>
      <c r="AI10" s="429">
        <v>22.515056860000001</v>
      </c>
      <c r="AJ10" s="429">
        <v>18.969344169999999</v>
      </c>
      <c r="AK10" s="429">
        <v>17.343243180000002</v>
      </c>
      <c r="AL10" s="429">
        <v>19.911340119999998</v>
      </c>
      <c r="AM10" s="429">
        <v>18.645821340000001</v>
      </c>
      <c r="AN10" s="429">
        <v>19.321325330000001</v>
      </c>
      <c r="AO10" s="429">
        <v>19.63968332</v>
      </c>
      <c r="AP10" s="429">
        <v>20.034107370000001</v>
      </c>
      <c r="AQ10" s="429">
        <v>20.703034290000002</v>
      </c>
      <c r="AR10" s="429">
        <v>21.420784879999999</v>
      </c>
      <c r="AS10" s="429">
        <v>23.711746730000002</v>
      </c>
      <c r="AT10" s="429">
        <v>24.0230028</v>
      </c>
      <c r="AU10" s="429">
        <v>23.821770180000001</v>
      </c>
      <c r="AV10" s="429">
        <v>18.938702509999999</v>
      </c>
      <c r="AW10" s="429">
        <v>20.043330569999998</v>
      </c>
      <c r="AX10" s="429">
        <v>21.826298220000002</v>
      </c>
      <c r="AY10" s="874">
        <v>20.291354250000001</v>
      </c>
      <c r="AZ10" s="874">
        <v>21.035640059999999</v>
      </c>
      <c r="BA10" s="874">
        <v>20.730784239999998</v>
      </c>
      <c r="BB10" s="874">
        <v>19.612680170000001</v>
      </c>
      <c r="BC10" s="874">
        <v>21.516735329999999</v>
      </c>
      <c r="BD10" s="874">
        <v>24.813795949999999</v>
      </c>
      <c r="BE10" s="874">
        <v>26.821059999999999</v>
      </c>
      <c r="BF10" s="874">
        <v>27.801010000000002</v>
      </c>
      <c r="BG10" s="352">
        <v>26.402840000000001</v>
      </c>
      <c r="BH10" s="352">
        <v>22.14592</v>
      </c>
      <c r="BI10" s="352">
        <v>21.209689999999998</v>
      </c>
      <c r="BJ10" s="352">
        <v>21.2439</v>
      </c>
      <c r="BK10" s="352">
        <v>21.028089999999999</v>
      </c>
      <c r="BL10" s="352">
        <v>21.59667</v>
      </c>
      <c r="BM10" s="352">
        <v>21.26596</v>
      </c>
      <c r="BN10" s="352">
        <v>21.673690000000001</v>
      </c>
      <c r="BO10" s="352">
        <v>22.07705</v>
      </c>
      <c r="BP10" s="352">
        <v>22.908339999999999</v>
      </c>
      <c r="BQ10" s="352">
        <v>24.930859999999999</v>
      </c>
      <c r="BR10" s="352">
        <v>26.08447</v>
      </c>
      <c r="BS10" s="352">
        <v>25.023530000000001</v>
      </c>
      <c r="BT10" s="352">
        <v>21.191310000000001</v>
      </c>
      <c r="BU10" s="352">
        <v>20.483809999999998</v>
      </c>
      <c r="BV10" s="352">
        <v>20.67671</v>
      </c>
    </row>
    <row r="11" spans="1:74" ht="11.05" customHeight="1" x14ac:dyDescent="0.2">
      <c r="A11" s="606" t="s">
        <v>355</v>
      </c>
      <c r="B11" s="609" t="s">
        <v>1013</v>
      </c>
      <c r="C11" s="429">
        <v>10.30597715</v>
      </c>
      <c r="D11" s="429">
        <v>10.22381324</v>
      </c>
      <c r="E11" s="429">
        <v>10.84259419</v>
      </c>
      <c r="F11" s="429">
        <v>12.36274669</v>
      </c>
      <c r="G11" s="429">
        <v>13.592349479999999</v>
      </c>
      <c r="H11" s="429">
        <v>16.152996940000001</v>
      </c>
      <c r="I11" s="429">
        <v>18.99930732</v>
      </c>
      <c r="J11" s="429">
        <v>20.4625415</v>
      </c>
      <c r="K11" s="429">
        <v>19.552949550000001</v>
      </c>
      <c r="L11" s="429">
        <v>19.571612559999998</v>
      </c>
      <c r="M11" s="429">
        <v>14.33570576</v>
      </c>
      <c r="N11" s="429">
        <v>13.04345125</v>
      </c>
      <c r="O11" s="429">
        <v>12.73203123</v>
      </c>
      <c r="P11" s="429">
        <v>12.4435307</v>
      </c>
      <c r="Q11" s="429">
        <v>13.25834648</v>
      </c>
      <c r="R11" s="429">
        <v>13.72065323</v>
      </c>
      <c r="S11" s="429">
        <v>15.81388009</v>
      </c>
      <c r="T11" s="429">
        <v>21.424237309999999</v>
      </c>
      <c r="U11" s="429">
        <v>23.382770189999999</v>
      </c>
      <c r="V11" s="429">
        <v>24.015501929999999</v>
      </c>
      <c r="W11" s="429">
        <v>24.063182319999999</v>
      </c>
      <c r="X11" s="429">
        <v>19.357632850000002</v>
      </c>
      <c r="Y11" s="429">
        <v>17.5892695</v>
      </c>
      <c r="Z11" s="429">
        <v>15.817143079999999</v>
      </c>
      <c r="AA11" s="429">
        <v>16.119487809999999</v>
      </c>
      <c r="AB11" s="429">
        <v>15.705168799999999</v>
      </c>
      <c r="AC11" s="429">
        <v>14.652570949999999</v>
      </c>
      <c r="AD11" s="429">
        <v>14.82324852</v>
      </c>
      <c r="AE11" s="429">
        <v>16.05255438</v>
      </c>
      <c r="AF11" s="429">
        <v>18.69665432</v>
      </c>
      <c r="AG11" s="429">
        <v>20.60114561</v>
      </c>
      <c r="AH11" s="429">
        <v>21.50619627</v>
      </c>
      <c r="AI11" s="429">
        <v>20.008200460000001</v>
      </c>
      <c r="AJ11" s="429">
        <v>17.390207700000001</v>
      </c>
      <c r="AK11" s="429">
        <v>14.38609905</v>
      </c>
      <c r="AL11" s="429">
        <v>13.219055819999999</v>
      </c>
      <c r="AM11" s="429">
        <v>13.135864460000001</v>
      </c>
      <c r="AN11" s="429">
        <v>13.32515924</v>
      </c>
      <c r="AO11" s="429">
        <v>13.84667471</v>
      </c>
      <c r="AP11" s="429">
        <v>14.088735639999999</v>
      </c>
      <c r="AQ11" s="429">
        <v>16.986327849999999</v>
      </c>
      <c r="AR11" s="429">
        <v>19.69472232</v>
      </c>
      <c r="AS11" s="429">
        <v>21.511953219999999</v>
      </c>
      <c r="AT11" s="429">
        <v>21.76229167</v>
      </c>
      <c r="AU11" s="429">
        <v>21.166453780000001</v>
      </c>
      <c r="AV11" s="429">
        <v>18.88795399</v>
      </c>
      <c r="AW11" s="429">
        <v>16.497299529999999</v>
      </c>
      <c r="AX11" s="429">
        <v>14.09318455</v>
      </c>
      <c r="AY11" s="874">
        <v>13.587444720000001</v>
      </c>
      <c r="AZ11" s="874">
        <v>13.652257880000001</v>
      </c>
      <c r="BA11" s="874">
        <v>15.12684054</v>
      </c>
      <c r="BB11" s="874">
        <v>16.438440100000001</v>
      </c>
      <c r="BC11" s="874">
        <v>20.983769989999999</v>
      </c>
      <c r="BD11" s="874">
        <v>21.807325930000001</v>
      </c>
      <c r="BE11" s="874">
        <v>23.662050000000001</v>
      </c>
      <c r="BF11" s="874">
        <v>23.568999999999999</v>
      </c>
      <c r="BG11" s="352">
        <v>22.06804</v>
      </c>
      <c r="BH11" s="352">
        <v>18.88871</v>
      </c>
      <c r="BI11" s="352">
        <v>15.663360000000001</v>
      </c>
      <c r="BJ11" s="352">
        <v>14.16606</v>
      </c>
      <c r="BK11" s="352">
        <v>14.02693</v>
      </c>
      <c r="BL11" s="352">
        <v>13.94698</v>
      </c>
      <c r="BM11" s="352">
        <v>14.30749</v>
      </c>
      <c r="BN11" s="352">
        <v>14.56911</v>
      </c>
      <c r="BO11" s="352">
        <v>16.350940000000001</v>
      </c>
      <c r="BP11" s="352">
        <v>19.076090000000001</v>
      </c>
      <c r="BQ11" s="352">
        <v>21.127009999999999</v>
      </c>
      <c r="BR11" s="352">
        <v>21.60389</v>
      </c>
      <c r="BS11" s="352">
        <v>20.70505</v>
      </c>
      <c r="BT11" s="352">
        <v>18.126290000000001</v>
      </c>
      <c r="BU11" s="352">
        <v>15.344609999999999</v>
      </c>
      <c r="BV11" s="352">
        <v>14.101419999999999</v>
      </c>
    </row>
    <row r="12" spans="1:74" ht="11.05" customHeight="1" x14ac:dyDescent="0.2">
      <c r="A12" s="606" t="s">
        <v>356</v>
      </c>
      <c r="B12" s="608" t="s">
        <v>1213</v>
      </c>
      <c r="C12" s="429">
        <v>7.1008479099999997</v>
      </c>
      <c r="D12" s="429">
        <v>7.0580455940000002</v>
      </c>
      <c r="E12" s="429">
        <v>8.5722742969999999</v>
      </c>
      <c r="F12" s="429">
        <v>10.49917619</v>
      </c>
      <c r="G12" s="429">
        <v>13.01368796</v>
      </c>
      <c r="H12" s="429">
        <v>19.815797150000002</v>
      </c>
      <c r="I12" s="429">
        <v>22.048625040000001</v>
      </c>
      <c r="J12" s="429">
        <v>23.097180080000001</v>
      </c>
      <c r="K12" s="429">
        <v>22.23279458</v>
      </c>
      <c r="L12" s="429">
        <v>15.946036039999999</v>
      </c>
      <c r="M12" s="429">
        <v>10.91822582</v>
      </c>
      <c r="N12" s="429">
        <v>10.519188939999999</v>
      </c>
      <c r="O12" s="429">
        <v>9.4327922419999997</v>
      </c>
      <c r="P12" s="429">
        <v>9.8003163779999998</v>
      </c>
      <c r="Q12" s="429">
        <v>10.64332662</v>
      </c>
      <c r="R12" s="429">
        <v>11.83065983</v>
      </c>
      <c r="S12" s="429">
        <v>17.298345250000001</v>
      </c>
      <c r="T12" s="429">
        <v>23.48068593</v>
      </c>
      <c r="U12" s="429">
        <v>26.64329721</v>
      </c>
      <c r="V12" s="429">
        <v>27.70824167</v>
      </c>
      <c r="W12" s="429">
        <v>24.11382167</v>
      </c>
      <c r="X12" s="429">
        <v>16.515045480000001</v>
      </c>
      <c r="Y12" s="429">
        <v>13.66143574</v>
      </c>
      <c r="Z12" s="429">
        <v>11.95250113</v>
      </c>
      <c r="AA12" s="429">
        <v>11.500910530000001</v>
      </c>
      <c r="AB12" s="429">
        <v>11.162652400000001</v>
      </c>
      <c r="AC12" s="429">
        <v>10.36264577</v>
      </c>
      <c r="AD12" s="429">
        <v>10.805496310000001</v>
      </c>
      <c r="AE12" s="429">
        <v>13.993255039999999</v>
      </c>
      <c r="AF12" s="429">
        <v>20.72703078</v>
      </c>
      <c r="AG12" s="429">
        <v>22.848532859999999</v>
      </c>
      <c r="AH12" s="429">
        <v>24.240669579999999</v>
      </c>
      <c r="AI12" s="429">
        <v>22.024241719999999</v>
      </c>
      <c r="AJ12" s="429">
        <v>13.44597066</v>
      </c>
      <c r="AK12" s="429">
        <v>10.10130972</v>
      </c>
      <c r="AL12" s="429">
        <v>9.6871588269999993</v>
      </c>
      <c r="AM12" s="429">
        <v>8.1732645290000008</v>
      </c>
      <c r="AN12" s="429">
        <v>10.027782029999999</v>
      </c>
      <c r="AO12" s="429">
        <v>10.24604179</v>
      </c>
      <c r="AP12" s="429">
        <v>11.44307993</v>
      </c>
      <c r="AQ12" s="429">
        <v>17.5185152</v>
      </c>
      <c r="AR12" s="429">
        <v>21.311841430000001</v>
      </c>
      <c r="AS12" s="429">
        <v>23.564761959999998</v>
      </c>
      <c r="AT12" s="429">
        <v>23.337394060000001</v>
      </c>
      <c r="AU12" s="429">
        <v>23.031117080000001</v>
      </c>
      <c r="AV12" s="429">
        <v>15.79497778</v>
      </c>
      <c r="AW12" s="429">
        <v>11.22464701</v>
      </c>
      <c r="AX12" s="429">
        <v>9.4182015920000008</v>
      </c>
      <c r="AY12" s="874">
        <v>8.8861709639999997</v>
      </c>
      <c r="AZ12" s="874">
        <v>9.5283618939999997</v>
      </c>
      <c r="BA12" s="874">
        <v>11.039469499999999</v>
      </c>
      <c r="BB12" s="874">
        <v>12.831974219999999</v>
      </c>
      <c r="BC12" s="874">
        <v>16.03607367</v>
      </c>
      <c r="BD12" s="874">
        <v>23.305468439999999</v>
      </c>
      <c r="BE12" s="874">
        <v>25.045159999999999</v>
      </c>
      <c r="BF12" s="874">
        <v>25.089400000000001</v>
      </c>
      <c r="BG12" s="352">
        <v>22.725639999999999</v>
      </c>
      <c r="BH12" s="352">
        <v>14.678900000000001</v>
      </c>
      <c r="BI12" s="352">
        <v>11.331849999999999</v>
      </c>
      <c r="BJ12" s="352">
        <v>10.37509</v>
      </c>
      <c r="BK12" s="352">
        <v>9.3783340000000006</v>
      </c>
      <c r="BL12" s="352">
        <v>10.43929</v>
      </c>
      <c r="BM12" s="352">
        <v>10.73822</v>
      </c>
      <c r="BN12" s="352">
        <v>11.69045</v>
      </c>
      <c r="BO12" s="352">
        <v>15.120570000000001</v>
      </c>
      <c r="BP12" s="352">
        <v>21.288460000000001</v>
      </c>
      <c r="BQ12" s="352">
        <v>23.6661</v>
      </c>
      <c r="BR12" s="352">
        <v>24.34516</v>
      </c>
      <c r="BS12" s="352">
        <v>22.564979999999998</v>
      </c>
      <c r="BT12" s="352">
        <v>14.8271</v>
      </c>
      <c r="BU12" s="352">
        <v>11.62458</v>
      </c>
      <c r="BV12" s="352">
        <v>10.739710000000001</v>
      </c>
    </row>
    <row r="13" spans="1:74" ht="11.05" customHeight="1" x14ac:dyDescent="0.2">
      <c r="A13" s="606" t="s">
        <v>357</v>
      </c>
      <c r="B13" s="608" t="s">
        <v>1214</v>
      </c>
      <c r="C13" s="429">
        <v>7.3214945340000002</v>
      </c>
      <c r="D13" s="429">
        <v>7.1986086140000003</v>
      </c>
      <c r="E13" s="429">
        <v>8.4220003210000005</v>
      </c>
      <c r="F13" s="429">
        <v>9.7939907260000005</v>
      </c>
      <c r="G13" s="429">
        <v>12.06546048</v>
      </c>
      <c r="H13" s="429">
        <v>16.942730699999998</v>
      </c>
      <c r="I13" s="429">
        <v>19.887176849999999</v>
      </c>
      <c r="J13" s="429">
        <v>21.146926069999999</v>
      </c>
      <c r="K13" s="429">
        <v>20.376039169999999</v>
      </c>
      <c r="L13" s="429">
        <v>17.021042640000001</v>
      </c>
      <c r="M13" s="429">
        <v>11.979855929999999</v>
      </c>
      <c r="N13" s="429">
        <v>11.67724159</v>
      </c>
      <c r="O13" s="429">
        <v>10.843888959999999</v>
      </c>
      <c r="P13" s="429">
        <v>11.42049838</v>
      </c>
      <c r="Q13" s="429">
        <v>12.028313130000001</v>
      </c>
      <c r="R13" s="429">
        <v>12.38654393</v>
      </c>
      <c r="S13" s="429">
        <v>17.053071159999998</v>
      </c>
      <c r="T13" s="429">
        <v>23.15858579</v>
      </c>
      <c r="U13" s="429">
        <v>24.180344080000001</v>
      </c>
      <c r="V13" s="429">
        <v>25.872034979999999</v>
      </c>
      <c r="W13" s="429">
        <v>24.384873949999999</v>
      </c>
      <c r="X13" s="429">
        <v>16.465357180000002</v>
      </c>
      <c r="Y13" s="429">
        <v>12.55974829</v>
      </c>
      <c r="Z13" s="429">
        <v>12.66621031</v>
      </c>
      <c r="AA13" s="429">
        <v>13.27172755</v>
      </c>
      <c r="AB13" s="429">
        <v>13.757811350000001</v>
      </c>
      <c r="AC13" s="429">
        <v>12.93058613</v>
      </c>
      <c r="AD13" s="429">
        <v>13.174848190000001</v>
      </c>
      <c r="AE13" s="429">
        <v>17.08322978</v>
      </c>
      <c r="AF13" s="429">
        <v>21.48814745</v>
      </c>
      <c r="AG13" s="429">
        <v>22.853950510000001</v>
      </c>
      <c r="AH13" s="429">
        <v>22.939955300000001</v>
      </c>
      <c r="AI13" s="429">
        <v>21.079946209999999</v>
      </c>
      <c r="AJ13" s="429">
        <v>14.29007112</v>
      </c>
      <c r="AK13" s="429">
        <v>10.965262600000001</v>
      </c>
      <c r="AL13" s="429">
        <v>10.54705343</v>
      </c>
      <c r="AM13" s="429">
        <v>10.396294510000001</v>
      </c>
      <c r="AN13" s="429">
        <v>11.046789629999999</v>
      </c>
      <c r="AO13" s="429">
        <v>11.00480041</v>
      </c>
      <c r="AP13" s="429">
        <v>11.845779309999999</v>
      </c>
      <c r="AQ13" s="429">
        <v>15.83484018</v>
      </c>
      <c r="AR13" s="429">
        <v>20.312487900000001</v>
      </c>
      <c r="AS13" s="429">
        <v>23.35242637</v>
      </c>
      <c r="AT13" s="429">
        <v>22.974755760000001</v>
      </c>
      <c r="AU13" s="429">
        <v>22.202569860000001</v>
      </c>
      <c r="AV13" s="429">
        <v>17.905888439999998</v>
      </c>
      <c r="AW13" s="429">
        <v>12.20368152</v>
      </c>
      <c r="AX13" s="429">
        <v>10.68617534</v>
      </c>
      <c r="AY13" s="874">
        <v>10.817184320000001</v>
      </c>
      <c r="AZ13" s="874">
        <v>10.82363058</v>
      </c>
      <c r="BA13" s="874">
        <v>11.71668917</v>
      </c>
      <c r="BB13" s="874">
        <v>12.992624729999999</v>
      </c>
      <c r="BC13" s="874">
        <v>16.13755737</v>
      </c>
      <c r="BD13" s="874">
        <v>20.483767279999999</v>
      </c>
      <c r="BE13" s="874">
        <v>22.197189999999999</v>
      </c>
      <c r="BF13" s="874">
        <v>22.306799999999999</v>
      </c>
      <c r="BG13" s="352">
        <v>20.751080000000002</v>
      </c>
      <c r="BH13" s="352">
        <v>14.191979999999999</v>
      </c>
      <c r="BI13" s="352">
        <v>10.947660000000001</v>
      </c>
      <c r="BJ13" s="352">
        <v>10.459379999999999</v>
      </c>
      <c r="BK13" s="352">
        <v>10.38</v>
      </c>
      <c r="BL13" s="352">
        <v>10.8186</v>
      </c>
      <c r="BM13" s="352">
        <v>11.172510000000001</v>
      </c>
      <c r="BN13" s="352">
        <v>11.520020000000001</v>
      </c>
      <c r="BO13" s="352">
        <v>15.326180000000001</v>
      </c>
      <c r="BP13" s="352">
        <v>19.50545</v>
      </c>
      <c r="BQ13" s="352">
        <v>21.352900000000002</v>
      </c>
      <c r="BR13" s="352">
        <v>21.786490000000001</v>
      </c>
      <c r="BS13" s="352">
        <v>20.596499999999999</v>
      </c>
      <c r="BT13" s="352">
        <v>14.280720000000001</v>
      </c>
      <c r="BU13" s="352">
        <v>11.1516</v>
      </c>
      <c r="BV13" s="352">
        <v>10.74776</v>
      </c>
    </row>
    <row r="14" spans="1:74" ht="11.05" customHeight="1" x14ac:dyDescent="0.2">
      <c r="A14" s="606" t="s">
        <v>358</v>
      </c>
      <c r="B14" s="608" t="s">
        <v>1071</v>
      </c>
      <c r="C14" s="429">
        <v>11.13512796</v>
      </c>
      <c r="D14" s="429">
        <v>11.49435233</v>
      </c>
      <c r="E14" s="429">
        <v>13.04027337</v>
      </c>
      <c r="F14" s="429">
        <v>14.578710190000001</v>
      </c>
      <c r="G14" s="429">
        <v>18.718330269999999</v>
      </c>
      <c r="H14" s="429">
        <v>23.46793959</v>
      </c>
      <c r="I14" s="429">
        <v>25.931261060000001</v>
      </c>
      <c r="J14" s="429">
        <v>26.718150130000001</v>
      </c>
      <c r="K14" s="429">
        <v>26.73913074</v>
      </c>
      <c r="L14" s="429">
        <v>23.838040679999999</v>
      </c>
      <c r="M14" s="429">
        <v>15.01772016</v>
      </c>
      <c r="N14" s="429">
        <v>15.080063920000001</v>
      </c>
      <c r="O14" s="429">
        <v>13.17831281</v>
      </c>
      <c r="P14" s="429">
        <v>13.761438589999999</v>
      </c>
      <c r="Q14" s="429">
        <v>15.46502763</v>
      </c>
      <c r="R14" s="429">
        <v>17.686786949999998</v>
      </c>
      <c r="S14" s="429">
        <v>22.706556299999999</v>
      </c>
      <c r="T14" s="429">
        <v>29.205494890000001</v>
      </c>
      <c r="U14" s="429">
        <v>33.353011350000003</v>
      </c>
      <c r="V14" s="429">
        <v>30.530696819999999</v>
      </c>
      <c r="W14" s="429">
        <v>31.208406929999999</v>
      </c>
      <c r="X14" s="429">
        <v>22.200389860000001</v>
      </c>
      <c r="Y14" s="429">
        <v>17.620999730000001</v>
      </c>
      <c r="Z14" s="429">
        <v>15.55838584</v>
      </c>
      <c r="AA14" s="429">
        <v>17.348535729999998</v>
      </c>
      <c r="AB14" s="429">
        <v>17.581092300000002</v>
      </c>
      <c r="AC14" s="429">
        <v>15.973521509999999</v>
      </c>
      <c r="AD14" s="429">
        <v>17.31032076</v>
      </c>
      <c r="AE14" s="429">
        <v>20.839202220000001</v>
      </c>
      <c r="AF14" s="429">
        <v>26.087648810000001</v>
      </c>
      <c r="AG14" s="429">
        <v>29.06480389</v>
      </c>
      <c r="AH14" s="429">
        <v>30.178013750000002</v>
      </c>
      <c r="AI14" s="429">
        <v>29.009936799999998</v>
      </c>
      <c r="AJ14" s="429">
        <v>22.087786439999999</v>
      </c>
      <c r="AK14" s="429">
        <v>15.357024190000001</v>
      </c>
      <c r="AL14" s="429">
        <v>14.19358364</v>
      </c>
      <c r="AM14" s="429">
        <v>13.879141779999999</v>
      </c>
      <c r="AN14" s="429">
        <v>14.68581612</v>
      </c>
      <c r="AO14" s="429">
        <v>15.9603938</v>
      </c>
      <c r="AP14" s="429">
        <v>17.483122009999999</v>
      </c>
      <c r="AQ14" s="429">
        <v>23.758126409999999</v>
      </c>
      <c r="AR14" s="429">
        <v>29.508341690000002</v>
      </c>
      <c r="AS14" s="429">
        <v>32.311928090000002</v>
      </c>
      <c r="AT14" s="429">
        <v>32.027385150000001</v>
      </c>
      <c r="AU14" s="429">
        <v>31.21163825</v>
      </c>
      <c r="AV14" s="429">
        <v>24.193286390000001</v>
      </c>
      <c r="AW14" s="429">
        <v>19.28286013</v>
      </c>
      <c r="AX14" s="429">
        <v>14.236053269999999</v>
      </c>
      <c r="AY14" s="874">
        <v>13.05330545</v>
      </c>
      <c r="AZ14" s="874">
        <v>14.70143025</v>
      </c>
      <c r="BA14" s="874">
        <v>17.87896078</v>
      </c>
      <c r="BB14" s="874">
        <v>20.226360769999999</v>
      </c>
      <c r="BC14" s="874">
        <v>25.752291150000001</v>
      </c>
      <c r="BD14" s="874">
        <v>31.32145916</v>
      </c>
      <c r="BE14" s="874">
        <v>33.130569999999999</v>
      </c>
      <c r="BF14" s="874">
        <v>31.009799999999998</v>
      </c>
      <c r="BG14" s="352">
        <v>29.547889999999999</v>
      </c>
      <c r="BH14" s="352">
        <v>22.894729999999999</v>
      </c>
      <c r="BI14" s="352">
        <v>15.911149999999999</v>
      </c>
      <c r="BJ14" s="352">
        <v>14.47757</v>
      </c>
      <c r="BK14" s="352">
        <v>14.70392</v>
      </c>
      <c r="BL14" s="352">
        <v>15.20154</v>
      </c>
      <c r="BM14" s="352">
        <v>16.54644</v>
      </c>
      <c r="BN14" s="352">
        <v>17.737300000000001</v>
      </c>
      <c r="BO14" s="352">
        <v>21.96828</v>
      </c>
      <c r="BP14" s="352">
        <v>26.63062</v>
      </c>
      <c r="BQ14" s="352">
        <v>29.599489999999999</v>
      </c>
      <c r="BR14" s="352">
        <v>29.000720000000001</v>
      </c>
      <c r="BS14" s="352">
        <v>28.613119999999999</v>
      </c>
      <c r="BT14" s="352">
        <v>22.77497</v>
      </c>
      <c r="BU14" s="352">
        <v>16.145050000000001</v>
      </c>
      <c r="BV14" s="352">
        <v>14.85802</v>
      </c>
    </row>
    <row r="15" spans="1:74" ht="11.05" customHeight="1" x14ac:dyDescent="0.2">
      <c r="A15" s="606" t="s">
        <v>359</v>
      </c>
      <c r="B15" s="608" t="s">
        <v>1215</v>
      </c>
      <c r="C15" s="429">
        <v>9.6693723610000006</v>
      </c>
      <c r="D15" s="429">
        <v>8.7670624010000004</v>
      </c>
      <c r="E15" s="429">
        <v>10.20031472</v>
      </c>
      <c r="F15" s="429">
        <v>12.578397600000001</v>
      </c>
      <c r="G15" s="429">
        <v>15.702379880000001</v>
      </c>
      <c r="H15" s="429">
        <v>20.934689559999999</v>
      </c>
      <c r="I15" s="429">
        <v>21.995502120000001</v>
      </c>
      <c r="J15" s="429">
        <v>25.168100469999999</v>
      </c>
      <c r="K15" s="429">
        <v>22.92572302</v>
      </c>
      <c r="L15" s="429">
        <v>19.916550919999999</v>
      </c>
      <c r="M15" s="429">
        <v>13.269114399999999</v>
      </c>
      <c r="N15" s="429">
        <v>13.780494879999999</v>
      </c>
      <c r="O15" s="429">
        <v>11.44511696</v>
      </c>
      <c r="P15" s="429">
        <v>11.300971150000001</v>
      </c>
      <c r="Q15" s="429">
        <v>12.802006560000001</v>
      </c>
      <c r="R15" s="429">
        <v>13.491728070000001</v>
      </c>
      <c r="S15" s="429">
        <v>19.93130923</v>
      </c>
      <c r="T15" s="429">
        <v>25.398574249999999</v>
      </c>
      <c r="U15" s="429">
        <v>27.190692380000002</v>
      </c>
      <c r="V15" s="429">
        <v>25.703389600000001</v>
      </c>
      <c r="W15" s="429">
        <v>25.931812879999999</v>
      </c>
      <c r="X15" s="429">
        <v>20.231848400000001</v>
      </c>
      <c r="Y15" s="429">
        <v>15.798160360000001</v>
      </c>
      <c r="Z15" s="429">
        <v>13.84848929</v>
      </c>
      <c r="AA15" s="429">
        <v>14.29947469</v>
      </c>
      <c r="AB15" s="429">
        <v>13.85799102</v>
      </c>
      <c r="AC15" s="429">
        <v>13.08765809</v>
      </c>
      <c r="AD15" s="429">
        <v>14.28071482</v>
      </c>
      <c r="AE15" s="429">
        <v>18.212056830000002</v>
      </c>
      <c r="AF15" s="429">
        <v>21.69966368</v>
      </c>
      <c r="AG15" s="429">
        <v>23.27133834</v>
      </c>
      <c r="AH15" s="429">
        <v>24.354789109999999</v>
      </c>
      <c r="AI15" s="429">
        <v>23.350834079999998</v>
      </c>
      <c r="AJ15" s="429">
        <v>18.698260170000001</v>
      </c>
      <c r="AK15" s="429">
        <v>13.841010219999999</v>
      </c>
      <c r="AL15" s="429">
        <v>12.14726673</v>
      </c>
      <c r="AM15" s="429">
        <v>10.489960249999999</v>
      </c>
      <c r="AN15" s="429">
        <v>11.73618203</v>
      </c>
      <c r="AO15" s="429">
        <v>12.735618540000001</v>
      </c>
      <c r="AP15" s="429">
        <v>13.615138249999999</v>
      </c>
      <c r="AQ15" s="429">
        <v>18.182748910000001</v>
      </c>
      <c r="AR15" s="429">
        <v>21.183184140000002</v>
      </c>
      <c r="AS15" s="429">
        <v>23.96875558</v>
      </c>
      <c r="AT15" s="429">
        <v>28.121180119999998</v>
      </c>
      <c r="AU15" s="429">
        <v>22.71287118</v>
      </c>
      <c r="AV15" s="429">
        <v>19.039314579999999</v>
      </c>
      <c r="AW15" s="429">
        <v>16.562466359999998</v>
      </c>
      <c r="AX15" s="429">
        <v>12.07586132</v>
      </c>
      <c r="AY15" s="874">
        <v>10.78634943</v>
      </c>
      <c r="AZ15" s="874">
        <v>11.579032010000001</v>
      </c>
      <c r="BA15" s="874">
        <v>12.95753478</v>
      </c>
      <c r="BB15" s="874">
        <v>16.38665408</v>
      </c>
      <c r="BC15" s="874">
        <v>20.752678979999999</v>
      </c>
      <c r="BD15" s="874">
        <v>24.100999999999999</v>
      </c>
      <c r="BE15" s="874">
        <v>25.152059999999999</v>
      </c>
      <c r="BF15" s="874">
        <v>25.69538</v>
      </c>
      <c r="BG15" s="352">
        <v>22.45561</v>
      </c>
      <c r="BH15" s="352">
        <v>18.006740000000001</v>
      </c>
      <c r="BI15" s="352">
        <v>13.36143</v>
      </c>
      <c r="BJ15" s="352">
        <v>12.01782</v>
      </c>
      <c r="BK15" s="352">
        <v>11.04466</v>
      </c>
      <c r="BL15" s="352">
        <v>12.00568</v>
      </c>
      <c r="BM15" s="352">
        <v>12.59296</v>
      </c>
      <c r="BN15" s="352">
        <v>13.482749999999999</v>
      </c>
      <c r="BO15" s="352">
        <v>17.732320000000001</v>
      </c>
      <c r="BP15" s="352">
        <v>20.49567</v>
      </c>
      <c r="BQ15" s="352">
        <v>22.385349999999999</v>
      </c>
      <c r="BR15" s="352">
        <v>23.949909999999999</v>
      </c>
      <c r="BS15" s="352">
        <v>21.662769999999998</v>
      </c>
      <c r="BT15" s="352">
        <v>17.83466</v>
      </c>
      <c r="BU15" s="352">
        <v>13.492979999999999</v>
      </c>
      <c r="BV15" s="352">
        <v>12.27084</v>
      </c>
    </row>
    <row r="16" spans="1:74" ht="11.05" customHeight="1" x14ac:dyDescent="0.2">
      <c r="A16" s="606" t="s">
        <v>360</v>
      </c>
      <c r="B16" s="608" t="s">
        <v>1216</v>
      </c>
      <c r="C16" s="429">
        <v>9.9692196230000008</v>
      </c>
      <c r="D16" s="429">
        <v>8.4793528669999993</v>
      </c>
      <c r="E16" s="429">
        <v>9.1426933819999991</v>
      </c>
      <c r="F16" s="429">
        <v>13.368200529999999</v>
      </c>
      <c r="G16" s="429">
        <v>16.238494079999999</v>
      </c>
      <c r="H16" s="429">
        <v>19.93885672</v>
      </c>
      <c r="I16" s="429">
        <v>22.433540130000001</v>
      </c>
      <c r="J16" s="429">
        <v>24.705247570000001</v>
      </c>
      <c r="K16" s="429">
        <v>23.859368809999999</v>
      </c>
      <c r="L16" s="429">
        <v>22.946788210000001</v>
      </c>
      <c r="M16" s="429">
        <v>16.124117630000001</v>
      </c>
      <c r="N16" s="429">
        <v>16.987405290000002</v>
      </c>
      <c r="O16" s="429">
        <v>13.022708809999999</v>
      </c>
      <c r="P16" s="429">
        <v>11.931453830000001</v>
      </c>
      <c r="Q16" s="429">
        <v>12.80010412</v>
      </c>
      <c r="R16" s="429">
        <v>16.63304613</v>
      </c>
      <c r="S16" s="429">
        <v>23.607738080000001</v>
      </c>
      <c r="T16" s="429">
        <v>26.720704560000001</v>
      </c>
      <c r="U16" s="429">
        <v>28.891864349999999</v>
      </c>
      <c r="V16" s="429">
        <v>32.812965980000001</v>
      </c>
      <c r="W16" s="429">
        <v>31.239172759999999</v>
      </c>
      <c r="X16" s="429">
        <v>26.560514099999999</v>
      </c>
      <c r="Y16" s="429">
        <v>17.735418500000002</v>
      </c>
      <c r="Z16" s="429">
        <v>15.16308793</v>
      </c>
      <c r="AA16" s="429">
        <v>15.15397248</v>
      </c>
      <c r="AB16" s="429">
        <v>13.80168244</v>
      </c>
      <c r="AC16" s="429">
        <v>14.62498922</v>
      </c>
      <c r="AD16" s="429">
        <v>16.629478899999999</v>
      </c>
      <c r="AE16" s="429">
        <v>21.104188069999999</v>
      </c>
      <c r="AF16" s="429">
        <v>23.865139129999999</v>
      </c>
      <c r="AG16" s="429">
        <v>27.197694869999999</v>
      </c>
      <c r="AH16" s="429">
        <v>29.43793368</v>
      </c>
      <c r="AI16" s="429">
        <v>28.520377190000001</v>
      </c>
      <c r="AJ16" s="429">
        <v>24.550125250000001</v>
      </c>
      <c r="AK16" s="429">
        <v>16.646251039999999</v>
      </c>
      <c r="AL16" s="429">
        <v>13.81494854</v>
      </c>
      <c r="AM16" s="429">
        <v>11.551104609999999</v>
      </c>
      <c r="AN16" s="429">
        <v>12.60089934</v>
      </c>
      <c r="AO16" s="429">
        <v>15.34152424</v>
      </c>
      <c r="AP16" s="429">
        <v>19.062874300000001</v>
      </c>
      <c r="AQ16" s="429">
        <v>23.35844964</v>
      </c>
      <c r="AR16" s="429">
        <v>25.44945014</v>
      </c>
      <c r="AS16" s="429">
        <v>27.417128160000001</v>
      </c>
      <c r="AT16" s="429">
        <v>29.33197616</v>
      </c>
      <c r="AU16" s="429">
        <v>29.982355989999999</v>
      </c>
      <c r="AV16" s="429">
        <v>28.777245579999999</v>
      </c>
      <c r="AW16" s="429">
        <v>24.329221409999999</v>
      </c>
      <c r="AX16" s="429">
        <v>16.260229120000002</v>
      </c>
      <c r="AY16" s="874">
        <v>12.99924401</v>
      </c>
      <c r="AZ16" s="874">
        <v>13.3407111</v>
      </c>
      <c r="BA16" s="874">
        <v>15.80374643</v>
      </c>
      <c r="BB16" s="874">
        <v>21.68103992</v>
      </c>
      <c r="BC16" s="874">
        <v>24.95057993</v>
      </c>
      <c r="BD16" s="874">
        <v>31.060710629999999</v>
      </c>
      <c r="BE16" s="874">
        <v>31.90964</v>
      </c>
      <c r="BF16" s="874">
        <v>33.264569999999999</v>
      </c>
      <c r="BG16" s="352">
        <v>30.379169999999998</v>
      </c>
      <c r="BH16" s="352">
        <v>26.14255</v>
      </c>
      <c r="BI16" s="352">
        <v>17.046189999999999</v>
      </c>
      <c r="BJ16" s="352">
        <v>14.34517</v>
      </c>
      <c r="BK16" s="352">
        <v>12.233370000000001</v>
      </c>
      <c r="BL16" s="352">
        <v>12.54993</v>
      </c>
      <c r="BM16" s="352">
        <v>13.920820000000001</v>
      </c>
      <c r="BN16" s="352">
        <v>16.710709999999999</v>
      </c>
      <c r="BO16" s="352">
        <v>20.466830000000002</v>
      </c>
      <c r="BP16" s="352">
        <v>22.888300000000001</v>
      </c>
      <c r="BQ16" s="352">
        <v>24.601559999999999</v>
      </c>
      <c r="BR16" s="352">
        <v>26.910430000000002</v>
      </c>
      <c r="BS16" s="352">
        <v>25.693460000000002</v>
      </c>
      <c r="BT16" s="352">
        <v>23.007919999999999</v>
      </c>
      <c r="BU16" s="352">
        <v>15.55059</v>
      </c>
      <c r="BV16" s="352">
        <v>13.47565</v>
      </c>
    </row>
    <row r="17" spans="1:74" ht="11.05" customHeight="1" x14ac:dyDescent="0.2">
      <c r="A17" s="606" t="s">
        <v>361</v>
      </c>
      <c r="B17" s="608" t="s">
        <v>1019</v>
      </c>
      <c r="C17" s="429">
        <v>7.7545243609999996</v>
      </c>
      <c r="D17" s="429">
        <v>7.8251646629999998</v>
      </c>
      <c r="E17" s="429">
        <v>8.3065041260000001</v>
      </c>
      <c r="F17" s="429">
        <v>9.4787348229999999</v>
      </c>
      <c r="G17" s="429">
        <v>10.99486085</v>
      </c>
      <c r="H17" s="429">
        <v>13.061938619999999</v>
      </c>
      <c r="I17" s="429">
        <v>15.611761400000001</v>
      </c>
      <c r="J17" s="429">
        <v>15.66931814</v>
      </c>
      <c r="K17" s="429">
        <v>15.317224270000001</v>
      </c>
      <c r="L17" s="429">
        <v>12.37415186</v>
      </c>
      <c r="M17" s="429">
        <v>10.95485233</v>
      </c>
      <c r="N17" s="429">
        <v>10.22427804</v>
      </c>
      <c r="O17" s="429">
        <v>10.125582209999999</v>
      </c>
      <c r="P17" s="429">
        <v>10.27020314</v>
      </c>
      <c r="Q17" s="429">
        <v>10.617352090000001</v>
      </c>
      <c r="R17" s="429">
        <v>11.5609199</v>
      </c>
      <c r="S17" s="429">
        <v>13.052396030000001</v>
      </c>
      <c r="T17" s="429">
        <v>15.940277350000001</v>
      </c>
      <c r="U17" s="429">
        <v>18.73831367</v>
      </c>
      <c r="V17" s="429">
        <v>19.314072100000001</v>
      </c>
      <c r="W17" s="429">
        <v>19.603171540000002</v>
      </c>
      <c r="X17" s="429">
        <v>16.625408719999999</v>
      </c>
      <c r="Y17" s="429">
        <v>13.44817263</v>
      </c>
      <c r="Z17" s="429">
        <v>12.42288439</v>
      </c>
      <c r="AA17" s="429">
        <v>13.185296729999999</v>
      </c>
      <c r="AB17" s="429">
        <v>12.676317040000001</v>
      </c>
      <c r="AC17" s="429">
        <v>12.174702160000001</v>
      </c>
      <c r="AD17" s="429">
        <v>12.50085397</v>
      </c>
      <c r="AE17" s="429">
        <v>14.91769547</v>
      </c>
      <c r="AF17" s="429">
        <v>16.98651181</v>
      </c>
      <c r="AG17" s="429">
        <v>18.176098759999999</v>
      </c>
      <c r="AH17" s="429">
        <v>19.576590499999998</v>
      </c>
      <c r="AI17" s="429">
        <v>19.013911109999999</v>
      </c>
      <c r="AJ17" s="429">
        <v>14.796742739999999</v>
      </c>
      <c r="AK17" s="429">
        <v>12.925704229999999</v>
      </c>
      <c r="AL17" s="429">
        <v>12.479766489999999</v>
      </c>
      <c r="AM17" s="429">
        <v>12.367058399999999</v>
      </c>
      <c r="AN17" s="429">
        <v>12.71644343</v>
      </c>
      <c r="AO17" s="429">
        <v>12.71718315</v>
      </c>
      <c r="AP17" s="429">
        <v>12.709768929999999</v>
      </c>
      <c r="AQ17" s="429">
        <v>13.830369579999999</v>
      </c>
      <c r="AR17" s="429">
        <v>16.86476145</v>
      </c>
      <c r="AS17" s="429">
        <v>18.155565370000001</v>
      </c>
      <c r="AT17" s="429">
        <v>17.7041845</v>
      </c>
      <c r="AU17" s="429">
        <v>16.812410870000001</v>
      </c>
      <c r="AV17" s="429">
        <v>14.10524698</v>
      </c>
      <c r="AW17" s="429">
        <v>10.57059684</v>
      </c>
      <c r="AX17" s="429">
        <v>10.00667071</v>
      </c>
      <c r="AY17" s="874">
        <v>10.365466659999999</v>
      </c>
      <c r="AZ17" s="874">
        <v>10.15054937</v>
      </c>
      <c r="BA17" s="874">
        <v>10.66966126</v>
      </c>
      <c r="BB17" s="874">
        <v>11.161056049999999</v>
      </c>
      <c r="BC17" s="874">
        <v>12.94795339</v>
      </c>
      <c r="BD17" s="874">
        <v>15.6161589</v>
      </c>
      <c r="BE17" s="874">
        <v>17.632190000000001</v>
      </c>
      <c r="BF17" s="874">
        <v>17.629049999999999</v>
      </c>
      <c r="BG17" s="352">
        <v>17.290479999999999</v>
      </c>
      <c r="BH17" s="352">
        <v>13.486370000000001</v>
      </c>
      <c r="BI17" s="352">
        <v>11.61997</v>
      </c>
      <c r="BJ17" s="352">
        <v>11.053879999999999</v>
      </c>
      <c r="BK17" s="352">
        <v>11.25848</v>
      </c>
      <c r="BL17" s="352">
        <v>11.45574</v>
      </c>
      <c r="BM17" s="352">
        <v>11.579549999999999</v>
      </c>
      <c r="BN17" s="352">
        <v>12.000500000000001</v>
      </c>
      <c r="BO17" s="352">
        <v>13.81189</v>
      </c>
      <c r="BP17" s="352">
        <v>16.36233</v>
      </c>
      <c r="BQ17" s="352">
        <v>18.524480000000001</v>
      </c>
      <c r="BR17" s="352">
        <v>18.571429999999999</v>
      </c>
      <c r="BS17" s="352">
        <v>18.24849</v>
      </c>
      <c r="BT17" s="352">
        <v>14.310739999999999</v>
      </c>
      <c r="BU17" s="352">
        <v>12.40536</v>
      </c>
      <c r="BV17" s="352">
        <v>11.856059999999999</v>
      </c>
    </row>
    <row r="18" spans="1:74" ht="11.05" customHeight="1" x14ac:dyDescent="0.2">
      <c r="A18" s="606" t="s">
        <v>362</v>
      </c>
      <c r="B18" s="608" t="s">
        <v>1022</v>
      </c>
      <c r="C18" s="429">
        <v>14.42482362</v>
      </c>
      <c r="D18" s="429">
        <v>13.81705253</v>
      </c>
      <c r="E18" s="429">
        <v>14.11677137</v>
      </c>
      <c r="F18" s="429">
        <v>14.68838899</v>
      </c>
      <c r="G18" s="429">
        <v>14.88463024</v>
      </c>
      <c r="H18" s="429">
        <v>15.484894629999999</v>
      </c>
      <c r="I18" s="429">
        <v>15.834407860000001</v>
      </c>
      <c r="J18" s="429">
        <v>15.93915427</v>
      </c>
      <c r="K18" s="429">
        <v>15.765240459999999</v>
      </c>
      <c r="L18" s="429">
        <v>16.135173510000001</v>
      </c>
      <c r="M18" s="429">
        <v>16.097829669999999</v>
      </c>
      <c r="N18" s="429">
        <v>16.649940430000001</v>
      </c>
      <c r="O18" s="429">
        <v>17.54146326</v>
      </c>
      <c r="P18" s="429">
        <v>16.739163049999998</v>
      </c>
      <c r="Q18" s="429">
        <v>16.55200984</v>
      </c>
      <c r="R18" s="429">
        <v>16.186370109999999</v>
      </c>
      <c r="S18" s="429">
        <v>17.790414439999999</v>
      </c>
      <c r="T18" s="429">
        <v>20.497175510000002</v>
      </c>
      <c r="U18" s="429">
        <v>19.87496569</v>
      </c>
      <c r="V18" s="429">
        <v>20.951926879999998</v>
      </c>
      <c r="W18" s="429">
        <v>20.61283328</v>
      </c>
      <c r="X18" s="429">
        <v>18.496572570000001</v>
      </c>
      <c r="Y18" s="429">
        <v>17.808256849999999</v>
      </c>
      <c r="Z18" s="429">
        <v>19.820091609999999</v>
      </c>
      <c r="AA18" s="429">
        <v>23.559409389999999</v>
      </c>
      <c r="AB18" s="429">
        <v>23.64416585</v>
      </c>
      <c r="AC18" s="429">
        <v>17.961820060000001</v>
      </c>
      <c r="AD18" s="429">
        <v>18.55259491</v>
      </c>
      <c r="AE18" s="429">
        <v>18.29488787</v>
      </c>
      <c r="AF18" s="429">
        <v>18.517135979999999</v>
      </c>
      <c r="AG18" s="429">
        <v>19.251779160000002</v>
      </c>
      <c r="AH18" s="429">
        <v>20.233436560000001</v>
      </c>
      <c r="AI18" s="429">
        <v>19.25834467</v>
      </c>
      <c r="AJ18" s="429">
        <v>18.448892919999999</v>
      </c>
      <c r="AK18" s="429">
        <v>19.329531809999999</v>
      </c>
      <c r="AL18" s="429">
        <v>19.412544230000002</v>
      </c>
      <c r="AM18" s="429">
        <v>16.215343969999999</v>
      </c>
      <c r="AN18" s="429">
        <v>18.840372930000001</v>
      </c>
      <c r="AO18" s="429">
        <v>18.437473650000001</v>
      </c>
      <c r="AP18" s="429">
        <v>17.05531242</v>
      </c>
      <c r="AQ18" s="429">
        <v>16.99354151</v>
      </c>
      <c r="AR18" s="429">
        <v>17.855471560000002</v>
      </c>
      <c r="AS18" s="429">
        <v>18.579916140000002</v>
      </c>
      <c r="AT18" s="429">
        <v>19.535813480000002</v>
      </c>
      <c r="AU18" s="429">
        <v>19.17800678</v>
      </c>
      <c r="AV18" s="429">
        <v>18.502801160000001</v>
      </c>
      <c r="AW18" s="429">
        <v>18.058722750000001</v>
      </c>
      <c r="AX18" s="429">
        <v>18.84491062</v>
      </c>
      <c r="AY18" s="874">
        <v>19.165490399999999</v>
      </c>
      <c r="AZ18" s="874">
        <v>20.161659719999999</v>
      </c>
      <c r="BA18" s="874">
        <v>20.89838589</v>
      </c>
      <c r="BB18" s="874">
        <v>20.562837980000001</v>
      </c>
      <c r="BC18" s="874">
        <v>20.09696422</v>
      </c>
      <c r="BD18" s="874">
        <v>21.42548472</v>
      </c>
      <c r="BE18" s="874">
        <v>21.440249999999999</v>
      </c>
      <c r="BF18" s="874">
        <v>21.453759999999999</v>
      </c>
      <c r="BG18" s="352">
        <v>20.065750000000001</v>
      </c>
      <c r="BH18" s="352">
        <v>18.509239999999998</v>
      </c>
      <c r="BI18" s="352">
        <v>17.96726</v>
      </c>
      <c r="BJ18" s="352">
        <v>18.600680000000001</v>
      </c>
      <c r="BK18" s="352">
        <v>18.81457</v>
      </c>
      <c r="BL18" s="352">
        <v>18.561330000000002</v>
      </c>
      <c r="BM18" s="352">
        <v>18.131589999999999</v>
      </c>
      <c r="BN18" s="352">
        <v>16.910150000000002</v>
      </c>
      <c r="BO18" s="352">
        <v>16.666779999999999</v>
      </c>
      <c r="BP18" s="352">
        <v>17.244540000000001</v>
      </c>
      <c r="BQ18" s="352">
        <v>17.979209999999998</v>
      </c>
      <c r="BR18" s="352">
        <v>18.70626</v>
      </c>
      <c r="BS18" s="352">
        <v>18.109719999999999</v>
      </c>
      <c r="BT18" s="352">
        <v>17.192910000000001</v>
      </c>
      <c r="BU18" s="352">
        <v>17.09534</v>
      </c>
      <c r="BV18" s="352">
        <v>18.02243</v>
      </c>
    </row>
    <row r="19" spans="1:74" ht="11.05" customHeight="1" x14ac:dyDescent="0.2">
      <c r="A19" s="606"/>
      <c r="B19" s="610"/>
      <c r="C19" s="429"/>
      <c r="D19" s="429"/>
      <c r="E19" s="429"/>
      <c r="F19" s="429"/>
      <c r="G19" s="429"/>
      <c r="H19" s="429"/>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29"/>
      <c r="AL19" s="429"/>
      <c r="AM19" s="429"/>
      <c r="AN19" s="429"/>
      <c r="AO19" s="429"/>
      <c r="AP19" s="429"/>
      <c r="AQ19" s="429"/>
      <c r="AR19" s="429"/>
      <c r="AS19" s="429"/>
      <c r="AT19" s="429"/>
      <c r="AU19" s="429"/>
      <c r="AV19" s="429"/>
      <c r="AW19" s="429"/>
      <c r="AX19" s="429"/>
      <c r="AY19" s="874"/>
      <c r="AZ19" s="874"/>
      <c r="BA19" s="874"/>
      <c r="BB19" s="874"/>
      <c r="BC19" s="874"/>
      <c r="BD19" s="874"/>
      <c r="BE19" s="874"/>
      <c r="BF19" s="874"/>
      <c r="BG19" s="352"/>
      <c r="BH19" s="352"/>
      <c r="BI19" s="352"/>
      <c r="BJ19" s="352"/>
      <c r="BK19" s="352"/>
      <c r="BL19" s="352"/>
      <c r="BM19" s="352"/>
      <c r="BN19" s="352"/>
      <c r="BO19" s="352"/>
      <c r="BP19" s="352"/>
      <c r="BQ19" s="352"/>
      <c r="BR19" s="352"/>
      <c r="BS19" s="352"/>
      <c r="BT19" s="352"/>
      <c r="BU19" s="352"/>
      <c r="BV19" s="352"/>
    </row>
    <row r="20" spans="1:74" ht="11.05" customHeight="1" x14ac:dyDescent="0.2">
      <c r="A20" s="606"/>
      <c r="B20" s="44" t="s">
        <v>1217</v>
      </c>
      <c r="C20" s="614"/>
      <c r="D20" s="614"/>
      <c r="E20" s="614"/>
      <c r="F20" s="614"/>
      <c r="G20" s="614"/>
      <c r="H20" s="614"/>
      <c r="I20" s="614"/>
      <c r="J20" s="614"/>
      <c r="K20" s="614"/>
      <c r="L20" s="614"/>
      <c r="M20" s="614"/>
      <c r="N20" s="614"/>
      <c r="O20" s="614"/>
      <c r="P20" s="614"/>
      <c r="Q20" s="614"/>
      <c r="R20" s="614"/>
      <c r="S20" s="614"/>
      <c r="T20" s="614"/>
      <c r="U20" s="614"/>
      <c r="V20" s="614"/>
      <c r="W20" s="614"/>
      <c r="X20" s="614"/>
      <c r="Y20" s="614"/>
      <c r="Z20" s="614"/>
      <c r="AA20" s="614"/>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911"/>
      <c r="AZ20" s="911"/>
      <c r="BA20" s="911"/>
      <c r="BB20" s="911"/>
      <c r="BC20" s="911"/>
      <c r="BD20" s="911"/>
      <c r="BE20" s="911"/>
      <c r="BF20" s="911"/>
      <c r="BG20" s="617"/>
      <c r="BH20" s="617"/>
      <c r="BI20" s="617"/>
      <c r="BJ20" s="617"/>
      <c r="BK20" s="617"/>
      <c r="BL20" s="617"/>
      <c r="BM20" s="617"/>
      <c r="BN20" s="617"/>
      <c r="BO20" s="617"/>
      <c r="BP20" s="617"/>
      <c r="BQ20" s="617"/>
      <c r="BR20" s="617"/>
      <c r="BS20" s="617"/>
      <c r="BT20" s="617"/>
      <c r="BU20" s="617"/>
      <c r="BV20" s="617"/>
    </row>
    <row r="21" spans="1:74" ht="11.05" customHeight="1" x14ac:dyDescent="0.2">
      <c r="A21" s="606" t="s">
        <v>372</v>
      </c>
      <c r="B21" s="578" t="s">
        <v>1158</v>
      </c>
      <c r="C21" s="429">
        <v>7.38</v>
      </c>
      <c r="D21" s="429">
        <v>7.35</v>
      </c>
      <c r="E21" s="429">
        <v>8.01</v>
      </c>
      <c r="F21" s="429">
        <v>8.49</v>
      </c>
      <c r="G21" s="429">
        <v>8.99</v>
      </c>
      <c r="H21" s="429">
        <v>9.59</v>
      </c>
      <c r="I21" s="429">
        <v>9.92</v>
      </c>
      <c r="J21" s="429">
        <v>10.23</v>
      </c>
      <c r="K21" s="429">
        <v>10.31</v>
      </c>
      <c r="L21" s="429">
        <v>10.48</v>
      </c>
      <c r="M21" s="429">
        <v>10.06</v>
      </c>
      <c r="N21" s="429">
        <v>10.34</v>
      </c>
      <c r="O21" s="429">
        <v>9.7799999999999994</v>
      </c>
      <c r="P21" s="429">
        <v>10.039999999999999</v>
      </c>
      <c r="Q21" s="429">
        <v>10.220000000000001</v>
      </c>
      <c r="R21" s="429">
        <v>10.61</v>
      </c>
      <c r="S21" s="429">
        <v>12.09</v>
      </c>
      <c r="T21" s="429">
        <v>13.44</v>
      </c>
      <c r="U21" s="429">
        <v>13.51</v>
      </c>
      <c r="V21" s="429">
        <v>14.14</v>
      </c>
      <c r="W21" s="429">
        <v>14.55</v>
      </c>
      <c r="X21" s="429">
        <v>12.85</v>
      </c>
      <c r="Y21" s="429">
        <v>11.89</v>
      </c>
      <c r="Z21" s="429">
        <v>11.97</v>
      </c>
      <c r="AA21" s="429">
        <v>12.6</v>
      </c>
      <c r="AB21" s="429">
        <v>12.14</v>
      </c>
      <c r="AC21" s="429">
        <v>11.07</v>
      </c>
      <c r="AD21" s="429">
        <v>10.54</v>
      </c>
      <c r="AE21" s="429">
        <v>10.58</v>
      </c>
      <c r="AF21" s="429">
        <v>10.82</v>
      </c>
      <c r="AG21" s="429">
        <v>10.99</v>
      </c>
      <c r="AH21" s="429">
        <v>11.21</v>
      </c>
      <c r="AI21" s="429">
        <v>11.01</v>
      </c>
      <c r="AJ21" s="429">
        <v>10.19</v>
      </c>
      <c r="AK21" s="429">
        <v>9.77</v>
      </c>
      <c r="AL21" s="429">
        <v>9.93</v>
      </c>
      <c r="AM21" s="429">
        <v>9.52</v>
      </c>
      <c r="AN21" s="429">
        <v>10.08</v>
      </c>
      <c r="AO21" s="429">
        <v>10.07</v>
      </c>
      <c r="AP21" s="429">
        <v>10.01</v>
      </c>
      <c r="AQ21" s="429">
        <v>10.44</v>
      </c>
      <c r="AR21" s="429">
        <v>10.81</v>
      </c>
      <c r="AS21" s="429">
        <v>11.2</v>
      </c>
      <c r="AT21" s="429">
        <v>10.86</v>
      </c>
      <c r="AU21" s="429">
        <v>10.92</v>
      </c>
      <c r="AV21" s="429">
        <v>10.52</v>
      </c>
      <c r="AW21" s="429">
        <v>10.210000000000001</v>
      </c>
      <c r="AX21" s="429">
        <v>9.93</v>
      </c>
      <c r="AY21" s="874">
        <v>9.77</v>
      </c>
      <c r="AZ21" s="874">
        <v>10.26</v>
      </c>
      <c r="BA21" s="874">
        <v>11.07</v>
      </c>
      <c r="BB21" s="874">
        <v>11.39</v>
      </c>
      <c r="BC21" s="874">
        <v>11.76</v>
      </c>
      <c r="BD21" s="874">
        <v>12.15</v>
      </c>
      <c r="BE21" s="874">
        <v>11.78626</v>
      </c>
      <c r="BF21" s="874">
        <v>11.62013</v>
      </c>
      <c r="BG21" s="352">
        <v>11.291550000000001</v>
      </c>
      <c r="BH21" s="352">
        <v>10.18731</v>
      </c>
      <c r="BI21" s="352">
        <v>9.6019380000000005</v>
      </c>
      <c r="BJ21" s="352">
        <v>9.7147430000000004</v>
      </c>
      <c r="BK21" s="352">
        <v>9.7392029999999998</v>
      </c>
      <c r="BL21" s="352">
        <v>9.8730449999999994</v>
      </c>
      <c r="BM21" s="352">
        <v>9.9428719999999995</v>
      </c>
      <c r="BN21" s="352">
        <v>10.03938</v>
      </c>
      <c r="BO21" s="352">
        <v>10.50155</v>
      </c>
      <c r="BP21" s="352">
        <v>10.96419</v>
      </c>
      <c r="BQ21" s="352">
        <v>11.02111</v>
      </c>
      <c r="BR21" s="352">
        <v>11.197419999999999</v>
      </c>
      <c r="BS21" s="352">
        <v>11.242089999999999</v>
      </c>
      <c r="BT21" s="352">
        <v>10.42207</v>
      </c>
      <c r="BU21" s="352">
        <v>10.155430000000001</v>
      </c>
      <c r="BV21" s="352">
        <v>10.36628</v>
      </c>
    </row>
    <row r="22" spans="1:74" ht="11.05" customHeight="1" x14ac:dyDescent="0.2">
      <c r="A22" s="606" t="s">
        <v>363</v>
      </c>
      <c r="B22" s="608" t="s">
        <v>1012</v>
      </c>
      <c r="C22" s="429">
        <v>10.27800674</v>
      </c>
      <c r="D22" s="429">
        <v>10.32893883</v>
      </c>
      <c r="E22" s="429">
        <v>10.605457299999999</v>
      </c>
      <c r="F22" s="429">
        <v>10.851922979999999</v>
      </c>
      <c r="G22" s="429">
        <v>11.13720436</v>
      </c>
      <c r="H22" s="429">
        <v>11.892004650000001</v>
      </c>
      <c r="I22" s="429">
        <v>11.872291239999999</v>
      </c>
      <c r="J22" s="429">
        <v>12.8176294</v>
      </c>
      <c r="K22" s="429">
        <v>12.575822179999999</v>
      </c>
      <c r="L22" s="429">
        <v>12.747364770000001</v>
      </c>
      <c r="M22" s="429">
        <v>12.91050452</v>
      </c>
      <c r="N22" s="429">
        <v>12.316041650000001</v>
      </c>
      <c r="O22" s="429">
        <v>12.56615538</v>
      </c>
      <c r="P22" s="429">
        <v>12.51932313</v>
      </c>
      <c r="Q22" s="429">
        <v>13.052131429999999</v>
      </c>
      <c r="R22" s="429">
        <v>14.140286570000001</v>
      </c>
      <c r="S22" s="429">
        <v>15.00188356</v>
      </c>
      <c r="T22" s="429">
        <v>15.275383740000001</v>
      </c>
      <c r="U22" s="429">
        <v>16.045629179999999</v>
      </c>
      <c r="V22" s="429">
        <v>15.89830025</v>
      </c>
      <c r="W22" s="429">
        <v>16.43816297</v>
      </c>
      <c r="X22" s="429">
        <v>15.85496157</v>
      </c>
      <c r="Y22" s="429">
        <v>15.417908000000001</v>
      </c>
      <c r="Z22" s="429">
        <v>15.946194930000001</v>
      </c>
      <c r="AA22" s="429">
        <v>15.963871879999999</v>
      </c>
      <c r="AB22" s="429">
        <v>15.64053243</v>
      </c>
      <c r="AC22" s="429">
        <v>14.24733355</v>
      </c>
      <c r="AD22" s="429">
        <v>14.03204822</v>
      </c>
      <c r="AE22" s="429">
        <v>13.85932558</v>
      </c>
      <c r="AF22" s="429">
        <v>12.901912060000001</v>
      </c>
      <c r="AG22" s="429">
        <v>12.923616880000001</v>
      </c>
      <c r="AH22" s="429">
        <v>12.38001438</v>
      </c>
      <c r="AI22" s="429">
        <v>12.37581971</v>
      </c>
      <c r="AJ22" s="429">
        <v>11.77591649</v>
      </c>
      <c r="AK22" s="429">
        <v>11.5712045</v>
      </c>
      <c r="AL22" s="429">
        <v>12.9989977</v>
      </c>
      <c r="AM22" s="429">
        <v>12.91061375</v>
      </c>
      <c r="AN22" s="429">
        <v>12.71134305</v>
      </c>
      <c r="AO22" s="429">
        <v>13.10541325</v>
      </c>
      <c r="AP22" s="429">
        <v>12.83089302</v>
      </c>
      <c r="AQ22" s="429">
        <v>13.578735569999999</v>
      </c>
      <c r="AR22" s="429">
        <v>12.439698140000001</v>
      </c>
      <c r="AS22" s="429">
        <v>12.54423643</v>
      </c>
      <c r="AT22" s="429">
        <v>12.01364725</v>
      </c>
      <c r="AU22" s="429">
        <v>12.454964650000001</v>
      </c>
      <c r="AV22" s="429">
        <v>11.30751907</v>
      </c>
      <c r="AW22" s="429">
        <v>12.70796236</v>
      </c>
      <c r="AX22" s="429">
        <v>13.568211760000001</v>
      </c>
      <c r="AY22" s="874">
        <v>13.026586569999999</v>
      </c>
      <c r="AZ22" s="874">
        <v>13.72375298</v>
      </c>
      <c r="BA22" s="874">
        <v>14.508525730000001</v>
      </c>
      <c r="BB22" s="874">
        <v>12.516334130000001</v>
      </c>
      <c r="BC22" s="874">
        <v>13.649076989999999</v>
      </c>
      <c r="BD22" s="874">
        <v>12.56138372</v>
      </c>
      <c r="BE22" s="874">
        <v>12.59165</v>
      </c>
      <c r="BF22" s="874">
        <v>12.636010000000001</v>
      </c>
      <c r="BG22" s="352">
        <v>12.42089</v>
      </c>
      <c r="BH22" s="352">
        <v>11.717129999999999</v>
      </c>
      <c r="BI22" s="352">
        <v>11.369730000000001</v>
      </c>
      <c r="BJ22" s="352">
        <v>11.97776</v>
      </c>
      <c r="BK22" s="352">
        <v>12.08075</v>
      </c>
      <c r="BL22" s="352">
        <v>12.315469999999999</v>
      </c>
      <c r="BM22" s="352">
        <v>12.41541</v>
      </c>
      <c r="BN22" s="352">
        <v>12.7159</v>
      </c>
      <c r="BO22" s="352">
        <v>12.90171</v>
      </c>
      <c r="BP22" s="352">
        <v>12.936070000000001</v>
      </c>
      <c r="BQ22" s="352">
        <v>13.034610000000001</v>
      </c>
      <c r="BR22" s="352">
        <v>13.22298</v>
      </c>
      <c r="BS22" s="352">
        <v>13.168620000000001</v>
      </c>
      <c r="BT22" s="352">
        <v>12.602980000000001</v>
      </c>
      <c r="BU22" s="352">
        <v>12.377179999999999</v>
      </c>
      <c r="BV22" s="352">
        <v>13.0594</v>
      </c>
    </row>
    <row r="23" spans="1:74" ht="11.05" customHeight="1" x14ac:dyDescent="0.2">
      <c r="A23" s="606" t="s">
        <v>364</v>
      </c>
      <c r="B23" s="609" t="s">
        <v>1013</v>
      </c>
      <c r="C23" s="429">
        <v>7.8070130720000002</v>
      </c>
      <c r="D23" s="429">
        <v>7.842322061</v>
      </c>
      <c r="E23" s="429">
        <v>8.1803669449999994</v>
      </c>
      <c r="F23" s="429">
        <v>8.203261092</v>
      </c>
      <c r="G23" s="429">
        <v>7.8748120070000001</v>
      </c>
      <c r="H23" s="429">
        <v>7.7411221010000002</v>
      </c>
      <c r="I23" s="429">
        <v>7.9443320130000004</v>
      </c>
      <c r="J23" s="429">
        <v>7.9447605980000002</v>
      </c>
      <c r="K23" s="429">
        <v>11.73577186</v>
      </c>
      <c r="L23" s="429">
        <v>9.4322164409999996</v>
      </c>
      <c r="M23" s="429">
        <v>10.04966759</v>
      </c>
      <c r="N23" s="429">
        <v>10.45599857</v>
      </c>
      <c r="O23" s="429">
        <v>10.198628490000001</v>
      </c>
      <c r="P23" s="429">
        <v>10.49550125</v>
      </c>
      <c r="Q23" s="429">
        <v>10.34888256</v>
      </c>
      <c r="R23" s="429">
        <v>10.15031164</v>
      </c>
      <c r="S23" s="429">
        <v>10.750815899999999</v>
      </c>
      <c r="T23" s="429">
        <v>11.9490455</v>
      </c>
      <c r="U23" s="429">
        <v>11.078285920000001</v>
      </c>
      <c r="V23" s="429">
        <v>11.568047999999999</v>
      </c>
      <c r="W23" s="429">
        <v>13.491561069999999</v>
      </c>
      <c r="X23" s="429">
        <v>11.896953979999999</v>
      </c>
      <c r="Y23" s="429">
        <v>11.511997859999999</v>
      </c>
      <c r="Z23" s="429">
        <v>12.27306729</v>
      </c>
      <c r="AA23" s="429">
        <v>12.607042079999999</v>
      </c>
      <c r="AB23" s="429">
        <v>12.062413980000001</v>
      </c>
      <c r="AC23" s="429">
        <v>11.30504324</v>
      </c>
      <c r="AD23" s="429">
        <v>10.20931802</v>
      </c>
      <c r="AE23" s="429">
        <v>8.8752395269999997</v>
      </c>
      <c r="AF23" s="429">
        <v>8.4442748390000002</v>
      </c>
      <c r="AG23" s="429">
        <v>8.0001703610000003</v>
      </c>
      <c r="AH23" s="429">
        <v>8.2489327209999992</v>
      </c>
      <c r="AI23" s="429">
        <v>8.0758452139999992</v>
      </c>
      <c r="AJ23" s="429">
        <v>9.0899868450000003</v>
      </c>
      <c r="AK23" s="429">
        <v>9.2784296360000003</v>
      </c>
      <c r="AL23" s="429">
        <v>9.8778667749999993</v>
      </c>
      <c r="AM23" s="429">
        <v>10.68169769</v>
      </c>
      <c r="AN23" s="429">
        <v>10.633065070000001</v>
      </c>
      <c r="AO23" s="429">
        <v>10.532180260000001</v>
      </c>
      <c r="AP23" s="429">
        <v>10.422797879999999</v>
      </c>
      <c r="AQ23" s="429">
        <v>10.28082717</v>
      </c>
      <c r="AR23" s="429">
        <v>10.225716650000001</v>
      </c>
      <c r="AS23" s="429">
        <v>9.8083896280000005</v>
      </c>
      <c r="AT23" s="429">
        <v>8.9037143640000007</v>
      </c>
      <c r="AU23" s="429">
        <v>9.1556674420000004</v>
      </c>
      <c r="AV23" s="429">
        <v>9.6675840960000006</v>
      </c>
      <c r="AW23" s="429">
        <v>10.95398338</v>
      </c>
      <c r="AX23" s="429">
        <v>11.236948310000001</v>
      </c>
      <c r="AY23" s="874">
        <v>11.521078230000001</v>
      </c>
      <c r="AZ23" s="874">
        <v>11.734684339999999</v>
      </c>
      <c r="BA23" s="874">
        <v>12.427340129999999</v>
      </c>
      <c r="BB23" s="874">
        <v>12.68421861</v>
      </c>
      <c r="BC23" s="874">
        <v>12.996793739999999</v>
      </c>
      <c r="BD23" s="874">
        <v>11.292080950000001</v>
      </c>
      <c r="BE23" s="874">
        <v>10.52435</v>
      </c>
      <c r="BF23" s="874">
        <v>9.8717520000000007</v>
      </c>
      <c r="BG23" s="352">
        <v>10.102969999999999</v>
      </c>
      <c r="BH23" s="352">
        <v>9.6352259999999994</v>
      </c>
      <c r="BI23" s="352">
        <v>9.5693380000000001</v>
      </c>
      <c r="BJ23" s="352">
        <v>10.020580000000001</v>
      </c>
      <c r="BK23" s="352">
        <v>10.368869999999999</v>
      </c>
      <c r="BL23" s="352">
        <v>10.36458</v>
      </c>
      <c r="BM23" s="352">
        <v>10.254049999999999</v>
      </c>
      <c r="BN23" s="352">
        <v>9.7220969999999998</v>
      </c>
      <c r="BO23" s="352">
        <v>9.5090190000000003</v>
      </c>
      <c r="BP23" s="352">
        <v>9.3321190000000005</v>
      </c>
      <c r="BQ23" s="352">
        <v>9.0188269999999999</v>
      </c>
      <c r="BR23" s="352">
        <v>8.8472580000000001</v>
      </c>
      <c r="BS23" s="352">
        <v>9.5198970000000003</v>
      </c>
      <c r="BT23" s="352">
        <v>9.4147510000000008</v>
      </c>
      <c r="BU23" s="352">
        <v>9.6500160000000008</v>
      </c>
      <c r="BV23" s="352">
        <v>10.311299999999999</v>
      </c>
    </row>
    <row r="24" spans="1:74" ht="11.05" customHeight="1" x14ac:dyDescent="0.2">
      <c r="A24" s="606" t="s">
        <v>365</v>
      </c>
      <c r="B24" s="608" t="s">
        <v>1213</v>
      </c>
      <c r="C24" s="429">
        <v>5.8861347249999998</v>
      </c>
      <c r="D24" s="429">
        <v>5.9698691449999997</v>
      </c>
      <c r="E24" s="429">
        <v>6.7529969080000001</v>
      </c>
      <c r="F24" s="429">
        <v>7.6067540080000002</v>
      </c>
      <c r="G24" s="429">
        <v>8.9596770370000005</v>
      </c>
      <c r="H24" s="429">
        <v>10.84609601</v>
      </c>
      <c r="I24" s="429">
        <v>10.63732546</v>
      </c>
      <c r="J24" s="429">
        <v>11.102377219999999</v>
      </c>
      <c r="K24" s="429">
        <v>11.36700853</v>
      </c>
      <c r="L24" s="429">
        <v>9.8586433240000009</v>
      </c>
      <c r="M24" s="429">
        <v>8.359155544</v>
      </c>
      <c r="N24" s="429">
        <v>8.5802247200000004</v>
      </c>
      <c r="O24" s="429">
        <v>7.9501111419999999</v>
      </c>
      <c r="P24" s="429">
        <v>8.2963889149999996</v>
      </c>
      <c r="Q24" s="429">
        <v>8.4705515009999992</v>
      </c>
      <c r="R24" s="429">
        <v>9.3634217910000004</v>
      </c>
      <c r="S24" s="429">
        <v>11.823144859999999</v>
      </c>
      <c r="T24" s="429">
        <v>14.552432599999999</v>
      </c>
      <c r="U24" s="429">
        <v>13.80708319</v>
      </c>
      <c r="V24" s="429">
        <v>16.618177490000001</v>
      </c>
      <c r="W24" s="429">
        <v>15.225936669999999</v>
      </c>
      <c r="X24" s="429">
        <v>11.77997167</v>
      </c>
      <c r="Y24" s="429">
        <v>10.33037725</v>
      </c>
      <c r="Z24" s="429">
        <v>10.034024670000001</v>
      </c>
      <c r="AA24" s="429">
        <v>9.7536794570000005</v>
      </c>
      <c r="AB24" s="429">
        <v>9.2847600200000002</v>
      </c>
      <c r="AC24" s="429">
        <v>8.5186247399999999</v>
      </c>
      <c r="AD24" s="429">
        <v>7.9393103519999997</v>
      </c>
      <c r="AE24" s="429">
        <v>8.9820623430000008</v>
      </c>
      <c r="AF24" s="429">
        <v>10.23568478</v>
      </c>
      <c r="AG24" s="429">
        <v>10.62441349</v>
      </c>
      <c r="AH24" s="429">
        <v>11.01680724</v>
      </c>
      <c r="AI24" s="429">
        <v>11.458825300000001</v>
      </c>
      <c r="AJ24" s="429">
        <v>8.2047130829999997</v>
      </c>
      <c r="AK24" s="429">
        <v>7.6276565219999997</v>
      </c>
      <c r="AL24" s="429">
        <v>7.6838857799999998</v>
      </c>
      <c r="AM24" s="429">
        <v>7.0391151499999998</v>
      </c>
      <c r="AN24" s="429">
        <v>7.7543472229999999</v>
      </c>
      <c r="AO24" s="429">
        <v>7.6821339259999997</v>
      </c>
      <c r="AP24" s="429">
        <v>8.1331348489999993</v>
      </c>
      <c r="AQ24" s="429">
        <v>9.4730974240000005</v>
      </c>
      <c r="AR24" s="429">
        <v>10.304644039999999</v>
      </c>
      <c r="AS24" s="429">
        <v>11.445296900000001</v>
      </c>
      <c r="AT24" s="429">
        <v>11.024043600000001</v>
      </c>
      <c r="AU24" s="429">
        <v>10.836617049999999</v>
      </c>
      <c r="AV24" s="429">
        <v>9.3502406770000004</v>
      </c>
      <c r="AW24" s="429">
        <v>8.3972880829999994</v>
      </c>
      <c r="AX24" s="429">
        <v>7.8330579809999996</v>
      </c>
      <c r="AY24" s="874">
        <v>7.5825120479999999</v>
      </c>
      <c r="AZ24" s="874">
        <v>7.986636345</v>
      </c>
      <c r="BA24" s="874">
        <v>8.7722515750000003</v>
      </c>
      <c r="BB24" s="874">
        <v>9.6736620640000002</v>
      </c>
      <c r="BC24" s="874">
        <v>10.579829760000001</v>
      </c>
      <c r="BD24" s="874">
        <v>12.6363083</v>
      </c>
      <c r="BE24" s="874">
        <v>11.41061</v>
      </c>
      <c r="BF24" s="874">
        <v>11.931190000000001</v>
      </c>
      <c r="BG24" s="352">
        <v>10.47686</v>
      </c>
      <c r="BH24" s="352">
        <v>8.7331439999999994</v>
      </c>
      <c r="BI24" s="352">
        <v>7.7506380000000004</v>
      </c>
      <c r="BJ24" s="352">
        <v>7.9507329999999996</v>
      </c>
      <c r="BK24" s="352">
        <v>7.9137089999999999</v>
      </c>
      <c r="BL24" s="352">
        <v>8.1543860000000006</v>
      </c>
      <c r="BM24" s="352">
        <v>8.2106180000000002</v>
      </c>
      <c r="BN24" s="352">
        <v>8.5527580000000007</v>
      </c>
      <c r="BO24" s="352">
        <v>9.5392659999999996</v>
      </c>
      <c r="BP24" s="352">
        <v>10.93961</v>
      </c>
      <c r="BQ24" s="352">
        <v>11.0593</v>
      </c>
      <c r="BR24" s="352">
        <v>11.506539999999999</v>
      </c>
      <c r="BS24" s="352">
        <v>10.93539</v>
      </c>
      <c r="BT24" s="352">
        <v>9.1092560000000002</v>
      </c>
      <c r="BU24" s="352">
        <v>8.6739650000000008</v>
      </c>
      <c r="BV24" s="352">
        <v>8.7268650000000001</v>
      </c>
    </row>
    <row r="25" spans="1:74" ht="11.05" customHeight="1" x14ac:dyDescent="0.2">
      <c r="A25" s="606" t="s">
        <v>366</v>
      </c>
      <c r="B25" s="608" t="s">
        <v>1214</v>
      </c>
      <c r="C25" s="429">
        <v>6.0570663109999998</v>
      </c>
      <c r="D25" s="429">
        <v>6.3426840520000001</v>
      </c>
      <c r="E25" s="429">
        <v>6.786144534</v>
      </c>
      <c r="F25" s="429">
        <v>7.1911433069999999</v>
      </c>
      <c r="G25" s="429">
        <v>7.8238589379999999</v>
      </c>
      <c r="H25" s="429">
        <v>8.9665101170000003</v>
      </c>
      <c r="I25" s="429">
        <v>9.6902324770000003</v>
      </c>
      <c r="J25" s="429">
        <v>10.090266310000001</v>
      </c>
      <c r="K25" s="429">
        <v>10.16567671</v>
      </c>
      <c r="L25" s="429">
        <v>10.32770549</v>
      </c>
      <c r="M25" s="429">
        <v>9.9491414700000007</v>
      </c>
      <c r="N25" s="429">
        <v>10.02542017</v>
      </c>
      <c r="O25" s="429">
        <v>9.8786140020000008</v>
      </c>
      <c r="P25" s="429">
        <v>9.9381748999999999</v>
      </c>
      <c r="Q25" s="429">
        <v>10.08238508</v>
      </c>
      <c r="R25" s="429">
        <v>10.042671840000001</v>
      </c>
      <c r="S25" s="429">
        <v>12.686625319999999</v>
      </c>
      <c r="T25" s="429">
        <v>14.487457040000001</v>
      </c>
      <c r="U25" s="429">
        <v>14.19613045</v>
      </c>
      <c r="V25" s="429">
        <v>15.08361846</v>
      </c>
      <c r="W25" s="429">
        <v>15.074927020000001</v>
      </c>
      <c r="X25" s="429">
        <v>11.698857009999999</v>
      </c>
      <c r="Y25" s="429">
        <v>10.221833070000001</v>
      </c>
      <c r="Z25" s="429">
        <v>11.10624674</v>
      </c>
      <c r="AA25" s="429">
        <v>11.757439529999999</v>
      </c>
      <c r="AB25" s="429">
        <v>11.944320640000001</v>
      </c>
      <c r="AC25" s="429">
        <v>10.84832291</v>
      </c>
      <c r="AD25" s="429">
        <v>10.451845329999999</v>
      </c>
      <c r="AE25" s="429">
        <v>12.478470120000001</v>
      </c>
      <c r="AF25" s="429">
        <v>11.722668580000001</v>
      </c>
      <c r="AG25" s="429">
        <v>12.040371929999999</v>
      </c>
      <c r="AH25" s="429">
        <v>11.69206887</v>
      </c>
      <c r="AI25" s="429">
        <v>11.424645379999999</v>
      </c>
      <c r="AJ25" s="429">
        <v>9.3810700489999999</v>
      </c>
      <c r="AK25" s="429">
        <v>8.0152961489999992</v>
      </c>
      <c r="AL25" s="429">
        <v>8.1431680049999997</v>
      </c>
      <c r="AM25" s="429">
        <v>8.3396494210000007</v>
      </c>
      <c r="AN25" s="429">
        <v>8.8672481919999999</v>
      </c>
      <c r="AO25" s="429">
        <v>8.5402257650000006</v>
      </c>
      <c r="AP25" s="429">
        <v>8.3219704130000007</v>
      </c>
      <c r="AQ25" s="429">
        <v>9.2305546490000001</v>
      </c>
      <c r="AR25" s="429">
        <v>10.23599623</v>
      </c>
      <c r="AS25" s="429">
        <v>11.71250356</v>
      </c>
      <c r="AT25" s="429">
        <v>11.154654600000001</v>
      </c>
      <c r="AU25" s="429">
        <v>10.902507959999999</v>
      </c>
      <c r="AV25" s="429">
        <v>9.7167765159999995</v>
      </c>
      <c r="AW25" s="429">
        <v>8.4992729530000002</v>
      </c>
      <c r="AX25" s="429">
        <v>8.4339977390000005</v>
      </c>
      <c r="AY25" s="874">
        <v>9.1159071839999992</v>
      </c>
      <c r="AZ25" s="874">
        <v>9.1044191730000001</v>
      </c>
      <c r="BA25" s="874">
        <v>9.2911807910000004</v>
      </c>
      <c r="BB25" s="874">
        <v>9.5667469789999995</v>
      </c>
      <c r="BC25" s="874">
        <v>10.068737990000001</v>
      </c>
      <c r="BD25" s="874">
        <v>11.076068340000001</v>
      </c>
      <c r="BE25" s="874">
        <v>11.302820000000001</v>
      </c>
      <c r="BF25" s="874">
        <v>11.12946</v>
      </c>
      <c r="BG25" s="352">
        <v>10.54377</v>
      </c>
      <c r="BH25" s="352">
        <v>8.8406749999999992</v>
      </c>
      <c r="BI25" s="352">
        <v>8.2789359999999999</v>
      </c>
      <c r="BJ25" s="352">
        <v>8.5003709999999995</v>
      </c>
      <c r="BK25" s="352">
        <v>8.7190340000000006</v>
      </c>
      <c r="BL25" s="352">
        <v>9.1118140000000007</v>
      </c>
      <c r="BM25" s="352">
        <v>9.0800149999999995</v>
      </c>
      <c r="BN25" s="352">
        <v>9.2278129999999994</v>
      </c>
      <c r="BO25" s="352">
        <v>10.188929999999999</v>
      </c>
      <c r="BP25" s="352">
        <v>10.94431</v>
      </c>
      <c r="BQ25" s="352">
        <v>11.32474</v>
      </c>
      <c r="BR25" s="352">
        <v>11.40776</v>
      </c>
      <c r="BS25" s="352">
        <v>11.09191</v>
      </c>
      <c r="BT25" s="352">
        <v>9.6084320000000005</v>
      </c>
      <c r="BU25" s="352">
        <v>9.2359460000000002</v>
      </c>
      <c r="BV25" s="352">
        <v>9.5765860000000007</v>
      </c>
    </row>
    <row r="26" spans="1:74" ht="11.05" customHeight="1" x14ac:dyDescent="0.2">
      <c r="A26" s="606" t="s">
        <v>367</v>
      </c>
      <c r="B26" s="608" t="s">
        <v>1071</v>
      </c>
      <c r="C26" s="429">
        <v>8.4894229019999994</v>
      </c>
      <c r="D26" s="429">
        <v>8.5880802670000005</v>
      </c>
      <c r="E26" s="429">
        <v>9.4434875189999996</v>
      </c>
      <c r="F26" s="429">
        <v>9.4291345700000004</v>
      </c>
      <c r="G26" s="429">
        <v>10.032536370000001</v>
      </c>
      <c r="H26" s="429">
        <v>10.38050205</v>
      </c>
      <c r="I26" s="429">
        <v>10.490235439999999</v>
      </c>
      <c r="J26" s="429">
        <v>10.205640669999999</v>
      </c>
      <c r="K26" s="429">
        <v>10.62473483</v>
      </c>
      <c r="L26" s="429">
        <v>10.95234424</v>
      </c>
      <c r="M26" s="429">
        <v>10.905336050000001</v>
      </c>
      <c r="N26" s="429">
        <v>11.59199285</v>
      </c>
      <c r="O26" s="429">
        <v>10.173967060000001</v>
      </c>
      <c r="P26" s="429">
        <v>11.31495209</v>
      </c>
      <c r="Q26" s="429">
        <v>11.19919932</v>
      </c>
      <c r="R26" s="429">
        <v>11.317511</v>
      </c>
      <c r="S26" s="429">
        <v>12.17410641</v>
      </c>
      <c r="T26" s="429">
        <v>14.045063689999999</v>
      </c>
      <c r="U26" s="429">
        <v>14.05434823</v>
      </c>
      <c r="V26" s="429">
        <v>14.04837553</v>
      </c>
      <c r="W26" s="429">
        <v>14.528696200000001</v>
      </c>
      <c r="X26" s="429">
        <v>13.61304823</v>
      </c>
      <c r="Y26" s="429">
        <v>13.583596460000001</v>
      </c>
      <c r="Z26" s="429">
        <v>12.60077085</v>
      </c>
      <c r="AA26" s="429">
        <v>14.080860299999999</v>
      </c>
      <c r="AB26" s="429">
        <v>12.927276819999999</v>
      </c>
      <c r="AC26" s="429">
        <v>11.07996767</v>
      </c>
      <c r="AD26" s="429">
        <v>11.23758675</v>
      </c>
      <c r="AE26" s="429">
        <v>10.81487821</v>
      </c>
      <c r="AF26" s="429">
        <v>11.415401660000001</v>
      </c>
      <c r="AG26" s="429">
        <v>11.41225324</v>
      </c>
      <c r="AH26" s="429">
        <v>11.35525591</v>
      </c>
      <c r="AI26" s="429">
        <v>11.249191290000001</v>
      </c>
      <c r="AJ26" s="429">
        <v>10.781123750000001</v>
      </c>
      <c r="AK26" s="429">
        <v>10.72263343</v>
      </c>
      <c r="AL26" s="429">
        <v>10.608029549999999</v>
      </c>
      <c r="AM26" s="429">
        <v>10.36380963</v>
      </c>
      <c r="AN26" s="429">
        <v>10.385143859999999</v>
      </c>
      <c r="AO26" s="429">
        <v>10.40383619</v>
      </c>
      <c r="AP26" s="429">
        <v>10.23511931</v>
      </c>
      <c r="AQ26" s="429">
        <v>10.24517958</v>
      </c>
      <c r="AR26" s="429">
        <v>10.594586939999999</v>
      </c>
      <c r="AS26" s="429">
        <v>10.84335519</v>
      </c>
      <c r="AT26" s="429">
        <v>10.638781809999999</v>
      </c>
      <c r="AU26" s="429">
        <v>10.464985199999999</v>
      </c>
      <c r="AV26" s="429">
        <v>10.56794721</v>
      </c>
      <c r="AW26" s="429">
        <v>10.51500175</v>
      </c>
      <c r="AX26" s="429">
        <v>10.33259086</v>
      </c>
      <c r="AY26" s="874">
        <v>9.4187105160000009</v>
      </c>
      <c r="AZ26" s="874">
        <v>10.82636645</v>
      </c>
      <c r="BA26" s="874">
        <v>12.50737365</v>
      </c>
      <c r="BB26" s="874">
        <v>12.134199239999999</v>
      </c>
      <c r="BC26" s="874">
        <v>11.682433489999999</v>
      </c>
      <c r="BD26" s="874">
        <v>11.689980439999999</v>
      </c>
      <c r="BE26" s="874">
        <v>11.66173</v>
      </c>
      <c r="BF26" s="874">
        <v>11.27786</v>
      </c>
      <c r="BG26" s="352">
        <v>11.181480000000001</v>
      </c>
      <c r="BH26" s="352">
        <v>10.65612</v>
      </c>
      <c r="BI26" s="352">
        <v>10.530720000000001</v>
      </c>
      <c r="BJ26" s="352">
        <v>10.33662</v>
      </c>
      <c r="BK26" s="352">
        <v>10.50311</v>
      </c>
      <c r="BL26" s="352">
        <v>10.3874</v>
      </c>
      <c r="BM26" s="352">
        <v>10.3553</v>
      </c>
      <c r="BN26" s="352">
        <v>10.78783</v>
      </c>
      <c r="BO26" s="352">
        <v>10.976509999999999</v>
      </c>
      <c r="BP26" s="352">
        <v>11.44998</v>
      </c>
      <c r="BQ26" s="352">
        <v>11.56349</v>
      </c>
      <c r="BR26" s="352">
        <v>11.38435</v>
      </c>
      <c r="BS26" s="352">
        <v>11.472329999999999</v>
      </c>
      <c r="BT26" s="352">
        <v>11.13034</v>
      </c>
      <c r="BU26" s="352">
        <v>11.15878</v>
      </c>
      <c r="BV26" s="352">
        <v>11.06537</v>
      </c>
    </row>
    <row r="27" spans="1:74" ht="11.05" customHeight="1" x14ac:dyDescent="0.2">
      <c r="A27" s="606" t="s">
        <v>368</v>
      </c>
      <c r="B27" s="608" t="s">
        <v>1215</v>
      </c>
      <c r="C27" s="429">
        <v>8.3833811259999997</v>
      </c>
      <c r="D27" s="429">
        <v>7.8966408619999999</v>
      </c>
      <c r="E27" s="429">
        <v>8.681221592</v>
      </c>
      <c r="F27" s="429">
        <v>9.3982552819999992</v>
      </c>
      <c r="G27" s="429">
        <v>10.13003382</v>
      </c>
      <c r="H27" s="429">
        <v>10.65665386</v>
      </c>
      <c r="I27" s="429">
        <v>11.272505840000001</v>
      </c>
      <c r="J27" s="429">
        <v>12.614723270000001</v>
      </c>
      <c r="K27" s="429">
        <v>12.10135157</v>
      </c>
      <c r="L27" s="429">
        <v>12.14034098</v>
      </c>
      <c r="M27" s="429">
        <v>11.24155232</v>
      </c>
      <c r="N27" s="429">
        <v>12.20167752</v>
      </c>
      <c r="O27" s="429">
        <v>10.20441012</v>
      </c>
      <c r="P27" s="429">
        <v>10.13806896</v>
      </c>
      <c r="Q27" s="429">
        <v>10.81721697</v>
      </c>
      <c r="R27" s="429">
        <v>10.93628562</v>
      </c>
      <c r="S27" s="429">
        <v>13.74253145</v>
      </c>
      <c r="T27" s="429">
        <v>14.940721509999999</v>
      </c>
      <c r="U27" s="429">
        <v>16.056307279999999</v>
      </c>
      <c r="V27" s="429">
        <v>14.76848521</v>
      </c>
      <c r="W27" s="429">
        <v>15.64692237</v>
      </c>
      <c r="X27" s="429">
        <v>14.99273475</v>
      </c>
      <c r="Y27" s="429">
        <v>13.64193895</v>
      </c>
      <c r="Z27" s="429">
        <v>12.59290654</v>
      </c>
      <c r="AA27" s="429">
        <v>13.089246859999999</v>
      </c>
      <c r="AB27" s="429">
        <v>12.47434675</v>
      </c>
      <c r="AC27" s="429">
        <v>11.107217609999999</v>
      </c>
      <c r="AD27" s="429">
        <v>11.06119925</v>
      </c>
      <c r="AE27" s="429">
        <v>11.33326306</v>
      </c>
      <c r="AF27" s="429">
        <v>11.91028245</v>
      </c>
      <c r="AG27" s="429">
        <v>12.31571769</v>
      </c>
      <c r="AH27" s="429">
        <v>12.738302150000001</v>
      </c>
      <c r="AI27" s="429">
        <v>11.92854181</v>
      </c>
      <c r="AJ27" s="429">
        <v>11.75382196</v>
      </c>
      <c r="AK27" s="429">
        <v>11.353639360000001</v>
      </c>
      <c r="AL27" s="429">
        <v>10.351002490000001</v>
      </c>
      <c r="AM27" s="429">
        <v>9.4782261220000006</v>
      </c>
      <c r="AN27" s="429">
        <v>10.18762398</v>
      </c>
      <c r="AO27" s="429">
        <v>9.9945154630000008</v>
      </c>
      <c r="AP27" s="429">
        <v>9.6295596410000002</v>
      </c>
      <c r="AQ27" s="429">
        <v>9.9413449059999994</v>
      </c>
      <c r="AR27" s="429">
        <v>10.86787079</v>
      </c>
      <c r="AS27" s="429">
        <v>11.48387979</v>
      </c>
      <c r="AT27" s="429">
        <v>11.49654462</v>
      </c>
      <c r="AU27" s="429">
        <v>11.658354729999999</v>
      </c>
      <c r="AV27" s="429">
        <v>10.99596335</v>
      </c>
      <c r="AW27" s="429">
        <v>11.62226416</v>
      </c>
      <c r="AX27" s="429">
        <v>10.0847818</v>
      </c>
      <c r="AY27" s="874">
        <v>9.6375024279999995</v>
      </c>
      <c r="AZ27" s="874">
        <v>10.09382025</v>
      </c>
      <c r="BA27" s="874">
        <v>11.086597830000001</v>
      </c>
      <c r="BB27" s="874">
        <v>12.13798165</v>
      </c>
      <c r="BC27" s="874">
        <v>12.420794409999999</v>
      </c>
      <c r="BD27" s="874">
        <v>12.723704489999999</v>
      </c>
      <c r="BE27" s="874">
        <v>12.606920000000001</v>
      </c>
      <c r="BF27" s="874">
        <v>12.22996</v>
      </c>
      <c r="BG27" s="352">
        <v>11.678100000000001</v>
      </c>
      <c r="BH27" s="352">
        <v>11.030390000000001</v>
      </c>
      <c r="BI27" s="352">
        <v>10.25177</v>
      </c>
      <c r="BJ27" s="352">
        <v>10.046659999999999</v>
      </c>
      <c r="BK27" s="352">
        <v>10.172090000000001</v>
      </c>
      <c r="BL27" s="352">
        <v>9.9949290000000008</v>
      </c>
      <c r="BM27" s="352">
        <v>10.10046</v>
      </c>
      <c r="BN27" s="352">
        <v>10.52975</v>
      </c>
      <c r="BO27" s="352">
        <v>11.299300000000001</v>
      </c>
      <c r="BP27" s="352">
        <v>11.7453</v>
      </c>
      <c r="BQ27" s="352">
        <v>12.06414</v>
      </c>
      <c r="BR27" s="352">
        <v>12.18008</v>
      </c>
      <c r="BS27" s="352">
        <v>12.01338</v>
      </c>
      <c r="BT27" s="352">
        <v>11.666650000000001</v>
      </c>
      <c r="BU27" s="352">
        <v>11.117000000000001</v>
      </c>
      <c r="BV27" s="352">
        <v>11.028589999999999</v>
      </c>
    </row>
    <row r="28" spans="1:74" ht="11.05" customHeight="1" x14ac:dyDescent="0.2">
      <c r="A28" s="606" t="s">
        <v>369</v>
      </c>
      <c r="B28" s="608" t="s">
        <v>1216</v>
      </c>
      <c r="C28" s="429">
        <v>7.1304945450000004</v>
      </c>
      <c r="D28" s="429">
        <v>6.720499835</v>
      </c>
      <c r="E28" s="429">
        <v>6.9923404419999997</v>
      </c>
      <c r="F28" s="429">
        <v>8.0781770000000002</v>
      </c>
      <c r="G28" s="429">
        <v>8.8960797379999992</v>
      </c>
      <c r="H28" s="429">
        <v>9.1536704560000004</v>
      </c>
      <c r="I28" s="429">
        <v>9.733400262</v>
      </c>
      <c r="J28" s="429">
        <v>10.38383997</v>
      </c>
      <c r="K28" s="429">
        <v>10.485948390000001</v>
      </c>
      <c r="L28" s="429">
        <v>11.248307799999999</v>
      </c>
      <c r="M28" s="429">
        <v>10.92327175</v>
      </c>
      <c r="N28" s="429">
        <v>10.69880846</v>
      </c>
      <c r="O28" s="429">
        <v>9.8278372540000003</v>
      </c>
      <c r="P28" s="429">
        <v>9.9065385209999999</v>
      </c>
      <c r="Q28" s="429">
        <v>10.251046730000001</v>
      </c>
      <c r="R28" s="429">
        <v>11.593787450000001</v>
      </c>
      <c r="S28" s="429">
        <v>13.1316463</v>
      </c>
      <c r="T28" s="429">
        <v>13.75338095</v>
      </c>
      <c r="U28" s="429">
        <v>13.74712278</v>
      </c>
      <c r="V28" s="429">
        <v>15.38578547</v>
      </c>
      <c r="W28" s="429">
        <v>15.250153109999999</v>
      </c>
      <c r="X28" s="429">
        <v>14.234770279999999</v>
      </c>
      <c r="Y28" s="429">
        <v>12.39343311</v>
      </c>
      <c r="Z28" s="429">
        <v>12.21515389</v>
      </c>
      <c r="AA28" s="429">
        <v>12.2489188</v>
      </c>
      <c r="AB28" s="429">
        <v>11.24779801</v>
      </c>
      <c r="AC28" s="429">
        <v>10.179716279999999</v>
      </c>
      <c r="AD28" s="429">
        <v>10.168440029999999</v>
      </c>
      <c r="AE28" s="429">
        <v>9.8160838259999998</v>
      </c>
      <c r="AF28" s="429">
        <v>9.711547564</v>
      </c>
      <c r="AG28" s="429">
        <v>10.49881609</v>
      </c>
      <c r="AH28" s="429">
        <v>10.817889190000001</v>
      </c>
      <c r="AI28" s="429">
        <v>10.538191790000001</v>
      </c>
      <c r="AJ28" s="429">
        <v>10.37835767</v>
      </c>
      <c r="AK28" s="429">
        <v>10.044433639999999</v>
      </c>
      <c r="AL28" s="429">
        <v>9.5178027800000002</v>
      </c>
      <c r="AM28" s="429">
        <v>9.0549864259999993</v>
      </c>
      <c r="AN28" s="429">
        <v>9.2983288099999992</v>
      </c>
      <c r="AO28" s="429">
        <v>9.6085781309999998</v>
      </c>
      <c r="AP28" s="429">
        <v>9.5939321379999996</v>
      </c>
      <c r="AQ28" s="429">
        <v>9.7229216760000003</v>
      </c>
      <c r="AR28" s="429">
        <v>10.124427620000001</v>
      </c>
      <c r="AS28" s="429">
        <v>10.302208200000001</v>
      </c>
      <c r="AT28" s="429">
        <v>10.27731698</v>
      </c>
      <c r="AU28" s="429">
        <v>10.544784760000001</v>
      </c>
      <c r="AV28" s="429">
        <v>10.807066580000001</v>
      </c>
      <c r="AW28" s="429">
        <v>11.498821469999999</v>
      </c>
      <c r="AX28" s="429">
        <v>10.264474249999999</v>
      </c>
      <c r="AY28" s="874">
        <v>9.4447477539999998</v>
      </c>
      <c r="AZ28" s="874">
        <v>9.8444804789999996</v>
      </c>
      <c r="BA28" s="874">
        <v>10.49646049</v>
      </c>
      <c r="BB28" s="874">
        <v>11.27929679</v>
      </c>
      <c r="BC28" s="874">
        <v>11.936912319999999</v>
      </c>
      <c r="BD28" s="874">
        <v>12.39572592</v>
      </c>
      <c r="BE28" s="874">
        <v>12.164630000000001</v>
      </c>
      <c r="BF28" s="874">
        <v>12.121169999999999</v>
      </c>
      <c r="BG28" s="352">
        <v>11.583830000000001</v>
      </c>
      <c r="BH28" s="352">
        <v>11.02769</v>
      </c>
      <c r="BI28" s="352">
        <v>10.17487</v>
      </c>
      <c r="BJ28" s="352">
        <v>9.6992270000000005</v>
      </c>
      <c r="BK28" s="352">
        <v>9.5028369999999995</v>
      </c>
      <c r="BL28" s="352">
        <v>9.4978390000000008</v>
      </c>
      <c r="BM28" s="352">
        <v>9.6299299999999999</v>
      </c>
      <c r="BN28" s="352">
        <v>9.8898430000000008</v>
      </c>
      <c r="BO28" s="352">
        <v>10.31761</v>
      </c>
      <c r="BP28" s="352">
        <v>10.49356</v>
      </c>
      <c r="BQ28" s="352">
        <v>10.71119</v>
      </c>
      <c r="BR28" s="352">
        <v>11.169560000000001</v>
      </c>
      <c r="BS28" s="352">
        <v>11.09586</v>
      </c>
      <c r="BT28" s="352">
        <v>10.930820000000001</v>
      </c>
      <c r="BU28" s="352">
        <v>10.409840000000001</v>
      </c>
      <c r="BV28" s="352">
        <v>10.16886</v>
      </c>
    </row>
    <row r="29" spans="1:74" ht="11.05" customHeight="1" x14ac:dyDescent="0.2">
      <c r="A29" s="606" t="s">
        <v>370</v>
      </c>
      <c r="B29" s="608" t="s">
        <v>1019</v>
      </c>
      <c r="C29" s="429">
        <v>6.3162185309999996</v>
      </c>
      <c r="D29" s="429">
        <v>6.4396238649999997</v>
      </c>
      <c r="E29" s="429">
        <v>6.6845224349999999</v>
      </c>
      <c r="F29" s="429">
        <v>7.293758811</v>
      </c>
      <c r="G29" s="429">
        <v>7.904771792</v>
      </c>
      <c r="H29" s="429">
        <v>8.1927177110000002</v>
      </c>
      <c r="I29" s="429">
        <v>8.8250513349999995</v>
      </c>
      <c r="J29" s="429">
        <v>9.3333240849999992</v>
      </c>
      <c r="K29" s="429">
        <v>9.2516607660000005</v>
      </c>
      <c r="L29" s="429">
        <v>8.9193223990000003</v>
      </c>
      <c r="M29" s="429">
        <v>8.9728967070000003</v>
      </c>
      <c r="N29" s="429">
        <v>8.9090215659999998</v>
      </c>
      <c r="O29" s="429">
        <v>8.6990917460000006</v>
      </c>
      <c r="P29" s="429">
        <v>8.7397308450000004</v>
      </c>
      <c r="Q29" s="429">
        <v>8.9040327880000003</v>
      </c>
      <c r="R29" s="429">
        <v>9.4654347730000001</v>
      </c>
      <c r="S29" s="429">
        <v>9.9358939199999998</v>
      </c>
      <c r="T29" s="429">
        <v>11.064650260000001</v>
      </c>
      <c r="U29" s="429">
        <v>12.471906799999999</v>
      </c>
      <c r="V29" s="429">
        <v>12.24442196</v>
      </c>
      <c r="W29" s="429">
        <v>12.83243502</v>
      </c>
      <c r="X29" s="429">
        <v>12.441986719999999</v>
      </c>
      <c r="Y29" s="429">
        <v>11.43785246</v>
      </c>
      <c r="Z29" s="429">
        <v>10.779455840000001</v>
      </c>
      <c r="AA29" s="429">
        <v>11.48044417</v>
      </c>
      <c r="AB29" s="429">
        <v>11.189934839999999</v>
      </c>
      <c r="AC29" s="429">
        <v>10.272899300000001</v>
      </c>
      <c r="AD29" s="429">
        <v>10.29419034</v>
      </c>
      <c r="AE29" s="429">
        <v>11.168273320000001</v>
      </c>
      <c r="AF29" s="429">
        <v>11.669803699999999</v>
      </c>
      <c r="AG29" s="429">
        <v>11.879480579999999</v>
      </c>
      <c r="AH29" s="429">
        <v>12.30884017</v>
      </c>
      <c r="AI29" s="429">
        <v>12.59038528</v>
      </c>
      <c r="AJ29" s="429">
        <v>11.2137441</v>
      </c>
      <c r="AK29" s="429">
        <v>10.7421232</v>
      </c>
      <c r="AL29" s="429">
        <v>10.585264</v>
      </c>
      <c r="AM29" s="429">
        <v>10.20878843</v>
      </c>
      <c r="AN29" s="429">
        <v>10.503919290000001</v>
      </c>
      <c r="AO29" s="429">
        <v>10.051988010000001</v>
      </c>
      <c r="AP29" s="429">
        <v>9.8991200569999993</v>
      </c>
      <c r="AQ29" s="429">
        <v>10.120288609999999</v>
      </c>
      <c r="AR29" s="429">
        <v>11.00108962</v>
      </c>
      <c r="AS29" s="429">
        <v>10.87200569</v>
      </c>
      <c r="AT29" s="429">
        <v>10.29179194</v>
      </c>
      <c r="AU29" s="429">
        <v>10.033465229999999</v>
      </c>
      <c r="AV29" s="429">
        <v>9.2523383250000002</v>
      </c>
      <c r="AW29" s="429">
        <v>8.1255897519999998</v>
      </c>
      <c r="AX29" s="429">
        <v>7.8574198490000002</v>
      </c>
      <c r="AY29" s="874">
        <v>8.1573375020000007</v>
      </c>
      <c r="AZ29" s="874">
        <v>7.9699834789999997</v>
      </c>
      <c r="BA29" s="874">
        <v>8.0278100680000009</v>
      </c>
      <c r="BB29" s="874">
        <v>8.0357110410000008</v>
      </c>
      <c r="BC29" s="874">
        <v>8.2239888239999992</v>
      </c>
      <c r="BD29" s="874">
        <v>9.061971003</v>
      </c>
      <c r="BE29" s="874">
        <v>9.5256369999999997</v>
      </c>
      <c r="BF29" s="874">
        <v>9.540502</v>
      </c>
      <c r="BG29" s="352">
        <v>9.5072880000000008</v>
      </c>
      <c r="BH29" s="352">
        <v>8.7672550000000005</v>
      </c>
      <c r="BI29" s="352">
        <v>8.3318589999999997</v>
      </c>
      <c r="BJ29" s="352">
        <v>8.1799590000000002</v>
      </c>
      <c r="BK29" s="352">
        <v>8.3163300000000007</v>
      </c>
      <c r="BL29" s="352">
        <v>8.5656929999999996</v>
      </c>
      <c r="BM29" s="352">
        <v>8.7204739999999994</v>
      </c>
      <c r="BN29" s="352">
        <v>8.8379960000000004</v>
      </c>
      <c r="BO29" s="352">
        <v>9.2824399999999994</v>
      </c>
      <c r="BP29" s="352">
        <v>9.7964970000000005</v>
      </c>
      <c r="BQ29" s="352">
        <v>10.283910000000001</v>
      </c>
      <c r="BR29" s="352">
        <v>10.33306</v>
      </c>
      <c r="BS29" s="352">
        <v>10.33507</v>
      </c>
      <c r="BT29" s="352">
        <v>9.679665</v>
      </c>
      <c r="BU29" s="352">
        <v>9.3266600000000004</v>
      </c>
      <c r="BV29" s="352">
        <v>9.239141</v>
      </c>
    </row>
    <row r="30" spans="1:74" ht="11.05" customHeight="1" x14ac:dyDescent="0.2">
      <c r="A30" s="606" t="s">
        <v>371</v>
      </c>
      <c r="B30" s="608" t="s">
        <v>1022</v>
      </c>
      <c r="C30" s="429">
        <v>10.6922891</v>
      </c>
      <c r="D30" s="429">
        <v>10.18378731</v>
      </c>
      <c r="E30" s="429">
        <v>10.695744210000001</v>
      </c>
      <c r="F30" s="429">
        <v>10.134786719999999</v>
      </c>
      <c r="G30" s="429">
        <v>10.1876584</v>
      </c>
      <c r="H30" s="429">
        <v>10.946551360000001</v>
      </c>
      <c r="I30" s="429">
        <v>11.51010512</v>
      </c>
      <c r="J30" s="429">
        <v>11.49288848</v>
      </c>
      <c r="K30" s="429">
        <v>11.171627279999999</v>
      </c>
      <c r="L30" s="429">
        <v>11.38645445</v>
      </c>
      <c r="M30" s="429">
        <v>12.101519659999999</v>
      </c>
      <c r="N30" s="429">
        <v>12.67618281</v>
      </c>
      <c r="O30" s="429">
        <v>13.430463270000001</v>
      </c>
      <c r="P30" s="429">
        <v>12.7061022</v>
      </c>
      <c r="Q30" s="429">
        <v>12.7945157</v>
      </c>
      <c r="R30" s="429">
        <v>12.47738713</v>
      </c>
      <c r="S30" s="429">
        <v>13.39840175</v>
      </c>
      <c r="T30" s="429">
        <v>15.64681144</v>
      </c>
      <c r="U30" s="429">
        <v>14.99781351</v>
      </c>
      <c r="V30" s="429">
        <v>15.861905910000001</v>
      </c>
      <c r="W30" s="429">
        <v>15.836411439999999</v>
      </c>
      <c r="X30" s="429">
        <v>13.850678520000001</v>
      </c>
      <c r="Y30" s="429">
        <v>13.681377210000001</v>
      </c>
      <c r="Z30" s="429">
        <v>15.397691610000001</v>
      </c>
      <c r="AA30" s="429">
        <v>18.949898510000001</v>
      </c>
      <c r="AB30" s="429">
        <v>18.451574300000001</v>
      </c>
      <c r="AC30" s="429">
        <v>16.25568006</v>
      </c>
      <c r="AD30" s="429">
        <v>13.654779339999999</v>
      </c>
      <c r="AE30" s="429">
        <v>12.930563080000001</v>
      </c>
      <c r="AF30" s="429">
        <v>13.126145770000001</v>
      </c>
      <c r="AG30" s="429">
        <v>13.848239189999999</v>
      </c>
      <c r="AH30" s="429">
        <v>14.57964003</v>
      </c>
      <c r="AI30" s="429">
        <v>14.302012</v>
      </c>
      <c r="AJ30" s="429">
        <v>13.432961840000001</v>
      </c>
      <c r="AK30" s="429">
        <v>14.414364340000001</v>
      </c>
      <c r="AL30" s="429">
        <v>14.668871409999999</v>
      </c>
      <c r="AM30" s="429">
        <v>13.38314222</v>
      </c>
      <c r="AN30" s="429">
        <v>14.52736487</v>
      </c>
      <c r="AO30" s="429">
        <v>14.21655208</v>
      </c>
      <c r="AP30" s="429">
        <v>12.5895767</v>
      </c>
      <c r="AQ30" s="429">
        <v>12.247660229999999</v>
      </c>
      <c r="AR30" s="429">
        <v>12.59350119</v>
      </c>
      <c r="AS30" s="429">
        <v>13.64521227</v>
      </c>
      <c r="AT30" s="429">
        <v>14.29704435</v>
      </c>
      <c r="AU30" s="429">
        <v>13.90246816</v>
      </c>
      <c r="AV30" s="429">
        <v>13.503246069999999</v>
      </c>
      <c r="AW30" s="429">
        <v>13.500032620000001</v>
      </c>
      <c r="AX30" s="429">
        <v>14.299956140000001</v>
      </c>
      <c r="AY30" s="874">
        <v>14.536766439999999</v>
      </c>
      <c r="AZ30" s="874">
        <v>15.457911040000001</v>
      </c>
      <c r="BA30" s="874">
        <v>15.69160342</v>
      </c>
      <c r="BB30" s="874">
        <v>15.014987830000001</v>
      </c>
      <c r="BC30" s="874">
        <v>14.52231269</v>
      </c>
      <c r="BD30" s="874">
        <v>15.22594185</v>
      </c>
      <c r="BE30" s="874">
        <v>15.09029</v>
      </c>
      <c r="BF30" s="874">
        <v>14.86988</v>
      </c>
      <c r="BG30" s="352">
        <v>14.405749999999999</v>
      </c>
      <c r="BH30" s="352">
        <v>13.496309999999999</v>
      </c>
      <c r="BI30" s="352">
        <v>13.57024</v>
      </c>
      <c r="BJ30" s="352">
        <v>14.025219999999999</v>
      </c>
      <c r="BK30" s="352">
        <v>14.426970000000001</v>
      </c>
      <c r="BL30" s="352">
        <v>14.252599999999999</v>
      </c>
      <c r="BM30" s="352">
        <v>14.006360000000001</v>
      </c>
      <c r="BN30" s="352">
        <v>13.31063</v>
      </c>
      <c r="BO30" s="352">
        <v>13.070550000000001</v>
      </c>
      <c r="BP30" s="352">
        <v>13.42178</v>
      </c>
      <c r="BQ30" s="352">
        <v>13.596360000000001</v>
      </c>
      <c r="BR30" s="352">
        <v>13.71644</v>
      </c>
      <c r="BS30" s="352">
        <v>13.577669999999999</v>
      </c>
      <c r="BT30" s="352">
        <v>12.949490000000001</v>
      </c>
      <c r="BU30" s="352">
        <v>13.26896</v>
      </c>
      <c r="BV30" s="352">
        <v>13.911350000000001</v>
      </c>
    </row>
    <row r="31" spans="1:74" ht="11.05" customHeight="1" x14ac:dyDescent="0.2">
      <c r="A31" s="606"/>
      <c r="B31" s="610"/>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874"/>
      <c r="AZ31" s="874"/>
      <c r="BA31" s="874"/>
      <c r="BB31" s="874"/>
      <c r="BC31" s="874"/>
      <c r="BD31" s="874"/>
      <c r="BE31" s="874"/>
      <c r="BF31" s="874"/>
      <c r="BG31" s="352"/>
      <c r="BH31" s="352"/>
      <c r="BI31" s="352"/>
      <c r="BJ31" s="352"/>
      <c r="BK31" s="352"/>
      <c r="BL31" s="352"/>
      <c r="BM31" s="352"/>
      <c r="BN31" s="352"/>
      <c r="BO31" s="352"/>
      <c r="BP31" s="352"/>
      <c r="BQ31" s="352"/>
      <c r="BR31" s="352"/>
      <c r="BS31" s="352"/>
      <c r="BT31" s="352"/>
      <c r="BU31" s="352"/>
      <c r="BV31" s="352"/>
    </row>
    <row r="32" spans="1:74" ht="11.05" customHeight="1" x14ac:dyDescent="0.2">
      <c r="A32" s="606"/>
      <c r="B32" s="44" t="s">
        <v>1218</v>
      </c>
      <c r="C32" s="614"/>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911"/>
      <c r="AZ32" s="911"/>
      <c r="BA32" s="911"/>
      <c r="BB32" s="911"/>
      <c r="BC32" s="911"/>
      <c r="BD32" s="911"/>
      <c r="BE32" s="911"/>
      <c r="BF32" s="911"/>
      <c r="BG32" s="617"/>
      <c r="BH32" s="617"/>
      <c r="BI32" s="617"/>
      <c r="BJ32" s="617"/>
      <c r="BK32" s="617"/>
      <c r="BL32" s="617"/>
      <c r="BM32" s="617"/>
      <c r="BN32" s="617"/>
      <c r="BO32" s="617"/>
      <c r="BP32" s="617"/>
      <c r="BQ32" s="617"/>
      <c r="BR32" s="617"/>
      <c r="BS32" s="617"/>
      <c r="BT32" s="617"/>
      <c r="BU32" s="617"/>
      <c r="BV32" s="617"/>
    </row>
    <row r="33" spans="1:74" ht="11.05" customHeight="1" x14ac:dyDescent="0.2">
      <c r="A33" s="606" t="s">
        <v>382</v>
      </c>
      <c r="B33" s="578" t="s">
        <v>1158</v>
      </c>
      <c r="C33" s="429">
        <v>4.04</v>
      </c>
      <c r="D33" s="429">
        <v>9.32</v>
      </c>
      <c r="E33" s="429">
        <v>4.41</v>
      </c>
      <c r="F33" s="429">
        <v>4</v>
      </c>
      <c r="G33" s="429">
        <v>4.1100000000000003</v>
      </c>
      <c r="H33" s="429">
        <v>4.16</v>
      </c>
      <c r="I33" s="429">
        <v>4.6900000000000004</v>
      </c>
      <c r="J33" s="429">
        <v>4.95</v>
      </c>
      <c r="K33" s="429">
        <v>5.42</v>
      </c>
      <c r="L33" s="429">
        <v>6.61</v>
      </c>
      <c r="M33" s="429">
        <v>6.9</v>
      </c>
      <c r="N33" s="429">
        <v>6.77</v>
      </c>
      <c r="O33" s="429">
        <v>6.49</v>
      </c>
      <c r="P33" s="429">
        <v>7.34</v>
      </c>
      <c r="Q33" s="429">
        <v>6.2</v>
      </c>
      <c r="R33" s="429">
        <v>6.7</v>
      </c>
      <c r="S33" s="429">
        <v>8.11</v>
      </c>
      <c r="T33" s="429">
        <v>9.34</v>
      </c>
      <c r="U33" s="429">
        <v>7.89</v>
      </c>
      <c r="V33" s="429">
        <v>9.44</v>
      </c>
      <c r="W33" s="429">
        <v>9.6199999999999992</v>
      </c>
      <c r="X33" s="429">
        <v>7.18</v>
      </c>
      <c r="Y33" s="429">
        <v>6.76</v>
      </c>
      <c r="Z33" s="429">
        <v>8.08</v>
      </c>
      <c r="AA33" s="429">
        <v>7.18</v>
      </c>
      <c r="AB33" s="429">
        <v>5.95</v>
      </c>
      <c r="AC33" s="429">
        <v>5</v>
      </c>
      <c r="AD33" s="429">
        <v>4.04</v>
      </c>
      <c r="AE33" s="429">
        <v>3.54</v>
      </c>
      <c r="AF33" s="429">
        <v>3.52</v>
      </c>
      <c r="AG33" s="429">
        <v>3.84</v>
      </c>
      <c r="AH33" s="429">
        <v>3.8</v>
      </c>
      <c r="AI33" s="429">
        <v>3.81</v>
      </c>
      <c r="AJ33" s="429">
        <v>4.05</v>
      </c>
      <c r="AK33" s="429">
        <v>4.3499999999999996</v>
      </c>
      <c r="AL33" s="429">
        <v>4.4800000000000004</v>
      </c>
      <c r="AM33" s="429">
        <v>5.05</v>
      </c>
      <c r="AN33" s="429">
        <v>4.8</v>
      </c>
      <c r="AO33" s="429">
        <v>3.76</v>
      </c>
      <c r="AP33" s="429">
        <v>3.35</v>
      </c>
      <c r="AQ33" s="429">
        <v>3.18</v>
      </c>
      <c r="AR33" s="429">
        <v>3.7</v>
      </c>
      <c r="AS33" s="429">
        <v>3.61</v>
      </c>
      <c r="AT33" s="429">
        <v>3.1</v>
      </c>
      <c r="AU33" s="429">
        <v>3.28</v>
      </c>
      <c r="AV33" s="429">
        <v>3.81</v>
      </c>
      <c r="AW33" s="429">
        <v>3.92</v>
      </c>
      <c r="AX33" s="429">
        <v>5.05</v>
      </c>
      <c r="AY33" s="874">
        <v>5.83</v>
      </c>
      <c r="AZ33" s="874">
        <v>5.74</v>
      </c>
      <c r="BA33" s="874">
        <v>5.48</v>
      </c>
      <c r="BB33" s="874">
        <v>5.0999999999999996</v>
      </c>
      <c r="BC33" s="874">
        <v>4.51</v>
      </c>
      <c r="BD33" s="874">
        <v>4.46</v>
      </c>
      <c r="BE33" s="874">
        <v>4.0968260000000001</v>
      </c>
      <c r="BF33" s="874">
        <v>3.8940109999999999</v>
      </c>
      <c r="BG33" s="352">
        <v>3.8619599999999998</v>
      </c>
      <c r="BH33" s="352">
        <v>4.0023540000000004</v>
      </c>
      <c r="BI33" s="352">
        <v>4.4695999999999998</v>
      </c>
      <c r="BJ33" s="352">
        <v>5.3723479999999997</v>
      </c>
      <c r="BK33" s="352">
        <v>5.7383230000000003</v>
      </c>
      <c r="BL33" s="352">
        <v>5.790584</v>
      </c>
      <c r="BM33" s="352">
        <v>4.8614430000000004</v>
      </c>
      <c r="BN33" s="352">
        <v>4.4683510000000002</v>
      </c>
      <c r="BO33" s="352">
        <v>4.3504670000000001</v>
      </c>
      <c r="BP33" s="352">
        <v>4.5570250000000003</v>
      </c>
      <c r="BQ33" s="352">
        <v>4.6686059999999996</v>
      </c>
      <c r="BR33" s="352">
        <v>4.9056129999999998</v>
      </c>
      <c r="BS33" s="352">
        <v>5.1040520000000003</v>
      </c>
      <c r="BT33" s="352">
        <v>5.2745300000000004</v>
      </c>
      <c r="BU33" s="352">
        <v>5.7545799999999998</v>
      </c>
      <c r="BV33" s="352">
        <v>6.5108689999999996</v>
      </c>
    </row>
    <row r="34" spans="1:74" ht="11.05" customHeight="1" x14ac:dyDescent="0.2">
      <c r="A34" s="606" t="s">
        <v>373</v>
      </c>
      <c r="B34" s="608" t="s">
        <v>1012</v>
      </c>
      <c r="C34" s="429">
        <v>8.5593811100000003</v>
      </c>
      <c r="D34" s="429">
        <v>8.6349696070000004</v>
      </c>
      <c r="E34" s="429">
        <v>8.5967861259999996</v>
      </c>
      <c r="F34" s="429">
        <v>9.2332481990000002</v>
      </c>
      <c r="G34" s="429">
        <v>7.3902471629999997</v>
      </c>
      <c r="H34" s="429">
        <v>7.2276907169999998</v>
      </c>
      <c r="I34" s="429">
        <v>7.7015564230000004</v>
      </c>
      <c r="J34" s="429">
        <v>7.8138020949999998</v>
      </c>
      <c r="K34" s="429">
        <v>8.0469864770000008</v>
      </c>
      <c r="L34" s="429">
        <v>9.7312417020000002</v>
      </c>
      <c r="M34" s="429">
        <v>9.6522667940000009</v>
      </c>
      <c r="N34" s="429">
        <v>10.63642611</v>
      </c>
      <c r="O34" s="429">
        <v>11.00897878</v>
      </c>
      <c r="P34" s="429">
        <v>11.32070068</v>
      </c>
      <c r="Q34" s="429">
        <v>11.491026740000001</v>
      </c>
      <c r="R34" s="429">
        <v>11.959529590000001</v>
      </c>
      <c r="S34" s="429">
        <v>12.441995390000001</v>
      </c>
      <c r="T34" s="429">
        <v>12.048922259999999</v>
      </c>
      <c r="U34" s="429">
        <v>12.119040630000001</v>
      </c>
      <c r="V34" s="429">
        <v>12.099851470000001</v>
      </c>
      <c r="W34" s="429">
        <v>12.425444430000001</v>
      </c>
      <c r="X34" s="429">
        <v>12.508778209999999</v>
      </c>
      <c r="Y34" s="429">
        <v>13.42479848</v>
      </c>
      <c r="Z34" s="429">
        <v>14.328362329999999</v>
      </c>
      <c r="AA34" s="429">
        <v>13.90073226</v>
      </c>
      <c r="AB34" s="429">
        <v>13.82624201</v>
      </c>
      <c r="AC34" s="429">
        <v>12.65563124</v>
      </c>
      <c r="AD34" s="429">
        <v>11.671962969999999</v>
      </c>
      <c r="AE34" s="429">
        <v>9.1452634039999996</v>
      </c>
      <c r="AF34" s="429">
        <v>8.6844870660000009</v>
      </c>
      <c r="AG34" s="429">
        <v>7.4531387730000001</v>
      </c>
      <c r="AH34" s="429">
        <v>8.0291364900000008</v>
      </c>
      <c r="AI34" s="429">
        <v>7.994162083</v>
      </c>
      <c r="AJ34" s="429">
        <v>7.4958733180000001</v>
      </c>
      <c r="AK34" s="429">
        <v>8.6628570739999997</v>
      </c>
      <c r="AL34" s="429">
        <v>10.791217189999999</v>
      </c>
      <c r="AM34" s="429">
        <v>11.39824265</v>
      </c>
      <c r="AN34" s="429">
        <v>10.88450572</v>
      </c>
      <c r="AO34" s="429">
        <v>11.14264869</v>
      </c>
      <c r="AP34" s="429">
        <v>11.24808024</v>
      </c>
      <c r="AQ34" s="429">
        <v>9.7440861810000001</v>
      </c>
      <c r="AR34" s="429">
        <v>7.0557374780000002</v>
      </c>
      <c r="AS34" s="429">
        <v>6.9497965349999999</v>
      </c>
      <c r="AT34" s="429">
        <v>7.0274442449999999</v>
      </c>
      <c r="AU34" s="429">
        <v>7.111074737</v>
      </c>
      <c r="AV34" s="429">
        <v>7.0803123250000004</v>
      </c>
      <c r="AW34" s="429">
        <v>9.3446495580000004</v>
      </c>
      <c r="AX34" s="429">
        <v>11.10658175</v>
      </c>
      <c r="AY34" s="874">
        <v>10.99514989</v>
      </c>
      <c r="AZ34" s="874">
        <v>12.04278161</v>
      </c>
      <c r="BA34" s="874">
        <v>12.20451415</v>
      </c>
      <c r="BB34" s="874">
        <v>12.2594148</v>
      </c>
      <c r="BC34" s="874">
        <v>9.8645453310000004</v>
      </c>
      <c r="BD34" s="874">
        <v>9.5720306649999998</v>
      </c>
      <c r="BE34" s="874">
        <v>9.0971209999999996</v>
      </c>
      <c r="BF34" s="874">
        <v>8.9067710000000009</v>
      </c>
      <c r="BG34" s="352">
        <v>8.6325850000000006</v>
      </c>
      <c r="BH34" s="352">
        <v>8.5013249999999996</v>
      </c>
      <c r="BI34" s="352">
        <v>9.292033</v>
      </c>
      <c r="BJ34" s="352">
        <v>10.45195</v>
      </c>
      <c r="BK34" s="352">
        <v>10.731820000000001</v>
      </c>
      <c r="BL34" s="352">
        <v>10.95529</v>
      </c>
      <c r="BM34" s="352">
        <v>10.918839999999999</v>
      </c>
      <c r="BN34" s="352">
        <v>10.968540000000001</v>
      </c>
      <c r="BO34" s="352">
        <v>9.8285520000000002</v>
      </c>
      <c r="BP34" s="352">
        <v>9.1030639999999998</v>
      </c>
      <c r="BQ34" s="352">
        <v>8.8228430000000007</v>
      </c>
      <c r="BR34" s="352">
        <v>8.9059600000000003</v>
      </c>
      <c r="BS34" s="352">
        <v>8.9109130000000007</v>
      </c>
      <c r="BT34" s="352">
        <v>9.0170399999999997</v>
      </c>
      <c r="BU34" s="352">
        <v>10.013199999999999</v>
      </c>
      <c r="BV34" s="352">
        <v>11.310040000000001</v>
      </c>
    </row>
    <row r="35" spans="1:74" ht="11.05" customHeight="1" x14ac:dyDescent="0.2">
      <c r="A35" s="606" t="s">
        <v>374</v>
      </c>
      <c r="B35" s="609" t="s">
        <v>1013</v>
      </c>
      <c r="C35" s="429">
        <v>8.3309569569999997</v>
      </c>
      <c r="D35" s="429">
        <v>7.8195629999999996</v>
      </c>
      <c r="E35" s="429">
        <v>8.5221090390000001</v>
      </c>
      <c r="F35" s="429">
        <v>7.9518272960000003</v>
      </c>
      <c r="G35" s="429">
        <v>7.8560939589999998</v>
      </c>
      <c r="H35" s="429">
        <v>7.3598468160000001</v>
      </c>
      <c r="I35" s="429">
        <v>8.0330099409999995</v>
      </c>
      <c r="J35" s="429">
        <v>8.1636796950000008</v>
      </c>
      <c r="K35" s="429">
        <v>8.8131961560000001</v>
      </c>
      <c r="L35" s="429">
        <v>10.54386819</v>
      </c>
      <c r="M35" s="429">
        <v>10.84653711</v>
      </c>
      <c r="N35" s="429">
        <v>11.434008950000001</v>
      </c>
      <c r="O35" s="429">
        <v>10.78499848</v>
      </c>
      <c r="P35" s="429">
        <v>10.47440344</v>
      </c>
      <c r="Q35" s="429">
        <v>10.47890991</v>
      </c>
      <c r="R35" s="429">
        <v>9.9497636239999991</v>
      </c>
      <c r="S35" s="429">
        <v>11.11401612</v>
      </c>
      <c r="T35" s="429">
        <v>11.97106943</v>
      </c>
      <c r="U35" s="429">
        <v>11.56923025</v>
      </c>
      <c r="V35" s="429">
        <v>11.93023071</v>
      </c>
      <c r="W35" s="429">
        <v>12.27594416</v>
      </c>
      <c r="X35" s="429">
        <v>12.1905397</v>
      </c>
      <c r="Y35" s="429">
        <v>12.169512210000001</v>
      </c>
      <c r="Z35" s="429">
        <v>12.545056949999999</v>
      </c>
      <c r="AA35" s="429">
        <v>12.928790299999999</v>
      </c>
      <c r="AB35" s="429">
        <v>11.98395245</v>
      </c>
      <c r="AC35" s="429">
        <v>10.82305186</v>
      </c>
      <c r="AD35" s="429">
        <v>9.5018098470000005</v>
      </c>
      <c r="AE35" s="429">
        <v>8.5776749219999999</v>
      </c>
      <c r="AF35" s="429">
        <v>8.1785717449999993</v>
      </c>
      <c r="AG35" s="429">
        <v>7.7490446830000002</v>
      </c>
      <c r="AH35" s="429">
        <v>7.6173777610000002</v>
      </c>
      <c r="AI35" s="429">
        <v>8.0071523879999997</v>
      </c>
      <c r="AJ35" s="429">
        <v>8.7998278770000002</v>
      </c>
      <c r="AK35" s="429">
        <v>8.9122384399999994</v>
      </c>
      <c r="AL35" s="429">
        <v>9.8722071590000002</v>
      </c>
      <c r="AM35" s="429">
        <v>10.033416600000001</v>
      </c>
      <c r="AN35" s="429">
        <v>9.8382200120000007</v>
      </c>
      <c r="AO35" s="429">
        <v>9.846799571</v>
      </c>
      <c r="AP35" s="429">
        <v>9.1329528240000002</v>
      </c>
      <c r="AQ35" s="429">
        <v>8.7803245190000005</v>
      </c>
      <c r="AR35" s="429">
        <v>9.0191996069999991</v>
      </c>
      <c r="AS35" s="429">
        <v>9.971362203</v>
      </c>
      <c r="AT35" s="429">
        <v>7.4308299770000001</v>
      </c>
      <c r="AU35" s="429">
        <v>7.3218076849999996</v>
      </c>
      <c r="AV35" s="429">
        <v>8.3396845479999993</v>
      </c>
      <c r="AW35" s="429">
        <v>9.1091121160000004</v>
      </c>
      <c r="AX35" s="429">
        <v>10.373019129999999</v>
      </c>
      <c r="AY35" s="874">
        <v>10.832449840000001</v>
      </c>
      <c r="AZ35" s="874">
        <v>11.178544540000001</v>
      </c>
      <c r="BA35" s="874">
        <v>11.66629734</v>
      </c>
      <c r="BB35" s="874">
        <v>11.275489179999999</v>
      </c>
      <c r="BC35" s="874">
        <v>11.78677667</v>
      </c>
      <c r="BD35" s="874">
        <v>11.51809873</v>
      </c>
      <c r="BE35" s="874">
        <v>11.207190000000001</v>
      </c>
      <c r="BF35" s="874">
        <v>10.44154</v>
      </c>
      <c r="BG35" s="352">
        <v>10.23554</v>
      </c>
      <c r="BH35" s="352">
        <v>10.068440000000001</v>
      </c>
      <c r="BI35" s="352">
        <v>10.099270000000001</v>
      </c>
      <c r="BJ35" s="352">
        <v>10.54393</v>
      </c>
      <c r="BK35" s="352">
        <v>10.657450000000001</v>
      </c>
      <c r="BL35" s="352">
        <v>10.63184</v>
      </c>
      <c r="BM35" s="352">
        <v>10.505470000000001</v>
      </c>
      <c r="BN35" s="352">
        <v>9.7295010000000008</v>
      </c>
      <c r="BO35" s="352">
        <v>9.4971119999999996</v>
      </c>
      <c r="BP35" s="352">
        <v>9.3722410000000007</v>
      </c>
      <c r="BQ35" s="352">
        <v>9.4939149999999994</v>
      </c>
      <c r="BR35" s="352">
        <v>9.1934459999999998</v>
      </c>
      <c r="BS35" s="352">
        <v>9.4226410000000005</v>
      </c>
      <c r="BT35" s="352">
        <v>9.6222449999999995</v>
      </c>
      <c r="BU35" s="352">
        <v>9.9652910000000006</v>
      </c>
      <c r="BV35" s="352">
        <v>10.63828</v>
      </c>
    </row>
    <row r="36" spans="1:74" ht="11.05" customHeight="1" x14ac:dyDescent="0.2">
      <c r="A36" s="606" t="s">
        <v>375</v>
      </c>
      <c r="B36" s="608" t="s">
        <v>1213</v>
      </c>
      <c r="C36" s="429">
        <v>5.3872708080000002</v>
      </c>
      <c r="D36" s="429">
        <v>5.5093912850000004</v>
      </c>
      <c r="E36" s="429">
        <v>6.0725575660000004</v>
      </c>
      <c r="F36" s="429">
        <v>8.4779014309999994</v>
      </c>
      <c r="G36" s="429">
        <v>8.260187921</v>
      </c>
      <c r="H36" s="429">
        <v>9.5854699060000002</v>
      </c>
      <c r="I36" s="429">
        <v>7.992096621</v>
      </c>
      <c r="J36" s="429">
        <v>8.9136780909999995</v>
      </c>
      <c r="K36" s="429">
        <v>8.4786355049999997</v>
      </c>
      <c r="L36" s="429">
        <v>8.2957888020000006</v>
      </c>
      <c r="M36" s="429">
        <v>8.7581925199999997</v>
      </c>
      <c r="N36" s="429">
        <v>7.7585067240000001</v>
      </c>
      <c r="O36" s="429">
        <v>7.6891072530000004</v>
      </c>
      <c r="P36" s="429">
        <v>7.8243280559999997</v>
      </c>
      <c r="Q36" s="429">
        <v>7.3414589289999999</v>
      </c>
      <c r="R36" s="429">
        <v>8.0676270060000004</v>
      </c>
      <c r="S36" s="429">
        <v>9.5079328190000005</v>
      </c>
      <c r="T36" s="429">
        <v>9.6810651009999997</v>
      </c>
      <c r="U36" s="429">
        <v>8.7576695089999994</v>
      </c>
      <c r="V36" s="429">
        <v>11.819888239999999</v>
      </c>
      <c r="W36" s="429">
        <v>11.71892119</v>
      </c>
      <c r="X36" s="429">
        <v>9.8739851769999998</v>
      </c>
      <c r="Y36" s="429">
        <v>10.458762249999999</v>
      </c>
      <c r="Z36" s="429">
        <v>10.35376808</v>
      </c>
      <c r="AA36" s="429">
        <v>9.5465122289999993</v>
      </c>
      <c r="AB36" s="429">
        <v>8.9875297740000004</v>
      </c>
      <c r="AC36" s="429">
        <v>7.8439530020000001</v>
      </c>
      <c r="AD36" s="429">
        <v>6.2436126979999997</v>
      </c>
      <c r="AE36" s="429">
        <v>6.2499367269999997</v>
      </c>
      <c r="AF36" s="429">
        <v>7.0321491759999999</v>
      </c>
      <c r="AG36" s="429">
        <v>6.4561317340000004</v>
      </c>
      <c r="AH36" s="429">
        <v>6.4863562549999996</v>
      </c>
      <c r="AI36" s="429">
        <v>7.0247425669999997</v>
      </c>
      <c r="AJ36" s="429">
        <v>5.9403992529999998</v>
      </c>
      <c r="AK36" s="429">
        <v>5.7969024869999997</v>
      </c>
      <c r="AL36" s="429">
        <v>6.2471320090000004</v>
      </c>
      <c r="AM36" s="429">
        <v>5.89569308</v>
      </c>
      <c r="AN36" s="429">
        <v>7.0562619050000004</v>
      </c>
      <c r="AO36" s="429">
        <v>6.1408310479999999</v>
      </c>
      <c r="AP36" s="429">
        <v>6.0672819960000002</v>
      </c>
      <c r="AQ36" s="429">
        <v>5.8826949879999999</v>
      </c>
      <c r="AR36" s="429">
        <v>6.7641312200000003</v>
      </c>
      <c r="AS36" s="429">
        <v>6.2312531809999996</v>
      </c>
      <c r="AT36" s="429">
        <v>5.5737958880000003</v>
      </c>
      <c r="AU36" s="429">
        <v>6.0748061580000003</v>
      </c>
      <c r="AV36" s="429">
        <v>5.733756498</v>
      </c>
      <c r="AW36" s="429">
        <v>6.3493410480000003</v>
      </c>
      <c r="AX36" s="429">
        <v>6.4243030609999998</v>
      </c>
      <c r="AY36" s="874">
        <v>6.5905717150000003</v>
      </c>
      <c r="AZ36" s="874">
        <v>6.879540499</v>
      </c>
      <c r="BA36" s="874">
        <v>7.3069593260000003</v>
      </c>
      <c r="BB36" s="874">
        <v>7.9369862060000003</v>
      </c>
      <c r="BC36" s="874">
        <v>7.3140134909999999</v>
      </c>
      <c r="BD36" s="874">
        <v>6.781429814</v>
      </c>
      <c r="BE36" s="874">
        <v>6.3834099999999996</v>
      </c>
      <c r="BF36" s="874">
        <v>6.7891570000000003</v>
      </c>
      <c r="BG36" s="352">
        <v>6.5814240000000002</v>
      </c>
      <c r="BH36" s="352">
        <v>6.0395329999999996</v>
      </c>
      <c r="BI36" s="352">
        <v>6.4105410000000003</v>
      </c>
      <c r="BJ36" s="352">
        <v>6.7352850000000002</v>
      </c>
      <c r="BK36" s="352">
        <v>6.9216899999999999</v>
      </c>
      <c r="BL36" s="352">
        <v>7.252726</v>
      </c>
      <c r="BM36" s="352">
        <v>7.1291270000000004</v>
      </c>
      <c r="BN36" s="352">
        <v>7.2151719999999999</v>
      </c>
      <c r="BO36" s="352">
        <v>7.0551009999999996</v>
      </c>
      <c r="BP36" s="352">
        <v>7.3259949999999998</v>
      </c>
      <c r="BQ36" s="352">
        <v>6.9899269999999998</v>
      </c>
      <c r="BR36" s="352">
        <v>7.5812549999999996</v>
      </c>
      <c r="BS36" s="352">
        <v>7.572381</v>
      </c>
      <c r="BT36" s="352">
        <v>7.1778709999999997</v>
      </c>
      <c r="BU36" s="352">
        <v>7.661899</v>
      </c>
      <c r="BV36" s="352">
        <v>8.0188959999999998</v>
      </c>
    </row>
    <row r="37" spans="1:74" ht="11.05" customHeight="1" x14ac:dyDescent="0.2">
      <c r="A37" s="606" t="s">
        <v>376</v>
      </c>
      <c r="B37" s="608" t="s">
        <v>1214</v>
      </c>
      <c r="C37" s="429">
        <v>4.409113305</v>
      </c>
      <c r="D37" s="429">
        <v>5.0099230940000004</v>
      </c>
      <c r="E37" s="429">
        <v>5.329201769</v>
      </c>
      <c r="F37" s="429">
        <v>4.5172006380000003</v>
      </c>
      <c r="G37" s="429">
        <v>4.7309369610000003</v>
      </c>
      <c r="H37" s="429">
        <v>4.5757877870000003</v>
      </c>
      <c r="I37" s="429">
        <v>5.0995497920000004</v>
      </c>
      <c r="J37" s="429">
        <v>5.49311566</v>
      </c>
      <c r="K37" s="429">
        <v>5.8779110589999997</v>
      </c>
      <c r="L37" s="429">
        <v>6.921601656</v>
      </c>
      <c r="M37" s="429">
        <v>7.0308873790000002</v>
      </c>
      <c r="N37" s="429">
        <v>6.9626215680000003</v>
      </c>
      <c r="O37" s="429">
        <v>7.7770420419999997</v>
      </c>
      <c r="P37" s="429">
        <v>7.8188434510000002</v>
      </c>
      <c r="Q37" s="429">
        <v>7.1652250139999998</v>
      </c>
      <c r="R37" s="429">
        <v>6.9073959010000001</v>
      </c>
      <c r="S37" s="429">
        <v>8.1732676580000003</v>
      </c>
      <c r="T37" s="429">
        <v>9.5111280130000004</v>
      </c>
      <c r="U37" s="429">
        <v>8.4338501899999994</v>
      </c>
      <c r="V37" s="429">
        <v>9.0806304719999993</v>
      </c>
      <c r="W37" s="429">
        <v>9.7692414329999995</v>
      </c>
      <c r="X37" s="429">
        <v>7.8601494409999999</v>
      </c>
      <c r="Y37" s="429">
        <v>7.5834997350000002</v>
      </c>
      <c r="Z37" s="429">
        <v>9.0024519129999998</v>
      </c>
      <c r="AA37" s="429">
        <v>9.6913789549999994</v>
      </c>
      <c r="AB37" s="429">
        <v>8.9562624129999993</v>
      </c>
      <c r="AC37" s="429">
        <v>7.1510019380000003</v>
      </c>
      <c r="AD37" s="429">
        <v>5.5014694149999999</v>
      </c>
      <c r="AE37" s="429">
        <v>4.6204498709999999</v>
      </c>
      <c r="AF37" s="429">
        <v>3.9776453759999999</v>
      </c>
      <c r="AG37" s="429">
        <v>4.2430805349999998</v>
      </c>
      <c r="AH37" s="429">
        <v>4.6659410570000004</v>
      </c>
      <c r="AI37" s="429">
        <v>5.0831300300000004</v>
      </c>
      <c r="AJ37" s="429">
        <v>4.8026026899999996</v>
      </c>
      <c r="AK37" s="429">
        <v>4.759490317</v>
      </c>
      <c r="AL37" s="429">
        <v>5.2140418220000004</v>
      </c>
      <c r="AM37" s="429">
        <v>5.7721085800000003</v>
      </c>
      <c r="AN37" s="429">
        <v>5.864733931</v>
      </c>
      <c r="AO37" s="429">
        <v>4.4252093500000003</v>
      </c>
      <c r="AP37" s="429">
        <v>3.777034859</v>
      </c>
      <c r="AQ37" s="429">
        <v>3.3142770690000001</v>
      </c>
      <c r="AR37" s="429">
        <v>3.3741794540000001</v>
      </c>
      <c r="AS37" s="429">
        <v>3.7900678430000001</v>
      </c>
      <c r="AT37" s="429">
        <v>3.525123266</v>
      </c>
      <c r="AU37" s="429">
        <v>3.3969956350000001</v>
      </c>
      <c r="AV37" s="429">
        <v>4.0414076720000001</v>
      </c>
      <c r="AW37" s="429">
        <v>4.577635677</v>
      </c>
      <c r="AX37" s="429">
        <v>5.8141404860000003</v>
      </c>
      <c r="AY37" s="874">
        <v>6.662882551</v>
      </c>
      <c r="AZ37" s="874">
        <v>6.6856316060000003</v>
      </c>
      <c r="BA37" s="874">
        <v>5.998030355</v>
      </c>
      <c r="BB37" s="874">
        <v>5.4826239809999997</v>
      </c>
      <c r="BC37" s="874">
        <v>4.7654964409999998</v>
      </c>
      <c r="BD37" s="874">
        <v>4.8491544710000003</v>
      </c>
      <c r="BE37" s="874">
        <v>4.7525529999999998</v>
      </c>
      <c r="BF37" s="874">
        <v>4.742178</v>
      </c>
      <c r="BG37" s="352">
        <v>4.821866</v>
      </c>
      <c r="BH37" s="352">
        <v>4.7338889999999996</v>
      </c>
      <c r="BI37" s="352">
        <v>5.135389</v>
      </c>
      <c r="BJ37" s="352">
        <v>5.8555060000000001</v>
      </c>
      <c r="BK37" s="352">
        <v>6.4460730000000002</v>
      </c>
      <c r="BL37" s="352">
        <v>6.7064760000000003</v>
      </c>
      <c r="BM37" s="352">
        <v>6.1758959999999998</v>
      </c>
      <c r="BN37" s="352">
        <v>5.5628279999999997</v>
      </c>
      <c r="BO37" s="352">
        <v>5.3321040000000002</v>
      </c>
      <c r="BP37" s="352">
        <v>5.2900400000000003</v>
      </c>
      <c r="BQ37" s="352">
        <v>5.2885140000000002</v>
      </c>
      <c r="BR37" s="352">
        <v>5.5166449999999996</v>
      </c>
      <c r="BS37" s="352">
        <v>5.8315580000000002</v>
      </c>
      <c r="BT37" s="352">
        <v>5.8990850000000004</v>
      </c>
      <c r="BU37" s="352">
        <v>6.4072699999999996</v>
      </c>
      <c r="BV37" s="352">
        <v>7.132269</v>
      </c>
    </row>
    <row r="38" spans="1:74" ht="11.05" customHeight="1" x14ac:dyDescent="0.2">
      <c r="A38" s="606" t="s">
        <v>377</v>
      </c>
      <c r="B38" s="608" t="s">
        <v>1071</v>
      </c>
      <c r="C38" s="429">
        <v>4.6543540319999996</v>
      </c>
      <c r="D38" s="429">
        <v>5.131279009</v>
      </c>
      <c r="E38" s="429">
        <v>4.876354879</v>
      </c>
      <c r="F38" s="429">
        <v>4.4571889770000004</v>
      </c>
      <c r="G38" s="429">
        <v>4.5711673470000003</v>
      </c>
      <c r="H38" s="429">
        <v>4.7352126309999996</v>
      </c>
      <c r="I38" s="429">
        <v>5.7138586059999996</v>
      </c>
      <c r="J38" s="429">
        <v>5.355786986</v>
      </c>
      <c r="K38" s="429">
        <v>5.9103287949999999</v>
      </c>
      <c r="L38" s="429">
        <v>7.010494016</v>
      </c>
      <c r="M38" s="429">
        <v>7.4820798469999996</v>
      </c>
      <c r="N38" s="429">
        <v>7.5478422800000002</v>
      </c>
      <c r="O38" s="429">
        <v>6.9757675529999998</v>
      </c>
      <c r="P38" s="429">
        <v>7.6589342550000001</v>
      </c>
      <c r="Q38" s="429">
        <v>7.081516025</v>
      </c>
      <c r="R38" s="429">
        <v>7.1384153660000003</v>
      </c>
      <c r="S38" s="429">
        <v>8.5018382849999998</v>
      </c>
      <c r="T38" s="429">
        <v>10.26607778</v>
      </c>
      <c r="U38" s="429">
        <v>9.3217285830000005</v>
      </c>
      <c r="V38" s="429">
        <v>11.603543070000001</v>
      </c>
      <c r="W38" s="429">
        <v>11.45738323</v>
      </c>
      <c r="X38" s="429">
        <v>9.0440991799999999</v>
      </c>
      <c r="Y38" s="429">
        <v>8.2600386290000003</v>
      </c>
      <c r="Z38" s="429">
        <v>9.2606512090000006</v>
      </c>
      <c r="AA38" s="429">
        <v>8.7203176399999993</v>
      </c>
      <c r="AB38" s="429">
        <v>6.3110869730000001</v>
      </c>
      <c r="AC38" s="429">
        <v>5.7135532900000001</v>
      </c>
      <c r="AD38" s="429">
        <v>5.1304985060000003</v>
      </c>
      <c r="AE38" s="429">
        <v>4.689529608</v>
      </c>
      <c r="AF38" s="429">
        <v>4.4436397200000002</v>
      </c>
      <c r="AG38" s="429">
        <v>5.3235554379999996</v>
      </c>
      <c r="AH38" s="429">
        <v>4.8363940430000003</v>
      </c>
      <c r="AI38" s="429">
        <v>4.8512577459999999</v>
      </c>
      <c r="AJ38" s="429">
        <v>5.2228428100000004</v>
      </c>
      <c r="AK38" s="429">
        <v>5.4502302250000003</v>
      </c>
      <c r="AL38" s="429">
        <v>5.4948884969999998</v>
      </c>
      <c r="AM38" s="429">
        <v>5.6453635899999997</v>
      </c>
      <c r="AN38" s="429">
        <v>5.2588408869999999</v>
      </c>
      <c r="AO38" s="429">
        <v>4.6967523790000003</v>
      </c>
      <c r="AP38" s="429">
        <v>4.2870571430000002</v>
      </c>
      <c r="AQ38" s="429">
        <v>4.1666151070000002</v>
      </c>
      <c r="AR38" s="429">
        <v>5.2006966549999998</v>
      </c>
      <c r="AS38" s="429">
        <v>4.8772117030000004</v>
      </c>
      <c r="AT38" s="429">
        <v>4.4899351379999999</v>
      </c>
      <c r="AU38" s="429">
        <v>4.6231221729999996</v>
      </c>
      <c r="AV38" s="429">
        <v>4.8551620870000001</v>
      </c>
      <c r="AW38" s="429">
        <v>5.1624178399999998</v>
      </c>
      <c r="AX38" s="429">
        <v>5.5251602059999998</v>
      </c>
      <c r="AY38" s="874">
        <v>6.4352530410000002</v>
      </c>
      <c r="AZ38" s="874">
        <v>6.0274168760000002</v>
      </c>
      <c r="BA38" s="874">
        <v>6.6628419799999996</v>
      </c>
      <c r="BB38" s="874">
        <v>6.1627919440000003</v>
      </c>
      <c r="BC38" s="874">
        <v>5.8781449590000001</v>
      </c>
      <c r="BD38" s="874">
        <v>5.9056943469999998</v>
      </c>
      <c r="BE38" s="874">
        <v>5.7566550000000003</v>
      </c>
      <c r="BF38" s="874">
        <v>5.4908279999999996</v>
      </c>
      <c r="BG38" s="352">
        <v>5.3855209999999998</v>
      </c>
      <c r="BH38" s="352">
        <v>5.142455</v>
      </c>
      <c r="BI38" s="352">
        <v>5.5724099999999996</v>
      </c>
      <c r="BJ38" s="352">
        <v>6.4176289999999998</v>
      </c>
      <c r="BK38" s="352">
        <v>6.8697340000000002</v>
      </c>
      <c r="BL38" s="352">
        <v>6.7441740000000001</v>
      </c>
      <c r="BM38" s="352">
        <v>6.3612159999999998</v>
      </c>
      <c r="BN38" s="352">
        <v>5.9698279999999997</v>
      </c>
      <c r="BO38" s="352">
        <v>5.7797330000000002</v>
      </c>
      <c r="BP38" s="352">
        <v>5.8620679999999998</v>
      </c>
      <c r="BQ38" s="352">
        <v>6.055504</v>
      </c>
      <c r="BR38" s="352">
        <v>6.237018</v>
      </c>
      <c r="BS38" s="352">
        <v>6.4889809999999999</v>
      </c>
      <c r="BT38" s="352">
        <v>6.4387930000000004</v>
      </c>
      <c r="BU38" s="352">
        <v>6.9766120000000003</v>
      </c>
      <c r="BV38" s="352">
        <v>7.7828369999999998</v>
      </c>
    </row>
    <row r="39" spans="1:74" ht="11.05" customHeight="1" x14ac:dyDescent="0.2">
      <c r="A39" s="606" t="s">
        <v>378</v>
      </c>
      <c r="B39" s="608" t="s">
        <v>1215</v>
      </c>
      <c r="C39" s="429">
        <v>4.2695433859999996</v>
      </c>
      <c r="D39" s="429">
        <v>4.8636465739999997</v>
      </c>
      <c r="E39" s="429">
        <v>4.376347225</v>
      </c>
      <c r="F39" s="429">
        <v>3.9512345459999998</v>
      </c>
      <c r="G39" s="429">
        <v>4.0712936700000002</v>
      </c>
      <c r="H39" s="429">
        <v>4.2058396790000003</v>
      </c>
      <c r="I39" s="429">
        <v>4.7388228620000001</v>
      </c>
      <c r="J39" s="429">
        <v>4.9219985160000004</v>
      </c>
      <c r="K39" s="429">
        <v>5.6818308139999996</v>
      </c>
      <c r="L39" s="429">
        <v>6.7816829140000001</v>
      </c>
      <c r="M39" s="429">
        <v>7.0605710899999998</v>
      </c>
      <c r="N39" s="429">
        <v>6.7595025350000002</v>
      </c>
      <c r="O39" s="429">
        <v>5.7572607849999997</v>
      </c>
      <c r="P39" s="429">
        <v>7.0038415909999996</v>
      </c>
      <c r="Q39" s="429">
        <v>5.9849402420000004</v>
      </c>
      <c r="R39" s="429">
        <v>6.8085438810000003</v>
      </c>
      <c r="S39" s="429">
        <v>8.4991659080000002</v>
      </c>
      <c r="T39" s="429">
        <v>9.6426298339999992</v>
      </c>
      <c r="U39" s="429">
        <v>8.9632944349999999</v>
      </c>
      <c r="V39" s="429">
        <v>10.9615689</v>
      </c>
      <c r="W39" s="429">
        <v>10.373072130000001</v>
      </c>
      <c r="X39" s="429">
        <v>7.9038241830000002</v>
      </c>
      <c r="Y39" s="429">
        <v>6.9992363769999999</v>
      </c>
      <c r="Z39" s="429">
        <v>8.0309569169999993</v>
      </c>
      <c r="AA39" s="429">
        <v>7.2592169799999997</v>
      </c>
      <c r="AB39" s="429">
        <v>5.7946863620000002</v>
      </c>
      <c r="AC39" s="429">
        <v>4.9779612520000001</v>
      </c>
      <c r="AD39" s="429">
        <v>4.3168282199999997</v>
      </c>
      <c r="AE39" s="429">
        <v>4.0224668389999998</v>
      </c>
      <c r="AF39" s="429">
        <v>4.0200960830000003</v>
      </c>
      <c r="AG39" s="429">
        <v>4.6374510569999998</v>
      </c>
      <c r="AH39" s="429">
        <v>4.4091501290000004</v>
      </c>
      <c r="AI39" s="429">
        <v>4.4581982780000002</v>
      </c>
      <c r="AJ39" s="429">
        <v>4.5539913209999998</v>
      </c>
      <c r="AK39" s="429">
        <v>4.9365611290000002</v>
      </c>
      <c r="AL39" s="429">
        <v>4.7859017750000001</v>
      </c>
      <c r="AM39" s="429">
        <v>5.3530523429999999</v>
      </c>
      <c r="AN39" s="429">
        <v>4.6413013269999999</v>
      </c>
      <c r="AO39" s="429">
        <v>3.5380849379999999</v>
      </c>
      <c r="AP39" s="429">
        <v>3.3740127900000001</v>
      </c>
      <c r="AQ39" s="429">
        <v>3.5094540190000001</v>
      </c>
      <c r="AR39" s="429">
        <v>4.465707546</v>
      </c>
      <c r="AS39" s="429">
        <v>4.2798943999999999</v>
      </c>
      <c r="AT39" s="429">
        <v>3.6664507770000001</v>
      </c>
      <c r="AU39" s="429">
        <v>3.739930824</v>
      </c>
      <c r="AV39" s="429">
        <v>4.1748352820000001</v>
      </c>
      <c r="AW39" s="429">
        <v>4.2078993240000004</v>
      </c>
      <c r="AX39" s="429">
        <v>5.3931664320000001</v>
      </c>
      <c r="AY39" s="874">
        <v>6.0808135859999997</v>
      </c>
      <c r="AZ39" s="874">
        <v>6.0850048259999996</v>
      </c>
      <c r="BA39" s="874">
        <v>5.803839698</v>
      </c>
      <c r="BB39" s="874">
        <v>5.7295609130000003</v>
      </c>
      <c r="BC39" s="874">
        <v>4.9841357889999998</v>
      </c>
      <c r="BD39" s="874">
        <v>5.0193895749999999</v>
      </c>
      <c r="BE39" s="874">
        <v>4.9073460000000004</v>
      </c>
      <c r="BF39" s="874">
        <v>4.7599179999999999</v>
      </c>
      <c r="BG39" s="352">
        <v>4.5896559999999997</v>
      </c>
      <c r="BH39" s="352">
        <v>4.5491169999999999</v>
      </c>
      <c r="BI39" s="352">
        <v>5.0110659999999996</v>
      </c>
      <c r="BJ39" s="352">
        <v>5.8495509999999999</v>
      </c>
      <c r="BK39" s="352">
        <v>6.1768720000000004</v>
      </c>
      <c r="BL39" s="352">
        <v>6.3010479999999998</v>
      </c>
      <c r="BM39" s="352">
        <v>5.6945399999999999</v>
      </c>
      <c r="BN39" s="352">
        <v>5.2684810000000004</v>
      </c>
      <c r="BO39" s="352">
        <v>5.1261859999999997</v>
      </c>
      <c r="BP39" s="352">
        <v>5.1806029999999996</v>
      </c>
      <c r="BQ39" s="352">
        <v>5.3657199999999996</v>
      </c>
      <c r="BR39" s="352">
        <v>5.6491749999999996</v>
      </c>
      <c r="BS39" s="352">
        <v>5.7931530000000002</v>
      </c>
      <c r="BT39" s="352">
        <v>5.8803710000000002</v>
      </c>
      <c r="BU39" s="352">
        <v>6.3962329999999996</v>
      </c>
      <c r="BV39" s="352">
        <v>7.1392949999999997</v>
      </c>
    </row>
    <row r="40" spans="1:74" ht="11.05" customHeight="1" x14ac:dyDescent="0.2">
      <c r="A40" s="606" t="s">
        <v>379</v>
      </c>
      <c r="B40" s="608" t="s">
        <v>1216</v>
      </c>
      <c r="C40" s="429">
        <v>2.8723048370000002</v>
      </c>
      <c r="D40" s="429">
        <v>14.74684484</v>
      </c>
      <c r="E40" s="429">
        <v>3.1675985259999999</v>
      </c>
      <c r="F40" s="429">
        <v>2.9594307959999999</v>
      </c>
      <c r="G40" s="429">
        <v>3.3781507130000001</v>
      </c>
      <c r="H40" s="429">
        <v>3.519277878</v>
      </c>
      <c r="I40" s="429">
        <v>4.1148999469999996</v>
      </c>
      <c r="J40" s="429">
        <v>4.457547237</v>
      </c>
      <c r="K40" s="429">
        <v>4.8907066229999998</v>
      </c>
      <c r="L40" s="429">
        <v>6.184757126</v>
      </c>
      <c r="M40" s="429">
        <v>6.3611014709999996</v>
      </c>
      <c r="N40" s="429">
        <v>5.781374832</v>
      </c>
      <c r="O40" s="429">
        <v>5.0491678320000002</v>
      </c>
      <c r="P40" s="429">
        <v>6.3497755590000002</v>
      </c>
      <c r="Q40" s="429">
        <v>4.8401131819999996</v>
      </c>
      <c r="R40" s="429">
        <v>5.7779039939999999</v>
      </c>
      <c r="S40" s="429">
        <v>7.516501281</v>
      </c>
      <c r="T40" s="429">
        <v>8.9380587059999996</v>
      </c>
      <c r="U40" s="429">
        <v>6.9744036810000001</v>
      </c>
      <c r="V40" s="429">
        <v>8.548841736</v>
      </c>
      <c r="W40" s="429">
        <v>8.9150328069999993</v>
      </c>
      <c r="X40" s="429">
        <v>5.7781336589999999</v>
      </c>
      <c r="Y40" s="429">
        <v>4.9502166369999996</v>
      </c>
      <c r="Z40" s="429">
        <v>6.2669252560000004</v>
      </c>
      <c r="AA40" s="429">
        <v>4.2543107109999996</v>
      </c>
      <c r="AB40" s="429">
        <v>2.755079174</v>
      </c>
      <c r="AC40" s="429">
        <v>2.3393483310000001</v>
      </c>
      <c r="AD40" s="429">
        <v>1.9622300619999999</v>
      </c>
      <c r="AE40" s="429">
        <v>1.9666227970000001</v>
      </c>
      <c r="AF40" s="429">
        <v>2.170008535</v>
      </c>
      <c r="AG40" s="429">
        <v>2.57089561</v>
      </c>
      <c r="AH40" s="429">
        <v>2.5141630899999998</v>
      </c>
      <c r="AI40" s="429">
        <v>2.4789073660000001</v>
      </c>
      <c r="AJ40" s="429">
        <v>2.5286882500000001</v>
      </c>
      <c r="AK40" s="429">
        <v>2.6654807549999999</v>
      </c>
      <c r="AL40" s="429">
        <v>2.4926604029999999</v>
      </c>
      <c r="AM40" s="429">
        <v>3.2112560600000002</v>
      </c>
      <c r="AN40" s="429">
        <v>2.6576306010000001</v>
      </c>
      <c r="AO40" s="429">
        <v>1.740318042</v>
      </c>
      <c r="AP40" s="429">
        <v>1.6991690820000001</v>
      </c>
      <c r="AQ40" s="429">
        <v>1.8666133570000001</v>
      </c>
      <c r="AR40" s="429">
        <v>2.5904963830000001</v>
      </c>
      <c r="AS40" s="429">
        <v>2.5794525089999998</v>
      </c>
      <c r="AT40" s="429">
        <v>1.9514536010000001</v>
      </c>
      <c r="AU40" s="429">
        <v>2.1473638839999998</v>
      </c>
      <c r="AV40" s="429">
        <v>2.5844754700000001</v>
      </c>
      <c r="AW40" s="429">
        <v>2.290935347</v>
      </c>
      <c r="AX40" s="429">
        <v>3.6304531849999999</v>
      </c>
      <c r="AY40" s="874">
        <v>4.3383723390000002</v>
      </c>
      <c r="AZ40" s="874">
        <v>3.8922534010000001</v>
      </c>
      <c r="BA40" s="874">
        <v>3.7941859010000001</v>
      </c>
      <c r="BB40" s="874">
        <v>3.5415615919999999</v>
      </c>
      <c r="BC40" s="874">
        <v>3.2144662039999998</v>
      </c>
      <c r="BD40" s="874">
        <v>3.2670905509999999</v>
      </c>
      <c r="BE40" s="874">
        <v>3.50949</v>
      </c>
      <c r="BF40" s="874">
        <v>3.2829449999999998</v>
      </c>
      <c r="BG40" s="352">
        <v>3.2749630000000001</v>
      </c>
      <c r="BH40" s="352">
        <v>3.3980049999999999</v>
      </c>
      <c r="BI40" s="352">
        <v>3.8272370000000002</v>
      </c>
      <c r="BJ40" s="352">
        <v>4.7240529999999996</v>
      </c>
      <c r="BK40" s="352">
        <v>5.0051560000000004</v>
      </c>
      <c r="BL40" s="352">
        <v>5.01816</v>
      </c>
      <c r="BM40" s="352">
        <v>3.9496669999999998</v>
      </c>
      <c r="BN40" s="352">
        <v>3.6761240000000002</v>
      </c>
      <c r="BO40" s="352">
        <v>3.7237659999999999</v>
      </c>
      <c r="BP40" s="352">
        <v>4.0457010000000002</v>
      </c>
      <c r="BQ40" s="352">
        <v>4.1907420000000002</v>
      </c>
      <c r="BR40" s="352">
        <v>4.420706</v>
      </c>
      <c r="BS40" s="352">
        <v>4.6327860000000003</v>
      </c>
      <c r="BT40" s="352">
        <v>4.7500369999999998</v>
      </c>
      <c r="BU40" s="352">
        <v>5.1713849999999999</v>
      </c>
      <c r="BV40" s="352">
        <v>5.8775870000000001</v>
      </c>
    </row>
    <row r="41" spans="1:74" ht="11.05" customHeight="1" x14ac:dyDescent="0.2">
      <c r="A41" s="606" t="s">
        <v>380</v>
      </c>
      <c r="B41" s="608" t="s">
        <v>1019</v>
      </c>
      <c r="C41" s="429">
        <v>5.0021056479999997</v>
      </c>
      <c r="D41" s="429">
        <v>5.3730570970000002</v>
      </c>
      <c r="E41" s="429">
        <v>5.3638622839999996</v>
      </c>
      <c r="F41" s="429">
        <v>4.8720761430000001</v>
      </c>
      <c r="G41" s="429">
        <v>5.8309664950000002</v>
      </c>
      <c r="H41" s="429">
        <v>6.1154465350000002</v>
      </c>
      <c r="I41" s="429">
        <v>6.6503531430000002</v>
      </c>
      <c r="J41" s="429">
        <v>7.0447145320000004</v>
      </c>
      <c r="K41" s="429">
        <v>7.2058991600000004</v>
      </c>
      <c r="L41" s="429">
        <v>7.9136971799999998</v>
      </c>
      <c r="M41" s="429">
        <v>7.7555283859999999</v>
      </c>
      <c r="N41" s="429">
        <v>7.4536516840000004</v>
      </c>
      <c r="O41" s="429">
        <v>7.1602144460000003</v>
      </c>
      <c r="P41" s="429">
        <v>7.0585979380000001</v>
      </c>
      <c r="Q41" s="429">
        <v>7.1561222679999998</v>
      </c>
      <c r="R41" s="429">
        <v>7.5409309469999997</v>
      </c>
      <c r="S41" s="429">
        <v>8.5225541059999994</v>
      </c>
      <c r="T41" s="429">
        <v>9.3160411060000001</v>
      </c>
      <c r="U41" s="429">
        <v>10.408437920000001</v>
      </c>
      <c r="V41" s="429">
        <v>10.233477479999999</v>
      </c>
      <c r="W41" s="429">
        <v>10.72198732</v>
      </c>
      <c r="X41" s="429">
        <v>11.00017555</v>
      </c>
      <c r="Y41" s="429">
        <v>10.23907326</v>
      </c>
      <c r="Z41" s="429">
        <v>8.905815467</v>
      </c>
      <c r="AA41" s="429">
        <v>10.52671363</v>
      </c>
      <c r="AB41" s="429">
        <v>8.3832863969999991</v>
      </c>
      <c r="AC41" s="429">
        <v>7.4955031080000003</v>
      </c>
      <c r="AD41" s="429">
        <v>7.4304162199999997</v>
      </c>
      <c r="AE41" s="429">
        <v>7.7236150019999998</v>
      </c>
      <c r="AF41" s="429">
        <v>7.8845905639999998</v>
      </c>
      <c r="AG41" s="429">
        <v>7.8685654720000002</v>
      </c>
      <c r="AH41" s="429">
        <v>7.912026676</v>
      </c>
      <c r="AI41" s="429">
        <v>8.2885488380000005</v>
      </c>
      <c r="AJ41" s="429">
        <v>8.8675576679999999</v>
      </c>
      <c r="AK41" s="429">
        <v>7.9966808289999998</v>
      </c>
      <c r="AL41" s="429">
        <v>7.9484484120000003</v>
      </c>
      <c r="AM41" s="429">
        <v>7.5005084850000001</v>
      </c>
      <c r="AN41" s="429">
        <v>9.0305204850000003</v>
      </c>
      <c r="AO41" s="429">
        <v>7.3361576959999999</v>
      </c>
      <c r="AP41" s="429">
        <v>7.2255156730000003</v>
      </c>
      <c r="AQ41" s="429">
        <v>6.6864218419999997</v>
      </c>
      <c r="AR41" s="429">
        <v>6.5313004140000004</v>
      </c>
      <c r="AS41" s="429">
        <v>6.5839278070000002</v>
      </c>
      <c r="AT41" s="429">
        <v>6.1698962489999998</v>
      </c>
      <c r="AU41" s="429">
        <v>6.0519369449999996</v>
      </c>
      <c r="AV41" s="429">
        <v>6.1561871049999999</v>
      </c>
      <c r="AW41" s="429">
        <v>5.9632075589999998</v>
      </c>
      <c r="AX41" s="429">
        <v>5.8672194700000002</v>
      </c>
      <c r="AY41" s="874">
        <v>6.1977806439999998</v>
      </c>
      <c r="AZ41" s="874">
        <v>6.2704676770000001</v>
      </c>
      <c r="BA41" s="874">
        <v>6.3014054430000002</v>
      </c>
      <c r="BB41" s="874">
        <v>5.9119895910000002</v>
      </c>
      <c r="BC41" s="874">
        <v>6.3417666370000001</v>
      </c>
      <c r="BD41" s="874">
        <v>6.9744404920000003</v>
      </c>
      <c r="BE41" s="874">
        <v>7.1422879999999997</v>
      </c>
      <c r="BF41" s="874">
        <v>6.946688</v>
      </c>
      <c r="BG41" s="352">
        <v>6.7685769999999996</v>
      </c>
      <c r="BH41" s="352">
        <v>7.1189859999999996</v>
      </c>
      <c r="BI41" s="352">
        <v>6.5927509999999998</v>
      </c>
      <c r="BJ41" s="352">
        <v>6.4690190000000003</v>
      </c>
      <c r="BK41" s="352">
        <v>6.8700549999999998</v>
      </c>
      <c r="BL41" s="352">
        <v>7.0053140000000003</v>
      </c>
      <c r="BM41" s="352">
        <v>6.8938689999999996</v>
      </c>
      <c r="BN41" s="352">
        <v>6.7584479999999996</v>
      </c>
      <c r="BO41" s="352">
        <v>6.9305130000000004</v>
      </c>
      <c r="BP41" s="352">
        <v>7.1986020000000002</v>
      </c>
      <c r="BQ41" s="352">
        <v>7.4399420000000003</v>
      </c>
      <c r="BR41" s="352">
        <v>7.3840659999999998</v>
      </c>
      <c r="BS41" s="352">
        <v>7.3599370000000004</v>
      </c>
      <c r="BT41" s="352">
        <v>7.8437429999999999</v>
      </c>
      <c r="BU41" s="352">
        <v>7.4356970000000002</v>
      </c>
      <c r="BV41" s="352">
        <v>7.3875080000000004</v>
      </c>
    </row>
    <row r="42" spans="1:74" ht="11.05" customHeight="1" x14ac:dyDescent="0.2">
      <c r="A42" s="606" t="s">
        <v>381</v>
      </c>
      <c r="B42" s="611" t="s">
        <v>1022</v>
      </c>
      <c r="C42" s="431">
        <v>8.2546907940000001</v>
      </c>
      <c r="D42" s="431">
        <v>7.88562429</v>
      </c>
      <c r="E42" s="431">
        <v>8.093121</v>
      </c>
      <c r="F42" s="431">
        <v>7.2302968549999997</v>
      </c>
      <c r="G42" s="431">
        <v>6.8137596419999999</v>
      </c>
      <c r="H42" s="431">
        <v>7.1066563839999999</v>
      </c>
      <c r="I42" s="431">
        <v>7.616874814</v>
      </c>
      <c r="J42" s="431">
        <v>7.451704393</v>
      </c>
      <c r="K42" s="431">
        <v>7.7326344469999997</v>
      </c>
      <c r="L42" s="431">
        <v>8.3984671110000004</v>
      </c>
      <c r="M42" s="431">
        <v>8.4401703870000002</v>
      </c>
      <c r="N42" s="431">
        <v>9.0801906339999992</v>
      </c>
      <c r="O42" s="431">
        <v>8.9380134739999999</v>
      </c>
      <c r="P42" s="431">
        <v>8.9585161339999999</v>
      </c>
      <c r="Q42" s="431">
        <v>8.5705956959999998</v>
      </c>
      <c r="R42" s="431">
        <v>8.5534340180000008</v>
      </c>
      <c r="S42" s="431">
        <v>8.9323315589999996</v>
      </c>
      <c r="T42" s="431">
        <v>9.7361638179999996</v>
      </c>
      <c r="U42" s="431">
        <v>9.3566242939999995</v>
      </c>
      <c r="V42" s="431">
        <v>9.861158026</v>
      </c>
      <c r="W42" s="431">
        <v>9.5932929849999997</v>
      </c>
      <c r="X42" s="431">
        <v>8.7992511199999992</v>
      </c>
      <c r="Y42" s="431">
        <v>9.2314210849999991</v>
      </c>
      <c r="Z42" s="431">
        <v>10.08315135</v>
      </c>
      <c r="AA42" s="431">
        <v>11.41558687</v>
      </c>
      <c r="AB42" s="431">
        <v>11.97315652</v>
      </c>
      <c r="AC42" s="431">
        <v>10.25022966</v>
      </c>
      <c r="AD42" s="431">
        <v>9.0007241530000002</v>
      </c>
      <c r="AE42" s="431">
        <v>8.1713141119999992</v>
      </c>
      <c r="AF42" s="431">
        <v>7.9354233460000003</v>
      </c>
      <c r="AG42" s="431">
        <v>7.9069522939999999</v>
      </c>
      <c r="AH42" s="431">
        <v>8.5208386189999992</v>
      </c>
      <c r="AI42" s="431">
        <v>8.2945913210000004</v>
      </c>
      <c r="AJ42" s="431">
        <v>8.513803717</v>
      </c>
      <c r="AK42" s="431">
        <v>9.0084182429999995</v>
      </c>
      <c r="AL42" s="431">
        <v>8.7185606619999998</v>
      </c>
      <c r="AM42" s="431">
        <v>8.7313273010000003</v>
      </c>
      <c r="AN42" s="431">
        <v>8.8913653289999992</v>
      </c>
      <c r="AO42" s="431">
        <v>8.8463710740000003</v>
      </c>
      <c r="AP42" s="431">
        <v>7.6109269460000002</v>
      </c>
      <c r="AQ42" s="431">
        <v>6.9467915299999996</v>
      </c>
      <c r="AR42" s="431">
        <v>7.1977629619999997</v>
      </c>
      <c r="AS42" s="431">
        <v>7.3897694649999996</v>
      </c>
      <c r="AT42" s="431">
        <v>7.58683145</v>
      </c>
      <c r="AU42" s="431">
        <v>7.7174693149999998</v>
      </c>
      <c r="AV42" s="431">
        <v>8.2415463770000006</v>
      </c>
      <c r="AW42" s="431">
        <v>8.413052252</v>
      </c>
      <c r="AX42" s="431">
        <v>8.7631779010000006</v>
      </c>
      <c r="AY42" s="887">
        <v>8.900732133</v>
      </c>
      <c r="AZ42" s="887">
        <v>9.1431291530000003</v>
      </c>
      <c r="BA42" s="887">
        <v>9.1145670509999999</v>
      </c>
      <c r="BB42" s="887">
        <v>8.6427149770000007</v>
      </c>
      <c r="BC42" s="887">
        <v>7.8702985280000002</v>
      </c>
      <c r="BD42" s="887">
        <v>7.9987354870000003</v>
      </c>
      <c r="BE42" s="887">
        <v>7.9255579999999997</v>
      </c>
      <c r="BF42" s="887">
        <v>7.9813049999999999</v>
      </c>
      <c r="BG42" s="378">
        <v>7.7370419999999998</v>
      </c>
      <c r="BH42" s="378">
        <v>7.5897459999999999</v>
      </c>
      <c r="BI42" s="378">
        <v>7.742693</v>
      </c>
      <c r="BJ42" s="378">
        <v>8.501144</v>
      </c>
      <c r="BK42" s="378">
        <v>8.7667059999999992</v>
      </c>
      <c r="BL42" s="378">
        <v>8.8228120000000008</v>
      </c>
      <c r="BM42" s="378">
        <v>8.6175909999999991</v>
      </c>
      <c r="BN42" s="378">
        <v>7.9539629999999999</v>
      </c>
      <c r="BO42" s="378">
        <v>7.4492339999999997</v>
      </c>
      <c r="BP42" s="378">
        <v>7.5848610000000001</v>
      </c>
      <c r="BQ42" s="378">
        <v>7.6323030000000003</v>
      </c>
      <c r="BR42" s="378">
        <v>7.8407720000000003</v>
      </c>
      <c r="BS42" s="378">
        <v>7.7471899999999998</v>
      </c>
      <c r="BT42" s="378">
        <v>7.7268249999999998</v>
      </c>
      <c r="BU42" s="378">
        <v>7.9883519999999999</v>
      </c>
      <c r="BV42" s="378">
        <v>8.82043</v>
      </c>
    </row>
    <row r="43" spans="1:74" s="115" customFormat="1" ht="11.95" customHeight="1" x14ac:dyDescent="0.2">
      <c r="A43" s="98"/>
      <c r="B43" s="1064" t="s">
        <v>1577</v>
      </c>
      <c r="C43" s="1045"/>
      <c r="D43" s="1045"/>
      <c r="E43" s="1045"/>
      <c r="F43" s="1045"/>
      <c r="G43" s="1045"/>
      <c r="H43" s="1045"/>
      <c r="I43" s="1045"/>
      <c r="J43" s="1045"/>
      <c r="K43" s="1045"/>
      <c r="L43" s="1045"/>
      <c r="M43" s="1045"/>
      <c r="N43" s="1045"/>
      <c r="O43" s="1045"/>
      <c r="P43" s="1045"/>
      <c r="Q43" s="1045"/>
      <c r="AY43" s="665"/>
      <c r="AZ43" s="665"/>
      <c r="BA43" s="665"/>
      <c r="BB43" s="665"/>
      <c r="BC43" s="665"/>
      <c r="BD43" s="665"/>
      <c r="BE43" s="665"/>
      <c r="BF43" s="665"/>
      <c r="BG43" s="665"/>
      <c r="BH43" s="665"/>
      <c r="BI43" s="665"/>
      <c r="BJ43" s="211"/>
    </row>
    <row r="44" spans="1:74" s="336" customFormat="1" ht="11.95" customHeight="1" x14ac:dyDescent="0.2">
      <c r="A44" s="335"/>
      <c r="B44" s="776" t="s">
        <v>813</v>
      </c>
      <c r="C44" s="776"/>
      <c r="D44" s="776"/>
      <c r="E44" s="776"/>
      <c r="F44" s="776"/>
      <c r="G44" s="776"/>
      <c r="H44" s="776"/>
      <c r="I44" s="776"/>
      <c r="J44" s="776"/>
      <c r="K44" s="776"/>
      <c r="L44" s="776"/>
      <c r="M44" s="776"/>
      <c r="N44" s="776"/>
      <c r="O44" s="776"/>
      <c r="P44" s="776"/>
      <c r="Q44" s="776"/>
      <c r="AY44" s="339"/>
      <c r="AZ44" s="339"/>
      <c r="BA44" s="339"/>
      <c r="BB44" s="339"/>
      <c r="BC44" s="339"/>
      <c r="BD44" s="339"/>
      <c r="BE44" s="339"/>
      <c r="BF44" s="339"/>
      <c r="BG44" s="339"/>
      <c r="BH44" s="339"/>
      <c r="BI44" s="339"/>
    </row>
    <row r="45" spans="1:74" s="173" customFormat="1" ht="11.95" customHeight="1" x14ac:dyDescent="0.2">
      <c r="A45" s="172"/>
      <c r="B45" s="995" t="str">
        <f>Dates!$G$2</f>
        <v>EIA completed modeling and analysis for this report on Thursday, September 4, 2025.</v>
      </c>
      <c r="C45" s="982"/>
      <c r="D45" s="982"/>
      <c r="E45" s="982"/>
      <c r="F45" s="982"/>
      <c r="G45" s="982"/>
      <c r="H45" s="982"/>
      <c r="I45" s="982"/>
      <c r="J45" s="982"/>
      <c r="K45" s="982"/>
      <c r="L45" s="982"/>
      <c r="M45" s="982"/>
      <c r="N45" s="982"/>
      <c r="O45" s="982"/>
      <c r="P45" s="982"/>
      <c r="Q45" s="982"/>
      <c r="AY45" s="666"/>
      <c r="AZ45" s="666"/>
      <c r="BA45" s="666"/>
      <c r="BB45" s="666"/>
      <c r="BC45" s="666"/>
      <c r="BD45" s="666"/>
      <c r="BE45" s="666"/>
      <c r="BF45" s="666"/>
      <c r="BG45" s="666"/>
      <c r="BH45" s="666"/>
      <c r="BI45" s="666"/>
      <c r="BJ45" s="212"/>
    </row>
    <row r="46" spans="1:74" s="173" customFormat="1" ht="11.95" customHeight="1" x14ac:dyDescent="0.2">
      <c r="A46" s="172"/>
      <c r="B46" s="990" t="s">
        <v>483</v>
      </c>
      <c r="C46" s="982"/>
      <c r="D46" s="982"/>
      <c r="E46" s="982"/>
      <c r="F46" s="982"/>
      <c r="G46" s="982"/>
      <c r="H46" s="982"/>
      <c r="I46" s="982"/>
      <c r="J46" s="982"/>
      <c r="K46" s="982"/>
      <c r="L46" s="982"/>
      <c r="M46" s="982"/>
      <c r="N46" s="982"/>
      <c r="O46" s="982"/>
      <c r="P46" s="982"/>
      <c r="Q46" s="982"/>
      <c r="AY46" s="666"/>
      <c r="AZ46" s="666"/>
      <c r="BA46" s="666"/>
      <c r="BB46" s="666"/>
      <c r="BC46" s="666"/>
      <c r="BD46" s="667"/>
      <c r="BE46" s="667"/>
      <c r="BF46" s="667"/>
      <c r="BG46" s="667"/>
      <c r="BH46" s="666"/>
      <c r="BI46" s="666"/>
      <c r="BJ46" s="212"/>
    </row>
    <row r="47" spans="1:74" s="115" customFormat="1" ht="11.95" customHeight="1" x14ac:dyDescent="0.2">
      <c r="A47" s="98"/>
      <c r="B47" s="1004" t="s">
        <v>1418</v>
      </c>
      <c r="C47" s="991"/>
      <c r="D47" s="991"/>
      <c r="E47" s="991"/>
      <c r="F47" s="991"/>
      <c r="G47" s="991"/>
      <c r="H47" s="991"/>
      <c r="I47" s="991"/>
      <c r="J47" s="991"/>
      <c r="K47" s="991"/>
      <c r="L47" s="991"/>
      <c r="M47" s="991"/>
      <c r="N47" s="991"/>
      <c r="O47" s="991"/>
      <c r="P47" s="991"/>
      <c r="Q47" s="991"/>
      <c r="AY47" s="665"/>
      <c r="AZ47" s="665"/>
      <c r="BA47" s="665"/>
      <c r="BB47" s="665"/>
      <c r="BC47" s="665"/>
      <c r="BD47" s="664"/>
      <c r="BE47" s="664"/>
      <c r="BF47" s="664"/>
      <c r="BG47" s="664"/>
      <c r="BH47" s="665"/>
      <c r="BI47" s="665"/>
      <c r="BJ47" s="211"/>
    </row>
    <row r="48" spans="1:74" s="173" customFormat="1" ht="11.95" customHeight="1" x14ac:dyDescent="0.2">
      <c r="A48" s="172"/>
      <c r="B48" s="999" t="s">
        <v>492</v>
      </c>
      <c r="C48" s="1001"/>
      <c r="D48" s="1001"/>
      <c r="E48" s="1001"/>
      <c r="F48" s="1001"/>
      <c r="G48" s="1001"/>
      <c r="H48" s="1001"/>
      <c r="I48" s="1001"/>
      <c r="J48" s="1001"/>
      <c r="K48" s="1001"/>
      <c r="L48" s="1001"/>
      <c r="M48" s="1001"/>
      <c r="N48" s="1001"/>
      <c r="O48" s="1001"/>
      <c r="P48" s="1001"/>
      <c r="Q48" s="1045"/>
      <c r="AY48" s="666"/>
      <c r="AZ48" s="666"/>
      <c r="BA48" s="666"/>
      <c r="BB48" s="666"/>
      <c r="BC48" s="666"/>
      <c r="BD48" s="667"/>
      <c r="BE48" s="667"/>
      <c r="BF48" s="667"/>
      <c r="BG48" s="667"/>
      <c r="BH48" s="666"/>
      <c r="BI48" s="666"/>
      <c r="BJ48" s="212"/>
    </row>
    <row r="49" spans="1:74" s="173" customFormat="1" ht="11.95" customHeight="1" x14ac:dyDescent="0.2">
      <c r="A49" s="172"/>
      <c r="B49" s="1005" t="s">
        <v>67</v>
      </c>
      <c r="C49" s="982"/>
      <c r="D49" s="982"/>
      <c r="E49" s="982"/>
      <c r="F49" s="982"/>
      <c r="G49" s="982"/>
      <c r="H49" s="982"/>
      <c r="I49" s="982"/>
      <c r="J49" s="982"/>
      <c r="K49" s="982"/>
      <c r="L49" s="982"/>
      <c r="M49" s="982"/>
      <c r="N49" s="982"/>
      <c r="O49" s="982"/>
      <c r="P49" s="982"/>
      <c r="Q49" s="982"/>
      <c r="AY49" s="666"/>
      <c r="AZ49" s="666"/>
      <c r="BA49" s="666"/>
      <c r="BB49" s="666"/>
      <c r="BC49" s="666"/>
      <c r="BD49" s="667"/>
      <c r="BE49" s="667"/>
      <c r="BF49" s="667"/>
      <c r="BG49" s="667"/>
      <c r="BH49" s="666"/>
      <c r="BI49" s="666"/>
      <c r="BJ49" s="212"/>
    </row>
    <row r="50" spans="1:74" s="173" customFormat="1" ht="11.95" customHeight="1" x14ac:dyDescent="0.2">
      <c r="A50" s="174"/>
      <c r="B50" s="999" t="s">
        <v>494</v>
      </c>
      <c r="C50" s="1050"/>
      <c r="D50" s="1050"/>
      <c r="E50" s="1050"/>
      <c r="F50" s="1050"/>
      <c r="G50" s="1050"/>
      <c r="H50" s="1050"/>
      <c r="I50" s="1050"/>
      <c r="J50" s="1050"/>
      <c r="K50" s="1050"/>
      <c r="L50" s="1050"/>
      <c r="M50" s="1050"/>
      <c r="N50" s="1050"/>
      <c r="O50" s="1050"/>
      <c r="P50" s="1050"/>
      <c r="Q50" s="1045"/>
      <c r="AY50" s="666"/>
      <c r="AZ50" s="666"/>
      <c r="BA50" s="666"/>
      <c r="BB50" s="666"/>
      <c r="BC50" s="666"/>
      <c r="BD50" s="667"/>
      <c r="BE50" s="667"/>
      <c r="BF50" s="667"/>
      <c r="BG50" s="667"/>
      <c r="BH50" s="666"/>
      <c r="BI50" s="666"/>
      <c r="BJ50" s="212"/>
    </row>
    <row r="51" spans="1:74" s="173" customFormat="1" ht="11.95" customHeight="1" x14ac:dyDescent="0.2">
      <c r="A51" s="174"/>
      <c r="B51" s="44" t="s">
        <v>827</v>
      </c>
      <c r="C51" s="610"/>
      <c r="D51" s="610"/>
      <c r="E51" s="610"/>
      <c r="F51" s="610"/>
      <c r="G51" s="610"/>
      <c r="H51" s="610"/>
      <c r="I51" s="610"/>
      <c r="J51" s="610"/>
      <c r="K51" s="610"/>
      <c r="L51" s="610"/>
      <c r="M51" s="610"/>
      <c r="N51" s="610"/>
      <c r="O51" s="610"/>
      <c r="P51" s="610"/>
      <c r="Q51" s="610"/>
      <c r="AY51" s="666"/>
      <c r="AZ51" s="666"/>
      <c r="BA51" s="666"/>
      <c r="BB51" s="666"/>
      <c r="BC51" s="666"/>
      <c r="BD51" s="667"/>
      <c r="BE51" s="667"/>
      <c r="BF51" s="667"/>
      <c r="BG51" s="667"/>
      <c r="BH51" s="666"/>
      <c r="BI51" s="666"/>
      <c r="BJ51" s="212"/>
    </row>
    <row r="52" spans="1:74" s="173" customFormat="1" ht="11.95" customHeight="1" x14ac:dyDescent="0.2">
      <c r="A52" s="174"/>
      <c r="B52" s="999" t="s">
        <v>1563</v>
      </c>
      <c r="C52" s="1050"/>
      <c r="D52" s="1050"/>
      <c r="E52" s="1050"/>
      <c r="F52" s="1050"/>
      <c r="G52" s="1050"/>
      <c r="H52" s="1050"/>
      <c r="I52" s="1050"/>
      <c r="J52" s="1050"/>
      <c r="K52" s="1050"/>
      <c r="L52" s="1050"/>
      <c r="M52" s="1050"/>
      <c r="N52" s="1050"/>
      <c r="O52" s="1050"/>
      <c r="P52" s="1050"/>
      <c r="Q52" s="1045"/>
      <c r="AY52" s="666"/>
      <c r="AZ52" s="666"/>
      <c r="BA52" s="666"/>
      <c r="BB52" s="666"/>
      <c r="BC52" s="666"/>
      <c r="BD52" s="667"/>
      <c r="BE52" s="667"/>
      <c r="BF52" s="667"/>
      <c r="BG52" s="667"/>
      <c r="BH52" s="666"/>
      <c r="BI52" s="666"/>
      <c r="BJ52" s="212"/>
    </row>
    <row r="53" spans="1:74" s="175" customFormat="1" ht="11.95" customHeight="1" x14ac:dyDescent="0.2">
      <c r="A53" s="158"/>
      <c r="B53" s="1049" t="s">
        <v>1080</v>
      </c>
      <c r="C53" s="1045"/>
      <c r="D53" s="1045"/>
      <c r="E53" s="1045"/>
      <c r="F53" s="1045"/>
      <c r="G53" s="1045"/>
      <c r="H53" s="1045"/>
      <c r="I53" s="1045"/>
      <c r="J53" s="1045"/>
      <c r="K53" s="1045"/>
      <c r="L53" s="1045"/>
      <c r="M53" s="1045"/>
      <c r="N53" s="1045"/>
      <c r="O53" s="1045"/>
      <c r="P53" s="1045"/>
      <c r="Q53" s="1045"/>
      <c r="AY53" s="666"/>
      <c r="AZ53" s="666"/>
      <c r="BA53" s="666"/>
      <c r="BB53" s="666"/>
      <c r="BC53" s="666"/>
      <c r="BD53" s="667"/>
      <c r="BE53" s="667"/>
      <c r="BF53" s="667"/>
      <c r="BG53" s="667"/>
      <c r="BH53" s="666"/>
      <c r="BI53" s="666"/>
      <c r="BJ53" s="213"/>
    </row>
    <row r="54" spans="1:74" x14ac:dyDescent="0.2">
      <c r="BK54" s="144"/>
      <c r="BL54" s="144"/>
      <c r="BM54" s="144"/>
      <c r="BN54" s="144"/>
      <c r="BO54" s="144"/>
      <c r="BP54" s="144"/>
      <c r="BQ54" s="144"/>
      <c r="BR54" s="144"/>
      <c r="BS54" s="144"/>
      <c r="BT54" s="144"/>
      <c r="BU54" s="144"/>
      <c r="BV54" s="144"/>
    </row>
    <row r="55" spans="1:74" x14ac:dyDescent="0.2">
      <c r="BK55" s="144"/>
      <c r="BL55" s="144"/>
      <c r="BM55" s="144"/>
      <c r="BN55" s="144"/>
      <c r="BO55" s="144"/>
      <c r="BP55" s="144"/>
      <c r="BQ55" s="144"/>
      <c r="BR55" s="144"/>
      <c r="BS55" s="144"/>
      <c r="BT55" s="144"/>
      <c r="BU55" s="144"/>
      <c r="BV55" s="144"/>
    </row>
    <row r="56" spans="1:74" x14ac:dyDescent="0.2">
      <c r="BK56" s="144"/>
      <c r="BL56" s="144"/>
      <c r="BM56" s="144"/>
      <c r="BN56" s="144"/>
      <c r="BO56" s="144"/>
      <c r="BP56" s="144"/>
      <c r="BQ56" s="144"/>
      <c r="BR56" s="144"/>
      <c r="BS56" s="144"/>
      <c r="BT56" s="144"/>
      <c r="BU56" s="144"/>
      <c r="BV56" s="144"/>
    </row>
    <row r="57" spans="1:74" x14ac:dyDescent="0.2">
      <c r="BK57" s="144"/>
      <c r="BL57" s="144"/>
      <c r="BM57" s="144"/>
      <c r="BN57" s="144"/>
      <c r="BO57" s="144"/>
      <c r="BP57" s="144"/>
      <c r="BQ57" s="144"/>
      <c r="BR57" s="144"/>
      <c r="BS57" s="144"/>
      <c r="BT57" s="144"/>
      <c r="BU57" s="144"/>
      <c r="BV57" s="144"/>
    </row>
    <row r="58" spans="1:74" x14ac:dyDescent="0.2">
      <c r="BK58" s="144"/>
      <c r="BL58" s="144"/>
      <c r="BM58" s="144"/>
      <c r="BN58" s="144"/>
      <c r="BO58" s="144"/>
      <c r="BP58" s="144"/>
      <c r="BQ58" s="144"/>
      <c r="BR58" s="144"/>
      <c r="BS58" s="144"/>
      <c r="BT58" s="144"/>
      <c r="BU58" s="144"/>
      <c r="BV58" s="144"/>
    </row>
    <row r="59" spans="1:74" x14ac:dyDescent="0.2">
      <c r="BK59" s="144"/>
      <c r="BL59" s="144"/>
      <c r="BM59" s="144"/>
      <c r="BN59" s="144"/>
      <c r="BO59" s="144"/>
      <c r="BP59" s="144"/>
      <c r="BQ59" s="144"/>
      <c r="BR59" s="144"/>
      <c r="BS59" s="144"/>
      <c r="BT59" s="144"/>
      <c r="BU59" s="144"/>
      <c r="BV59" s="144"/>
    </row>
    <row r="60" spans="1:74" x14ac:dyDescent="0.2">
      <c r="BK60" s="144"/>
      <c r="BL60" s="144"/>
      <c r="BM60" s="144"/>
      <c r="BN60" s="144"/>
      <c r="BO60" s="144"/>
      <c r="BP60" s="144"/>
      <c r="BQ60" s="144"/>
      <c r="BR60" s="144"/>
      <c r="BS60" s="144"/>
      <c r="BT60" s="144"/>
      <c r="BU60" s="144"/>
      <c r="BV60" s="144"/>
    </row>
    <row r="61" spans="1:74" x14ac:dyDescent="0.2">
      <c r="BK61" s="144"/>
      <c r="BL61" s="144"/>
      <c r="BM61" s="144"/>
      <c r="BN61" s="144"/>
      <c r="BO61" s="144"/>
      <c r="BP61" s="144"/>
      <c r="BQ61" s="144"/>
      <c r="BR61" s="144"/>
      <c r="BS61" s="144"/>
      <c r="BT61" s="144"/>
      <c r="BU61" s="144"/>
      <c r="BV61" s="144"/>
    </row>
    <row r="62" spans="1:74" x14ac:dyDescent="0.2">
      <c r="BK62" s="144"/>
      <c r="BL62" s="144"/>
      <c r="BM62" s="144"/>
      <c r="BN62" s="144"/>
      <c r="BO62" s="144"/>
      <c r="BP62" s="144"/>
      <c r="BQ62" s="144"/>
      <c r="BR62" s="144"/>
      <c r="BS62" s="144"/>
      <c r="BT62" s="144"/>
      <c r="BU62" s="144"/>
      <c r="BV62" s="144"/>
    </row>
    <row r="63" spans="1:74" x14ac:dyDescent="0.2">
      <c r="BK63" s="144"/>
      <c r="BL63" s="144"/>
      <c r="BM63" s="144"/>
      <c r="BN63" s="144"/>
      <c r="BO63" s="144"/>
      <c r="BP63" s="144"/>
      <c r="BQ63" s="144"/>
      <c r="BR63" s="144"/>
      <c r="BS63" s="144"/>
      <c r="BT63" s="144"/>
      <c r="BU63" s="144"/>
      <c r="BV63" s="144"/>
    </row>
    <row r="64" spans="1:74" x14ac:dyDescent="0.2">
      <c r="BK64" s="144"/>
      <c r="BL64" s="144"/>
      <c r="BM64" s="144"/>
      <c r="BN64" s="144"/>
      <c r="BO64" s="144"/>
      <c r="BP64" s="144"/>
      <c r="BQ64" s="144"/>
      <c r="BR64" s="144"/>
      <c r="BS64" s="144"/>
      <c r="BT64" s="144"/>
      <c r="BU64" s="144"/>
      <c r="BV64" s="144"/>
    </row>
    <row r="65" spans="63:74" x14ac:dyDescent="0.2">
      <c r="BK65" s="144"/>
      <c r="BL65" s="144"/>
      <c r="BM65" s="144"/>
      <c r="BN65" s="144"/>
      <c r="BO65" s="144"/>
      <c r="BP65" s="144"/>
      <c r="BQ65" s="144"/>
      <c r="BR65" s="144"/>
      <c r="BS65" s="144"/>
      <c r="BT65" s="144"/>
      <c r="BU65" s="144"/>
      <c r="BV65" s="144"/>
    </row>
    <row r="66" spans="63:74" x14ac:dyDescent="0.2">
      <c r="BK66" s="144"/>
      <c r="BL66" s="144"/>
      <c r="BM66" s="144"/>
      <c r="BN66" s="144"/>
      <c r="BO66" s="144"/>
      <c r="BP66" s="144"/>
      <c r="BQ66" s="144"/>
      <c r="BR66" s="144"/>
      <c r="BS66" s="144"/>
      <c r="BT66" s="144"/>
      <c r="BU66" s="144"/>
      <c r="BV66" s="144"/>
    </row>
    <row r="67" spans="63:74" x14ac:dyDescent="0.2">
      <c r="BK67" s="144"/>
      <c r="BL67" s="144"/>
      <c r="BM67" s="144"/>
      <c r="BN67" s="144"/>
      <c r="BO67" s="144"/>
      <c r="BP67" s="144"/>
      <c r="BQ67" s="144"/>
      <c r="BR67" s="144"/>
      <c r="BS67" s="144"/>
      <c r="BT67" s="144"/>
      <c r="BU67" s="144"/>
      <c r="BV67" s="144"/>
    </row>
    <row r="68" spans="63:74" x14ac:dyDescent="0.2">
      <c r="BK68" s="144"/>
      <c r="BL68" s="144"/>
      <c r="BM68" s="144"/>
      <c r="BN68" s="144"/>
      <c r="BO68" s="144"/>
      <c r="BP68" s="144"/>
      <c r="BQ68" s="144"/>
      <c r="BR68" s="144"/>
      <c r="BS68" s="144"/>
      <c r="BT68" s="144"/>
      <c r="BU68" s="144"/>
      <c r="BV68" s="144"/>
    </row>
    <row r="69" spans="63:74" x14ac:dyDescent="0.2">
      <c r="BK69" s="144"/>
      <c r="BL69" s="144"/>
      <c r="BM69" s="144"/>
      <c r="BN69" s="144"/>
      <c r="BO69" s="144"/>
      <c r="BP69" s="144"/>
      <c r="BQ69" s="144"/>
      <c r="BR69" s="144"/>
      <c r="BS69" s="144"/>
      <c r="BT69" s="144"/>
      <c r="BU69" s="144"/>
      <c r="BV69" s="144"/>
    </row>
    <row r="70" spans="63:74" x14ac:dyDescent="0.2">
      <c r="BK70" s="144"/>
      <c r="BL70" s="144"/>
      <c r="BM70" s="144"/>
      <c r="BN70" s="144"/>
      <c r="BO70" s="144"/>
      <c r="BP70" s="144"/>
      <c r="BQ70" s="144"/>
      <c r="BR70" s="144"/>
      <c r="BS70" s="144"/>
      <c r="BT70" s="144"/>
      <c r="BU70" s="144"/>
      <c r="BV70" s="144"/>
    </row>
    <row r="71" spans="63:74" x14ac:dyDescent="0.2">
      <c r="BK71" s="144"/>
      <c r="BL71" s="144"/>
      <c r="BM71" s="144"/>
      <c r="BN71" s="144"/>
      <c r="BO71" s="144"/>
      <c r="BP71" s="144"/>
      <c r="BQ71" s="144"/>
      <c r="BR71" s="144"/>
      <c r="BS71" s="144"/>
      <c r="BT71" s="144"/>
      <c r="BU71" s="144"/>
      <c r="BV71" s="144"/>
    </row>
    <row r="72" spans="63:74" x14ac:dyDescent="0.2">
      <c r="BK72" s="144"/>
      <c r="BL72" s="144"/>
      <c r="BM72" s="144"/>
      <c r="BN72" s="144"/>
      <c r="BO72" s="144"/>
      <c r="BP72" s="144"/>
      <c r="BQ72" s="144"/>
      <c r="BR72" s="144"/>
      <c r="BS72" s="144"/>
      <c r="BT72" s="144"/>
      <c r="BU72" s="144"/>
      <c r="BV72" s="144"/>
    </row>
    <row r="73" spans="63:74" x14ac:dyDescent="0.2">
      <c r="BK73" s="144"/>
      <c r="BL73" s="144"/>
      <c r="BM73" s="144"/>
      <c r="BN73" s="144"/>
      <c r="BO73" s="144"/>
      <c r="BP73" s="144"/>
      <c r="BQ73" s="144"/>
      <c r="BR73" s="144"/>
      <c r="BS73" s="144"/>
      <c r="BT73" s="144"/>
      <c r="BU73" s="144"/>
      <c r="BV73" s="144"/>
    </row>
    <row r="74" spans="63:74" x14ac:dyDescent="0.2">
      <c r="BK74" s="144"/>
      <c r="BL74" s="144"/>
      <c r="BM74" s="144"/>
      <c r="BN74" s="144"/>
      <c r="BO74" s="144"/>
      <c r="BP74" s="144"/>
      <c r="BQ74" s="144"/>
      <c r="BR74" s="144"/>
      <c r="BS74" s="144"/>
      <c r="BT74" s="144"/>
      <c r="BU74" s="144"/>
      <c r="BV74" s="144"/>
    </row>
    <row r="75" spans="63:74" x14ac:dyDescent="0.2">
      <c r="BK75" s="144"/>
      <c r="BL75" s="144"/>
      <c r="BM75" s="144"/>
      <c r="BN75" s="144"/>
      <c r="BO75" s="144"/>
      <c r="BP75" s="144"/>
      <c r="BQ75" s="144"/>
      <c r="BR75" s="144"/>
      <c r="BS75" s="144"/>
      <c r="BT75" s="144"/>
      <c r="BU75" s="144"/>
      <c r="BV75" s="144"/>
    </row>
    <row r="76" spans="63:74" x14ac:dyDescent="0.2">
      <c r="BK76" s="144"/>
      <c r="BL76" s="144"/>
      <c r="BM76" s="144"/>
      <c r="BN76" s="144"/>
      <c r="BO76" s="144"/>
      <c r="BP76" s="144"/>
      <c r="BQ76" s="144"/>
      <c r="BR76" s="144"/>
      <c r="BS76" s="144"/>
      <c r="BT76" s="144"/>
      <c r="BU76" s="144"/>
      <c r="BV76" s="144"/>
    </row>
    <row r="77" spans="63:74" x14ac:dyDescent="0.2">
      <c r="BK77" s="144"/>
      <c r="BL77" s="144"/>
      <c r="BM77" s="144"/>
      <c r="BN77" s="144"/>
      <c r="BO77" s="144"/>
      <c r="BP77" s="144"/>
      <c r="BQ77" s="144"/>
      <c r="BR77" s="144"/>
      <c r="BS77" s="144"/>
      <c r="BT77" s="144"/>
      <c r="BU77" s="144"/>
      <c r="BV77" s="144"/>
    </row>
    <row r="78" spans="63:74" x14ac:dyDescent="0.2">
      <c r="BK78" s="144"/>
      <c r="BL78" s="144"/>
      <c r="BM78" s="144"/>
      <c r="BN78" s="144"/>
      <c r="BO78" s="144"/>
      <c r="BP78" s="144"/>
      <c r="BQ78" s="144"/>
      <c r="BR78" s="144"/>
      <c r="BS78" s="144"/>
      <c r="BT78" s="144"/>
      <c r="BU78" s="144"/>
      <c r="BV78" s="144"/>
    </row>
    <row r="79" spans="63:74" x14ac:dyDescent="0.2">
      <c r="BK79" s="144"/>
      <c r="BL79" s="144"/>
      <c r="BM79" s="144"/>
      <c r="BN79" s="144"/>
      <c r="BO79" s="144"/>
      <c r="BP79" s="144"/>
      <c r="BQ79" s="144"/>
      <c r="BR79" s="144"/>
      <c r="BS79" s="144"/>
      <c r="BT79" s="144"/>
      <c r="BU79" s="144"/>
      <c r="BV79" s="144"/>
    </row>
    <row r="80" spans="63:74" x14ac:dyDescent="0.2">
      <c r="BK80" s="144"/>
      <c r="BL80" s="144"/>
      <c r="BM80" s="144"/>
      <c r="BN80" s="144"/>
      <c r="BO80" s="144"/>
      <c r="BP80" s="144"/>
      <c r="BQ80" s="144"/>
      <c r="BR80" s="144"/>
      <c r="BS80" s="144"/>
      <c r="BT80" s="144"/>
      <c r="BU80" s="144"/>
      <c r="BV80" s="144"/>
    </row>
    <row r="81" spans="63:74" x14ac:dyDescent="0.2">
      <c r="BK81" s="144"/>
      <c r="BL81" s="144"/>
      <c r="BM81" s="144"/>
      <c r="BN81" s="144"/>
      <c r="BO81" s="144"/>
      <c r="BP81" s="144"/>
      <c r="BQ81" s="144"/>
      <c r="BR81" s="144"/>
      <c r="BS81" s="144"/>
      <c r="BT81" s="144"/>
      <c r="BU81" s="144"/>
      <c r="BV81" s="144"/>
    </row>
    <row r="82" spans="63:74" x14ac:dyDescent="0.2">
      <c r="BK82" s="144"/>
      <c r="BL82" s="144"/>
      <c r="BM82" s="144"/>
      <c r="BN82" s="144"/>
      <c r="BO82" s="144"/>
      <c r="BP82" s="144"/>
      <c r="BQ82" s="144"/>
      <c r="BR82" s="144"/>
      <c r="BS82" s="144"/>
      <c r="BT82" s="144"/>
      <c r="BU82" s="144"/>
      <c r="BV82" s="144"/>
    </row>
    <row r="83" spans="63:74" x14ac:dyDescent="0.2">
      <c r="BK83" s="144"/>
      <c r="BL83" s="144"/>
      <c r="BM83" s="144"/>
      <c r="BN83" s="144"/>
      <c r="BO83" s="144"/>
      <c r="BP83" s="144"/>
      <c r="BQ83" s="144"/>
      <c r="BR83" s="144"/>
      <c r="BS83" s="144"/>
      <c r="BT83" s="144"/>
      <c r="BU83" s="144"/>
      <c r="BV83" s="144"/>
    </row>
    <row r="84" spans="63:74" x14ac:dyDescent="0.2">
      <c r="BK84" s="144"/>
      <c r="BL84" s="144"/>
      <c r="BM84" s="144"/>
      <c r="BN84" s="144"/>
      <c r="BO84" s="144"/>
      <c r="BP84" s="144"/>
      <c r="BQ84" s="144"/>
      <c r="BR84" s="144"/>
      <c r="BS84" s="144"/>
      <c r="BT84" s="144"/>
      <c r="BU84" s="144"/>
      <c r="BV84" s="144"/>
    </row>
    <row r="85" spans="63:74" x14ac:dyDescent="0.2">
      <c r="BK85" s="144"/>
      <c r="BL85" s="144"/>
      <c r="BM85" s="144"/>
      <c r="BN85" s="144"/>
      <c r="BO85" s="144"/>
      <c r="BP85" s="144"/>
      <c r="BQ85" s="144"/>
      <c r="BR85" s="144"/>
      <c r="BS85" s="144"/>
      <c r="BT85" s="144"/>
      <c r="BU85" s="144"/>
      <c r="BV85" s="144"/>
    </row>
    <row r="86" spans="63:74" x14ac:dyDescent="0.2">
      <c r="BK86" s="144"/>
      <c r="BL86" s="144"/>
      <c r="BM86" s="144"/>
      <c r="BN86" s="144"/>
      <c r="BO86" s="144"/>
      <c r="BP86" s="144"/>
      <c r="BQ86" s="144"/>
      <c r="BR86" s="144"/>
      <c r="BS86" s="144"/>
      <c r="BT86" s="144"/>
      <c r="BU86" s="144"/>
      <c r="BV86" s="144"/>
    </row>
    <row r="87" spans="63:74" x14ac:dyDescent="0.2">
      <c r="BK87" s="144"/>
      <c r="BL87" s="144"/>
      <c r="BM87" s="144"/>
      <c r="BN87" s="144"/>
      <c r="BO87" s="144"/>
      <c r="BP87" s="144"/>
      <c r="BQ87" s="144"/>
      <c r="BR87" s="144"/>
      <c r="BS87" s="144"/>
      <c r="BT87" s="144"/>
      <c r="BU87" s="144"/>
      <c r="BV87" s="144"/>
    </row>
    <row r="88" spans="63:74" x14ac:dyDescent="0.2">
      <c r="BK88" s="144"/>
      <c r="BL88" s="144"/>
      <c r="BM88" s="144"/>
      <c r="BN88" s="144"/>
      <c r="BO88" s="144"/>
      <c r="BP88" s="144"/>
      <c r="BQ88" s="144"/>
      <c r="BR88" s="144"/>
      <c r="BS88" s="144"/>
      <c r="BT88" s="144"/>
      <c r="BU88" s="144"/>
      <c r="BV88" s="144"/>
    </row>
    <row r="89" spans="63:74" x14ac:dyDescent="0.2">
      <c r="BK89" s="144"/>
      <c r="BL89" s="144"/>
      <c r="BM89" s="144"/>
      <c r="BN89" s="144"/>
      <c r="BO89" s="144"/>
      <c r="BP89" s="144"/>
      <c r="BQ89" s="144"/>
      <c r="BR89" s="144"/>
      <c r="BS89" s="144"/>
      <c r="BT89" s="144"/>
      <c r="BU89" s="144"/>
      <c r="BV89" s="144"/>
    </row>
    <row r="90" spans="63:74" x14ac:dyDescent="0.2">
      <c r="BK90" s="144"/>
      <c r="BL90" s="144"/>
      <c r="BM90" s="144"/>
      <c r="BN90" s="144"/>
      <c r="BO90" s="144"/>
      <c r="BP90" s="144"/>
      <c r="BQ90" s="144"/>
      <c r="BR90" s="144"/>
      <c r="BS90" s="144"/>
      <c r="BT90" s="144"/>
      <c r="BU90" s="144"/>
      <c r="BV90" s="144"/>
    </row>
    <row r="91" spans="63:74" x14ac:dyDescent="0.2">
      <c r="BK91" s="144"/>
      <c r="BL91" s="144"/>
      <c r="BM91" s="144"/>
      <c r="BN91" s="144"/>
      <c r="BO91" s="144"/>
      <c r="BP91" s="144"/>
      <c r="BQ91" s="144"/>
      <c r="BR91" s="144"/>
      <c r="BS91" s="144"/>
      <c r="BT91" s="144"/>
      <c r="BU91" s="144"/>
      <c r="BV91" s="144"/>
    </row>
    <row r="92" spans="63:74" x14ac:dyDescent="0.2">
      <c r="BK92" s="144"/>
      <c r="BL92" s="144"/>
      <c r="BM92" s="144"/>
      <c r="BN92" s="144"/>
      <c r="BO92" s="144"/>
      <c r="BP92" s="144"/>
      <c r="BQ92" s="144"/>
      <c r="BR92" s="144"/>
      <c r="BS92" s="144"/>
      <c r="BT92" s="144"/>
      <c r="BU92" s="144"/>
      <c r="BV92" s="144"/>
    </row>
    <row r="93" spans="63:74" x14ac:dyDescent="0.2">
      <c r="BK93" s="144"/>
      <c r="BL93" s="144"/>
      <c r="BM93" s="144"/>
      <c r="BN93" s="144"/>
      <c r="BO93" s="144"/>
      <c r="BP93" s="144"/>
      <c r="BQ93" s="144"/>
      <c r="BR93" s="144"/>
      <c r="BS93" s="144"/>
      <c r="BT93" s="144"/>
      <c r="BU93" s="144"/>
      <c r="BV93" s="144"/>
    </row>
    <row r="94" spans="63:74" x14ac:dyDescent="0.2">
      <c r="BK94" s="144"/>
      <c r="BL94" s="144"/>
      <c r="BM94" s="144"/>
      <c r="BN94" s="144"/>
      <c r="BO94" s="144"/>
      <c r="BP94" s="144"/>
      <c r="BQ94" s="144"/>
      <c r="BR94" s="144"/>
      <c r="BS94" s="144"/>
      <c r="BT94" s="144"/>
      <c r="BU94" s="144"/>
      <c r="BV94" s="144"/>
    </row>
    <row r="95" spans="63:74" x14ac:dyDescent="0.2">
      <c r="BK95" s="144"/>
      <c r="BL95" s="144"/>
      <c r="BM95" s="144"/>
      <c r="BN95" s="144"/>
      <c r="BO95" s="144"/>
      <c r="BP95" s="144"/>
      <c r="BQ95" s="144"/>
      <c r="BR95" s="144"/>
      <c r="BS95" s="144"/>
      <c r="BT95" s="144"/>
      <c r="BU95" s="144"/>
      <c r="BV95" s="144"/>
    </row>
    <row r="96" spans="63:74" x14ac:dyDescent="0.2">
      <c r="BK96" s="144"/>
      <c r="BL96" s="144"/>
      <c r="BM96" s="144"/>
      <c r="BN96" s="144"/>
      <c r="BO96" s="144"/>
      <c r="BP96" s="144"/>
      <c r="BQ96" s="144"/>
      <c r="BR96" s="144"/>
      <c r="BS96" s="144"/>
      <c r="BT96" s="144"/>
      <c r="BU96" s="144"/>
      <c r="BV96" s="144"/>
    </row>
    <row r="97" spans="63:74" x14ac:dyDescent="0.2">
      <c r="BK97" s="144"/>
      <c r="BL97" s="144"/>
      <c r="BM97" s="144"/>
      <c r="BN97" s="144"/>
      <c r="BO97" s="144"/>
      <c r="BP97" s="144"/>
      <c r="BQ97" s="144"/>
      <c r="BR97" s="144"/>
      <c r="BS97" s="144"/>
      <c r="BT97" s="144"/>
      <c r="BU97" s="144"/>
      <c r="BV97" s="144"/>
    </row>
    <row r="98" spans="63:74" x14ac:dyDescent="0.2">
      <c r="BK98" s="144"/>
      <c r="BL98" s="144"/>
      <c r="BM98" s="144"/>
      <c r="BN98" s="144"/>
      <c r="BO98" s="144"/>
      <c r="BP98" s="144"/>
      <c r="BQ98" s="144"/>
      <c r="BR98" s="144"/>
      <c r="BS98" s="144"/>
      <c r="BT98" s="144"/>
      <c r="BU98" s="144"/>
      <c r="BV98" s="144"/>
    </row>
    <row r="99" spans="63:74" x14ac:dyDescent="0.2">
      <c r="BK99" s="144"/>
      <c r="BL99" s="144"/>
      <c r="BM99" s="144"/>
      <c r="BN99" s="144"/>
      <c r="BO99" s="144"/>
      <c r="BP99" s="144"/>
      <c r="BQ99" s="144"/>
      <c r="BR99" s="144"/>
      <c r="BS99" s="144"/>
      <c r="BT99" s="144"/>
      <c r="BU99" s="144"/>
      <c r="BV99" s="144"/>
    </row>
    <row r="100" spans="63:74" x14ac:dyDescent="0.2">
      <c r="BK100" s="144"/>
      <c r="BL100" s="144"/>
      <c r="BM100" s="144"/>
      <c r="BN100" s="144"/>
      <c r="BO100" s="144"/>
      <c r="BP100" s="144"/>
      <c r="BQ100" s="144"/>
      <c r="BR100" s="144"/>
      <c r="BS100" s="144"/>
      <c r="BT100" s="144"/>
      <c r="BU100" s="144"/>
      <c r="BV100" s="144"/>
    </row>
    <row r="101" spans="63:74" x14ac:dyDescent="0.2">
      <c r="BK101" s="144"/>
      <c r="BL101" s="144"/>
      <c r="BM101" s="144"/>
      <c r="BN101" s="144"/>
      <c r="BO101" s="144"/>
      <c r="BP101" s="144"/>
      <c r="BQ101" s="144"/>
      <c r="BR101" s="144"/>
      <c r="BS101" s="144"/>
      <c r="BT101" s="144"/>
      <c r="BU101" s="144"/>
      <c r="BV101" s="144"/>
    </row>
    <row r="102" spans="63:74" x14ac:dyDescent="0.2">
      <c r="BK102" s="144"/>
      <c r="BL102" s="144"/>
      <c r="BM102" s="144"/>
      <c r="BN102" s="144"/>
      <c r="BO102" s="144"/>
      <c r="BP102" s="144"/>
      <c r="BQ102" s="144"/>
      <c r="BR102" s="144"/>
      <c r="BS102" s="144"/>
      <c r="BT102" s="144"/>
      <c r="BU102" s="144"/>
      <c r="BV102" s="144"/>
    </row>
    <row r="103" spans="63:74" x14ac:dyDescent="0.2">
      <c r="BK103" s="144"/>
      <c r="BL103" s="144"/>
      <c r="BM103" s="144"/>
      <c r="BN103" s="144"/>
      <c r="BO103" s="144"/>
      <c r="BP103" s="144"/>
      <c r="BQ103" s="144"/>
      <c r="BR103" s="144"/>
      <c r="BS103" s="144"/>
      <c r="BT103" s="144"/>
      <c r="BU103" s="144"/>
      <c r="BV103" s="144"/>
    </row>
    <row r="104" spans="63:74" x14ac:dyDescent="0.2">
      <c r="BK104" s="144"/>
      <c r="BL104" s="144"/>
      <c r="BM104" s="144"/>
      <c r="BN104" s="144"/>
      <c r="BO104" s="144"/>
      <c r="BP104" s="144"/>
      <c r="BQ104" s="144"/>
      <c r="BR104" s="144"/>
      <c r="BS104" s="144"/>
      <c r="BT104" s="144"/>
      <c r="BU104" s="144"/>
      <c r="BV104" s="144"/>
    </row>
    <row r="105" spans="63:74" x14ac:dyDescent="0.2">
      <c r="BK105" s="144"/>
      <c r="BL105" s="144"/>
      <c r="BM105" s="144"/>
      <c r="BN105" s="144"/>
      <c r="BO105" s="144"/>
      <c r="BP105" s="144"/>
      <c r="BQ105" s="144"/>
      <c r="BR105" s="144"/>
      <c r="BS105" s="144"/>
      <c r="BT105" s="144"/>
      <c r="BU105" s="144"/>
      <c r="BV105" s="144"/>
    </row>
    <row r="106" spans="63:74" x14ac:dyDescent="0.2">
      <c r="BK106" s="144"/>
      <c r="BL106" s="144"/>
      <c r="BM106" s="144"/>
      <c r="BN106" s="144"/>
      <c r="BO106" s="144"/>
      <c r="BP106" s="144"/>
      <c r="BQ106" s="144"/>
      <c r="BR106" s="144"/>
      <c r="BS106" s="144"/>
      <c r="BT106" s="144"/>
      <c r="BU106" s="144"/>
      <c r="BV106" s="144"/>
    </row>
    <row r="107" spans="63:74" x14ac:dyDescent="0.2">
      <c r="BK107" s="144"/>
      <c r="BL107" s="144"/>
      <c r="BM107" s="144"/>
      <c r="BN107" s="144"/>
      <c r="BO107" s="144"/>
      <c r="BP107" s="144"/>
      <c r="BQ107" s="144"/>
      <c r="BR107" s="144"/>
      <c r="BS107" s="144"/>
      <c r="BT107" s="144"/>
      <c r="BU107" s="144"/>
      <c r="BV107" s="144"/>
    </row>
    <row r="108" spans="63:74" x14ac:dyDescent="0.2">
      <c r="BK108" s="144"/>
      <c r="BL108" s="144"/>
      <c r="BM108" s="144"/>
      <c r="BN108" s="144"/>
      <c r="BO108" s="144"/>
      <c r="BP108" s="144"/>
      <c r="BQ108" s="144"/>
      <c r="BR108" s="144"/>
      <c r="BS108" s="144"/>
      <c r="BT108" s="144"/>
      <c r="BU108" s="144"/>
      <c r="BV108" s="144"/>
    </row>
    <row r="109" spans="63:74" x14ac:dyDescent="0.2">
      <c r="BK109" s="144"/>
      <c r="BL109" s="144"/>
      <c r="BM109" s="144"/>
      <c r="BN109" s="144"/>
      <c r="BO109" s="144"/>
      <c r="BP109" s="144"/>
      <c r="BQ109" s="144"/>
      <c r="BR109" s="144"/>
      <c r="BS109" s="144"/>
      <c r="BT109" s="144"/>
      <c r="BU109" s="144"/>
      <c r="BV109" s="144"/>
    </row>
    <row r="110" spans="63:74" x14ac:dyDescent="0.2">
      <c r="BK110" s="144"/>
      <c r="BL110" s="144"/>
      <c r="BM110" s="144"/>
      <c r="BN110" s="144"/>
      <c r="BO110" s="144"/>
      <c r="BP110" s="144"/>
      <c r="BQ110" s="144"/>
      <c r="BR110" s="144"/>
      <c r="BS110" s="144"/>
      <c r="BT110" s="144"/>
      <c r="BU110" s="144"/>
      <c r="BV110" s="144"/>
    </row>
    <row r="111" spans="63:74" x14ac:dyDescent="0.2">
      <c r="BK111" s="144"/>
      <c r="BL111" s="144"/>
      <c r="BM111" s="144"/>
      <c r="BN111" s="144"/>
      <c r="BO111" s="144"/>
      <c r="BP111" s="144"/>
      <c r="BQ111" s="144"/>
      <c r="BR111" s="144"/>
      <c r="BS111" s="144"/>
      <c r="BT111" s="144"/>
      <c r="BU111" s="144"/>
      <c r="BV111" s="144"/>
    </row>
    <row r="112" spans="63:74" x14ac:dyDescent="0.2">
      <c r="BK112" s="144"/>
      <c r="BL112" s="144"/>
      <c r="BM112" s="144"/>
      <c r="BN112" s="144"/>
      <c r="BO112" s="144"/>
      <c r="BP112" s="144"/>
      <c r="BQ112" s="144"/>
      <c r="BR112" s="144"/>
      <c r="BS112" s="144"/>
      <c r="BT112" s="144"/>
      <c r="BU112" s="144"/>
      <c r="BV112" s="144"/>
    </row>
    <row r="113" spans="63:74" x14ac:dyDescent="0.2">
      <c r="BK113" s="144"/>
      <c r="BL113" s="144"/>
      <c r="BM113" s="144"/>
      <c r="BN113" s="144"/>
      <c r="BO113" s="144"/>
      <c r="BP113" s="144"/>
      <c r="BQ113" s="144"/>
      <c r="BR113" s="144"/>
      <c r="BS113" s="144"/>
      <c r="BT113" s="144"/>
      <c r="BU113" s="144"/>
      <c r="BV113" s="144"/>
    </row>
    <row r="114" spans="63:74" x14ac:dyDescent="0.2">
      <c r="BK114" s="144"/>
      <c r="BL114" s="144"/>
      <c r="BM114" s="144"/>
      <c r="BN114" s="144"/>
      <c r="BO114" s="144"/>
      <c r="BP114" s="144"/>
      <c r="BQ114" s="144"/>
      <c r="BR114" s="144"/>
      <c r="BS114" s="144"/>
      <c r="BT114" s="144"/>
      <c r="BU114" s="144"/>
      <c r="BV114" s="144"/>
    </row>
    <row r="115" spans="63:74" x14ac:dyDescent="0.2">
      <c r="BK115" s="144"/>
      <c r="BL115" s="144"/>
      <c r="BM115" s="144"/>
      <c r="BN115" s="144"/>
      <c r="BO115" s="144"/>
      <c r="BP115" s="144"/>
      <c r="BQ115" s="144"/>
      <c r="BR115" s="144"/>
      <c r="BS115" s="144"/>
      <c r="BT115" s="144"/>
      <c r="BU115" s="144"/>
      <c r="BV115" s="144"/>
    </row>
    <row r="116" spans="63:74" x14ac:dyDescent="0.2">
      <c r="BK116" s="144"/>
      <c r="BL116" s="144"/>
      <c r="BM116" s="144"/>
      <c r="BN116" s="144"/>
      <c r="BO116" s="144"/>
      <c r="BP116" s="144"/>
      <c r="BQ116" s="144"/>
      <c r="BR116" s="144"/>
      <c r="BS116" s="144"/>
      <c r="BT116" s="144"/>
      <c r="BU116" s="144"/>
      <c r="BV116" s="144"/>
    </row>
    <row r="117" spans="63:74" x14ac:dyDescent="0.2">
      <c r="BK117" s="144"/>
      <c r="BL117" s="144"/>
      <c r="BM117" s="144"/>
      <c r="BN117" s="144"/>
      <c r="BO117" s="144"/>
      <c r="BP117" s="144"/>
      <c r="BQ117" s="144"/>
      <c r="BR117" s="144"/>
      <c r="BS117" s="144"/>
      <c r="BT117" s="144"/>
      <c r="BU117" s="144"/>
      <c r="BV117" s="144"/>
    </row>
    <row r="118" spans="63:74" x14ac:dyDescent="0.2">
      <c r="BK118" s="144"/>
      <c r="BL118" s="144"/>
      <c r="BM118" s="144"/>
      <c r="BN118" s="144"/>
      <c r="BO118" s="144"/>
      <c r="BP118" s="144"/>
      <c r="BQ118" s="144"/>
      <c r="BR118" s="144"/>
      <c r="BS118" s="144"/>
      <c r="BT118" s="144"/>
      <c r="BU118" s="144"/>
      <c r="BV118" s="144"/>
    </row>
    <row r="119" spans="63:74" x14ac:dyDescent="0.2">
      <c r="BK119" s="144"/>
      <c r="BL119" s="144"/>
      <c r="BM119" s="144"/>
      <c r="BN119" s="144"/>
      <c r="BO119" s="144"/>
      <c r="BP119" s="144"/>
      <c r="BQ119" s="144"/>
      <c r="BR119" s="144"/>
      <c r="BS119" s="144"/>
      <c r="BT119" s="144"/>
      <c r="BU119" s="144"/>
      <c r="BV119" s="144"/>
    </row>
    <row r="120" spans="63:74" x14ac:dyDescent="0.2">
      <c r="BK120" s="144"/>
      <c r="BL120" s="144"/>
      <c r="BM120" s="144"/>
      <c r="BN120" s="144"/>
      <c r="BO120" s="144"/>
      <c r="BP120" s="144"/>
      <c r="BQ120" s="144"/>
      <c r="BR120" s="144"/>
      <c r="BS120" s="144"/>
      <c r="BT120" s="144"/>
      <c r="BU120" s="144"/>
      <c r="BV120" s="144"/>
    </row>
    <row r="121" spans="63:74" x14ac:dyDescent="0.2">
      <c r="BK121" s="144"/>
      <c r="BL121" s="144"/>
      <c r="BM121" s="144"/>
      <c r="BN121" s="144"/>
      <c r="BO121" s="144"/>
      <c r="BP121" s="144"/>
      <c r="BQ121" s="144"/>
      <c r="BR121" s="144"/>
      <c r="BS121" s="144"/>
      <c r="BT121" s="144"/>
      <c r="BU121" s="144"/>
      <c r="BV121" s="144"/>
    </row>
    <row r="122" spans="63:74" x14ac:dyDescent="0.2">
      <c r="BK122" s="144"/>
      <c r="BL122" s="144"/>
      <c r="BM122" s="144"/>
      <c r="BN122" s="144"/>
      <c r="BO122" s="144"/>
      <c r="BP122" s="144"/>
      <c r="BQ122" s="144"/>
      <c r="BR122" s="144"/>
      <c r="BS122" s="144"/>
      <c r="BT122" s="144"/>
      <c r="BU122" s="144"/>
      <c r="BV122" s="144"/>
    </row>
    <row r="123" spans="63:74" x14ac:dyDescent="0.2">
      <c r="BK123" s="144"/>
      <c r="BL123" s="144"/>
      <c r="BM123" s="144"/>
      <c r="BN123" s="144"/>
      <c r="BO123" s="144"/>
      <c r="BP123" s="144"/>
      <c r="BQ123" s="144"/>
      <c r="BR123" s="144"/>
      <c r="BS123" s="144"/>
      <c r="BT123" s="144"/>
      <c r="BU123" s="144"/>
      <c r="BV123" s="144"/>
    </row>
    <row r="124" spans="63:74" x14ac:dyDescent="0.2">
      <c r="BK124" s="144"/>
      <c r="BL124" s="144"/>
      <c r="BM124" s="144"/>
      <c r="BN124" s="144"/>
      <c r="BO124" s="144"/>
      <c r="BP124" s="144"/>
      <c r="BQ124" s="144"/>
      <c r="BR124" s="144"/>
      <c r="BS124" s="144"/>
      <c r="BT124" s="144"/>
      <c r="BU124" s="144"/>
      <c r="BV124" s="144"/>
    </row>
    <row r="125" spans="63:74" x14ac:dyDescent="0.2">
      <c r="BK125" s="144"/>
      <c r="BL125" s="144"/>
      <c r="BM125" s="144"/>
      <c r="BN125" s="144"/>
      <c r="BO125" s="144"/>
      <c r="BP125" s="144"/>
      <c r="BQ125" s="144"/>
      <c r="BR125" s="144"/>
      <c r="BS125" s="144"/>
      <c r="BT125" s="144"/>
      <c r="BU125" s="144"/>
      <c r="BV125" s="144"/>
    </row>
    <row r="126" spans="63:74" x14ac:dyDescent="0.2">
      <c r="BK126" s="144"/>
      <c r="BL126" s="144"/>
      <c r="BM126" s="144"/>
      <c r="BN126" s="144"/>
      <c r="BO126" s="144"/>
      <c r="BP126" s="144"/>
      <c r="BQ126" s="144"/>
      <c r="BR126" s="144"/>
      <c r="BS126" s="144"/>
      <c r="BT126" s="144"/>
      <c r="BU126" s="144"/>
      <c r="BV126" s="144"/>
    </row>
    <row r="127" spans="63:74" x14ac:dyDescent="0.2">
      <c r="BK127" s="144"/>
      <c r="BL127" s="144"/>
      <c r="BM127" s="144"/>
      <c r="BN127" s="144"/>
      <c r="BO127" s="144"/>
      <c r="BP127" s="144"/>
      <c r="BQ127" s="144"/>
      <c r="BR127" s="144"/>
      <c r="BS127" s="144"/>
      <c r="BT127" s="144"/>
      <c r="BU127" s="144"/>
      <c r="BV127" s="144"/>
    </row>
    <row r="128" spans="63:74" x14ac:dyDescent="0.2">
      <c r="BK128" s="144"/>
      <c r="BL128" s="144"/>
      <c r="BM128" s="144"/>
      <c r="BN128" s="144"/>
      <c r="BO128" s="144"/>
      <c r="BP128" s="144"/>
      <c r="BQ128" s="144"/>
      <c r="BR128" s="144"/>
      <c r="BS128" s="144"/>
      <c r="BT128" s="144"/>
      <c r="BU128" s="144"/>
      <c r="BV128" s="144"/>
    </row>
    <row r="129" spans="63:74" x14ac:dyDescent="0.2">
      <c r="BK129" s="144"/>
      <c r="BL129" s="144"/>
      <c r="BM129" s="144"/>
      <c r="BN129" s="144"/>
      <c r="BO129" s="144"/>
      <c r="BP129" s="144"/>
      <c r="BQ129" s="144"/>
      <c r="BR129" s="144"/>
      <c r="BS129" s="144"/>
      <c r="BT129" s="144"/>
      <c r="BU129" s="144"/>
      <c r="BV129" s="144"/>
    </row>
    <row r="130" spans="63:74" x14ac:dyDescent="0.2">
      <c r="BK130" s="144"/>
      <c r="BL130" s="144"/>
      <c r="BM130" s="144"/>
      <c r="BN130" s="144"/>
      <c r="BO130" s="144"/>
      <c r="BP130" s="144"/>
      <c r="BQ130" s="144"/>
      <c r="BR130" s="144"/>
      <c r="BS130" s="144"/>
      <c r="BT130" s="144"/>
      <c r="BU130" s="144"/>
      <c r="BV130" s="144"/>
    </row>
    <row r="131" spans="63:74" x14ac:dyDescent="0.2">
      <c r="BK131" s="144"/>
      <c r="BL131" s="144"/>
      <c r="BM131" s="144"/>
      <c r="BN131" s="144"/>
      <c r="BO131" s="144"/>
      <c r="BP131" s="144"/>
      <c r="BQ131" s="144"/>
      <c r="BR131" s="144"/>
      <c r="BS131" s="144"/>
      <c r="BT131" s="144"/>
      <c r="BU131" s="144"/>
      <c r="BV131" s="144"/>
    </row>
    <row r="132" spans="63:74" x14ac:dyDescent="0.2">
      <c r="BK132" s="144"/>
      <c r="BL132" s="144"/>
      <c r="BM132" s="144"/>
      <c r="BN132" s="144"/>
      <c r="BO132" s="144"/>
      <c r="BP132" s="144"/>
      <c r="BQ132" s="144"/>
      <c r="BR132" s="144"/>
      <c r="BS132" s="144"/>
      <c r="BT132" s="144"/>
      <c r="BU132" s="144"/>
      <c r="BV132" s="144"/>
    </row>
    <row r="133" spans="63:74" x14ac:dyDescent="0.2">
      <c r="BK133" s="144"/>
      <c r="BL133" s="144"/>
      <c r="BM133" s="144"/>
      <c r="BN133" s="144"/>
      <c r="BO133" s="144"/>
      <c r="BP133" s="144"/>
      <c r="BQ133" s="144"/>
      <c r="BR133" s="144"/>
      <c r="BS133" s="144"/>
      <c r="BT133" s="144"/>
      <c r="BU133" s="144"/>
      <c r="BV133" s="144"/>
    </row>
    <row r="134" spans="63:74" x14ac:dyDescent="0.2">
      <c r="BK134" s="144"/>
      <c r="BL134" s="144"/>
      <c r="BM134" s="144"/>
      <c r="BN134" s="144"/>
      <c r="BO134" s="144"/>
      <c r="BP134" s="144"/>
      <c r="BQ134" s="144"/>
      <c r="BR134" s="144"/>
      <c r="BS134" s="144"/>
      <c r="BT134" s="144"/>
      <c r="BU134" s="144"/>
      <c r="BV134" s="144"/>
    </row>
    <row r="135" spans="63:74" x14ac:dyDescent="0.2">
      <c r="BK135" s="144"/>
      <c r="BL135" s="144"/>
      <c r="BM135" s="144"/>
      <c r="BN135" s="144"/>
      <c r="BO135" s="144"/>
      <c r="BP135" s="144"/>
      <c r="BQ135" s="144"/>
      <c r="BR135" s="144"/>
      <c r="BS135" s="144"/>
      <c r="BT135" s="144"/>
      <c r="BU135" s="144"/>
      <c r="BV135" s="144"/>
    </row>
    <row r="136" spans="63:74" x14ac:dyDescent="0.2">
      <c r="BK136" s="144"/>
      <c r="BL136" s="144"/>
      <c r="BM136" s="144"/>
      <c r="BN136" s="144"/>
      <c r="BO136" s="144"/>
      <c r="BP136" s="144"/>
      <c r="BQ136" s="144"/>
      <c r="BR136" s="144"/>
      <c r="BS136" s="144"/>
      <c r="BT136" s="144"/>
      <c r="BU136" s="144"/>
      <c r="BV136" s="144"/>
    </row>
    <row r="137" spans="63:74" x14ac:dyDescent="0.2">
      <c r="BK137" s="144"/>
      <c r="BL137" s="144"/>
      <c r="BM137" s="144"/>
      <c r="BN137" s="144"/>
      <c r="BO137" s="144"/>
      <c r="BP137" s="144"/>
      <c r="BQ137" s="144"/>
      <c r="BR137" s="144"/>
      <c r="BS137" s="144"/>
      <c r="BT137" s="144"/>
      <c r="BU137" s="144"/>
      <c r="BV137" s="144"/>
    </row>
    <row r="138" spans="63:74" x14ac:dyDescent="0.2">
      <c r="BK138" s="144"/>
      <c r="BL138" s="144"/>
      <c r="BM138" s="144"/>
      <c r="BN138" s="144"/>
      <c r="BO138" s="144"/>
      <c r="BP138" s="144"/>
      <c r="BQ138" s="144"/>
      <c r="BR138" s="144"/>
      <c r="BS138" s="144"/>
      <c r="BT138" s="144"/>
      <c r="BU138" s="144"/>
      <c r="BV138" s="144"/>
    </row>
    <row r="139" spans="63:74" x14ac:dyDescent="0.2">
      <c r="BK139" s="144"/>
      <c r="BL139" s="144"/>
      <c r="BM139" s="144"/>
      <c r="BN139" s="144"/>
      <c r="BO139" s="144"/>
      <c r="BP139" s="144"/>
      <c r="BQ139" s="144"/>
      <c r="BR139" s="144"/>
      <c r="BS139" s="144"/>
      <c r="BT139" s="144"/>
      <c r="BU139" s="144"/>
      <c r="BV139" s="144"/>
    </row>
    <row r="140" spans="63:74" x14ac:dyDescent="0.2">
      <c r="BK140" s="144"/>
      <c r="BL140" s="144"/>
      <c r="BM140" s="144"/>
      <c r="BN140" s="144"/>
      <c r="BO140" s="144"/>
      <c r="BP140" s="144"/>
      <c r="BQ140" s="144"/>
      <c r="BR140" s="144"/>
      <c r="BS140" s="144"/>
      <c r="BT140" s="144"/>
      <c r="BU140" s="144"/>
      <c r="BV140" s="144"/>
    </row>
    <row r="141" spans="63:74" x14ac:dyDescent="0.2">
      <c r="BK141" s="144"/>
      <c r="BL141" s="144"/>
      <c r="BM141" s="144"/>
      <c r="BN141" s="144"/>
      <c r="BO141" s="144"/>
      <c r="BP141" s="144"/>
      <c r="BQ141" s="144"/>
      <c r="BR141" s="144"/>
      <c r="BS141" s="144"/>
      <c r="BT141" s="144"/>
      <c r="BU141" s="144"/>
      <c r="BV141" s="144"/>
    </row>
    <row r="142" spans="63:74" x14ac:dyDescent="0.2">
      <c r="BK142" s="144"/>
      <c r="BL142" s="144"/>
      <c r="BM142" s="144"/>
      <c r="BN142" s="144"/>
      <c r="BO142" s="144"/>
      <c r="BP142" s="144"/>
      <c r="BQ142" s="144"/>
      <c r="BR142" s="144"/>
      <c r="BS142" s="144"/>
      <c r="BT142" s="144"/>
      <c r="BU142" s="144"/>
      <c r="BV142" s="144"/>
    </row>
    <row r="143" spans="63:74" x14ac:dyDescent="0.2">
      <c r="BK143" s="144"/>
      <c r="BL143" s="144"/>
      <c r="BM143" s="144"/>
      <c r="BN143" s="144"/>
      <c r="BO143" s="144"/>
      <c r="BP143" s="144"/>
      <c r="BQ143" s="144"/>
      <c r="BR143" s="144"/>
      <c r="BS143" s="144"/>
      <c r="BT143" s="144"/>
      <c r="BU143" s="144"/>
      <c r="BV143" s="144"/>
    </row>
    <row r="144" spans="63:74" x14ac:dyDescent="0.2">
      <c r="BK144" s="144"/>
      <c r="BL144" s="144"/>
      <c r="BM144" s="144"/>
      <c r="BN144" s="144"/>
      <c r="BO144" s="144"/>
      <c r="BP144" s="144"/>
      <c r="BQ144" s="144"/>
      <c r="BR144" s="144"/>
      <c r="BS144" s="144"/>
      <c r="BT144" s="144"/>
      <c r="BU144" s="144"/>
      <c r="BV144" s="144"/>
    </row>
    <row r="145" spans="63:74" x14ac:dyDescent="0.2">
      <c r="BK145" s="144"/>
      <c r="BL145" s="144"/>
      <c r="BM145" s="144"/>
      <c r="BN145" s="144"/>
      <c r="BO145" s="144"/>
      <c r="BP145" s="144"/>
      <c r="BQ145" s="144"/>
      <c r="BR145" s="144"/>
      <c r="BS145" s="144"/>
      <c r="BT145" s="144"/>
      <c r="BU145" s="144"/>
      <c r="BV145" s="144"/>
    </row>
    <row r="146" spans="63:74" x14ac:dyDescent="0.2">
      <c r="BK146" s="144"/>
      <c r="BL146" s="144"/>
      <c r="BM146" s="144"/>
      <c r="BN146" s="144"/>
      <c r="BO146" s="144"/>
      <c r="BP146" s="144"/>
      <c r="BQ146" s="144"/>
      <c r="BR146" s="144"/>
      <c r="BS146" s="144"/>
      <c r="BT146" s="144"/>
      <c r="BU146" s="144"/>
      <c r="BV146" s="144"/>
    </row>
    <row r="147" spans="63:74" x14ac:dyDescent="0.2">
      <c r="BK147" s="144"/>
      <c r="BL147" s="144"/>
      <c r="BM147" s="144"/>
      <c r="BN147" s="144"/>
      <c r="BO147" s="144"/>
      <c r="BP147" s="144"/>
      <c r="BQ147" s="144"/>
      <c r="BR147" s="144"/>
      <c r="BS147" s="144"/>
      <c r="BT147" s="144"/>
      <c r="BU147" s="144"/>
      <c r="BV147" s="144"/>
    </row>
  </sheetData>
  <mergeCells count="17">
    <mergeCell ref="BK3:BV3"/>
    <mergeCell ref="B1:AL1"/>
    <mergeCell ref="C3:N3"/>
    <mergeCell ref="O3:Z3"/>
    <mergeCell ref="AA3:AL3"/>
    <mergeCell ref="AM3:AX3"/>
    <mergeCell ref="AY3:BJ3"/>
    <mergeCell ref="B52:Q52"/>
    <mergeCell ref="B53:Q53"/>
    <mergeCell ref="A1:A2"/>
    <mergeCell ref="B43:Q43"/>
    <mergeCell ref="B45:Q45"/>
    <mergeCell ref="B48:Q48"/>
    <mergeCell ref="B49:Q49"/>
    <mergeCell ref="B47:Q47"/>
    <mergeCell ref="B50:Q50"/>
    <mergeCell ref="B46:Q46"/>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S5" activePane="bottomRight" state="frozen"/>
      <selection activeCell="BF63" sqref="BF63"/>
      <selection pane="topRight" activeCell="BF63" sqref="BF63"/>
      <selection pane="bottomLeft" activeCell="BF63" sqref="BF63"/>
      <selection pane="bottomRight" activeCell="B1" sqref="B1:AL1"/>
    </sheetView>
  </sheetViews>
  <sheetFormatPr defaultColWidth="9.625" defaultRowHeight="10.7" x14ac:dyDescent="0.2"/>
  <cols>
    <col min="1" max="1" width="11.625" style="45" customWidth="1"/>
    <col min="2" max="2" width="39.625" style="45" customWidth="1"/>
    <col min="3" max="50" width="6.625" style="45" customWidth="1"/>
    <col min="51" max="55" width="6.625" style="670" customWidth="1"/>
    <col min="56" max="58" width="6.625" style="668" customWidth="1"/>
    <col min="59" max="61" width="6.625" style="670" customWidth="1"/>
    <col min="62" max="62" width="6.625" style="143" customWidth="1"/>
    <col min="63" max="74" width="6.625" style="45" customWidth="1"/>
    <col min="75" max="16384" width="9.625" style="45"/>
  </cols>
  <sheetData>
    <row r="1" spans="1:74" ht="14.8" customHeight="1" x14ac:dyDescent="0.2">
      <c r="A1" s="979" t="s">
        <v>479</v>
      </c>
      <c r="B1" s="1068" t="s">
        <v>1350</v>
      </c>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c r="AB1" s="1069"/>
      <c r="AC1" s="1069"/>
      <c r="AD1" s="1069"/>
      <c r="AE1" s="1069"/>
      <c r="AF1" s="1069"/>
      <c r="AG1" s="1069"/>
      <c r="AH1" s="1069"/>
      <c r="AI1" s="1069"/>
      <c r="AJ1" s="1069"/>
      <c r="AK1" s="1069"/>
      <c r="AL1" s="1069"/>
    </row>
    <row r="2" spans="1:74" s="35" customFormat="1" ht="12.85"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0"/>
      <c r="AZ2" s="830"/>
      <c r="BA2" s="830"/>
      <c r="BB2" s="830"/>
      <c r="BC2" s="830"/>
      <c r="BD2" s="653"/>
      <c r="BE2" s="653"/>
      <c r="BF2" s="653"/>
      <c r="BG2" s="830"/>
      <c r="BH2" s="830"/>
      <c r="BI2" s="830"/>
      <c r="BJ2" s="145"/>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46"/>
      <c r="B5" s="277" t="s">
        <v>1351</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c r="AM5" s="426"/>
      <c r="AN5" s="426"/>
      <c r="AO5" s="426"/>
      <c r="AP5" s="426"/>
      <c r="AQ5" s="426"/>
      <c r="AR5" s="426"/>
      <c r="AS5" s="426"/>
      <c r="AT5" s="426"/>
      <c r="AU5" s="426"/>
      <c r="AV5" s="426"/>
      <c r="AW5" s="426"/>
      <c r="AX5" s="426"/>
      <c r="AY5" s="912"/>
      <c r="AZ5" s="951"/>
      <c r="BA5" s="951"/>
      <c r="BB5" s="951"/>
      <c r="BC5" s="951"/>
      <c r="BD5" s="964"/>
      <c r="BE5" s="964"/>
      <c r="BF5" s="964"/>
      <c r="BG5" s="859"/>
      <c r="BH5" s="860"/>
      <c r="BI5" s="860"/>
      <c r="BJ5" s="432"/>
      <c r="BK5" s="432"/>
      <c r="BL5" s="432"/>
      <c r="BM5" s="432"/>
      <c r="BN5" s="432"/>
      <c r="BO5" s="432"/>
      <c r="BP5" s="432"/>
      <c r="BQ5" s="432"/>
      <c r="BR5" s="432"/>
      <c r="BS5" s="432"/>
      <c r="BT5" s="432"/>
      <c r="BU5" s="432"/>
      <c r="BV5" s="432"/>
    </row>
    <row r="6" spans="1:74" s="277" customFormat="1" ht="11.05" customHeight="1" x14ac:dyDescent="0.2">
      <c r="A6" s="436" t="s">
        <v>127</v>
      </c>
      <c r="B6" s="721" t="s">
        <v>1185</v>
      </c>
      <c r="C6" s="34">
        <v>53.401590001999999</v>
      </c>
      <c r="D6" s="34">
        <v>50.104078000000001</v>
      </c>
      <c r="E6" s="34">
        <v>42.302643985000003</v>
      </c>
      <c r="F6" s="34">
        <v>33.424860989999999</v>
      </c>
      <c r="G6" s="34">
        <v>39.748026015000001</v>
      </c>
      <c r="H6" s="34">
        <v>51.401762009999999</v>
      </c>
      <c r="I6" s="34">
        <v>57.981483996999998</v>
      </c>
      <c r="J6" s="34">
        <v>58.413316008999999</v>
      </c>
      <c r="K6" s="34">
        <v>49.017983000000001</v>
      </c>
      <c r="L6" s="34">
        <v>38.203975991999997</v>
      </c>
      <c r="M6" s="34">
        <v>35.820099999999996</v>
      </c>
      <c r="N6" s="34">
        <v>40.013543990999999</v>
      </c>
      <c r="O6" s="34">
        <v>53.055048390000003</v>
      </c>
      <c r="P6" s="34">
        <v>44.933584922999998</v>
      </c>
      <c r="Q6" s="34">
        <v>39.841198134999999</v>
      </c>
      <c r="R6" s="34">
        <v>35.205862859</v>
      </c>
      <c r="S6" s="34">
        <v>40.854771391</v>
      </c>
      <c r="T6" s="34">
        <v>47.348773448000003</v>
      </c>
      <c r="U6" s="34">
        <v>52.269124480000002</v>
      </c>
      <c r="V6" s="34">
        <v>51.304653117999997</v>
      </c>
      <c r="W6" s="34">
        <v>41.531558367999999</v>
      </c>
      <c r="X6" s="34">
        <v>37.278118366999998</v>
      </c>
      <c r="Y6" s="34">
        <v>36.888859072000002</v>
      </c>
      <c r="Z6" s="34">
        <v>44.318672433000003</v>
      </c>
      <c r="AA6" s="34">
        <v>40.609002463000003</v>
      </c>
      <c r="AB6" s="34">
        <v>30.863513253000001</v>
      </c>
      <c r="AC6" s="34">
        <v>33.977182822000003</v>
      </c>
      <c r="AD6" s="34">
        <v>28.940009161999999</v>
      </c>
      <c r="AE6" s="34">
        <v>31.819828299000001</v>
      </c>
      <c r="AF6" s="34">
        <v>37.686153234999999</v>
      </c>
      <c r="AG6" s="34">
        <v>46.983764944000001</v>
      </c>
      <c r="AH6" s="34">
        <v>47.404009430000002</v>
      </c>
      <c r="AI6" s="34">
        <v>40.266513703999998</v>
      </c>
      <c r="AJ6" s="34">
        <v>34.354252791</v>
      </c>
      <c r="AK6" s="34">
        <v>32.313105634000003</v>
      </c>
      <c r="AL6" s="34">
        <v>36.134947242999999</v>
      </c>
      <c r="AM6" s="34">
        <v>46.081133397000002</v>
      </c>
      <c r="AN6" s="34">
        <v>30.936865032</v>
      </c>
      <c r="AO6" s="34">
        <v>27.6048729</v>
      </c>
      <c r="AP6" s="34">
        <v>27.087239962999998</v>
      </c>
      <c r="AQ6" s="34">
        <v>30.59734924</v>
      </c>
      <c r="AR6" s="34">
        <v>39.202968722999998</v>
      </c>
      <c r="AS6" s="34">
        <v>44.228943137000002</v>
      </c>
      <c r="AT6" s="34">
        <v>45.365613357000001</v>
      </c>
      <c r="AU6" s="34">
        <v>37.081329494000002</v>
      </c>
      <c r="AV6" s="34">
        <v>31.894695833</v>
      </c>
      <c r="AW6" s="34">
        <v>29.975963407999998</v>
      </c>
      <c r="AX6" s="34">
        <v>38.452630190000001</v>
      </c>
      <c r="AY6" s="893">
        <v>52.685229450999998</v>
      </c>
      <c r="AZ6" s="893">
        <v>39.252111958</v>
      </c>
      <c r="BA6" s="893">
        <v>34.653161998000002</v>
      </c>
      <c r="BB6" s="893">
        <v>33.235311598000003</v>
      </c>
      <c r="BC6" s="893">
        <v>35.391607209</v>
      </c>
      <c r="BD6" s="893">
        <v>41.021320971999998</v>
      </c>
      <c r="BE6" s="893">
        <v>46.792119356999997</v>
      </c>
      <c r="BF6" s="893">
        <v>42.845963318999999</v>
      </c>
      <c r="BG6" s="437">
        <v>33.642740000000003</v>
      </c>
      <c r="BH6" s="437">
        <v>30.85472</v>
      </c>
      <c r="BI6" s="437">
        <v>31.021239999999999</v>
      </c>
      <c r="BJ6" s="437">
        <v>38.475879999999997</v>
      </c>
      <c r="BK6" s="437">
        <v>41.394069999999999</v>
      </c>
      <c r="BL6" s="437">
        <v>34.01876</v>
      </c>
      <c r="BM6" s="437">
        <v>28.95729</v>
      </c>
      <c r="BN6" s="437">
        <v>24.901730000000001</v>
      </c>
      <c r="BO6" s="437">
        <v>27.838139999999999</v>
      </c>
      <c r="BP6" s="437">
        <v>35.930140000000002</v>
      </c>
      <c r="BQ6" s="437">
        <v>45.239330000000002</v>
      </c>
      <c r="BR6" s="437">
        <v>46.038020000000003</v>
      </c>
      <c r="BS6" s="437">
        <v>35.76464</v>
      </c>
      <c r="BT6" s="437">
        <v>31.090620000000001</v>
      </c>
      <c r="BU6" s="437">
        <v>33.069940000000003</v>
      </c>
      <c r="BV6" s="437">
        <v>39.267609999999998</v>
      </c>
    </row>
    <row r="7" spans="1:74" ht="11.05" customHeight="1" x14ac:dyDescent="0.2">
      <c r="A7" s="48" t="s">
        <v>125</v>
      </c>
      <c r="B7" s="722" t="s">
        <v>1352</v>
      </c>
      <c r="C7" s="343">
        <v>7.8720720000000002</v>
      </c>
      <c r="D7" s="343">
        <v>16.153297999999999</v>
      </c>
      <c r="E7" s="343">
        <v>-1.769218</v>
      </c>
      <c r="F7" s="343">
        <v>-6.0166510000000004</v>
      </c>
      <c r="G7" s="343">
        <v>-2.5520689999999999</v>
      </c>
      <c r="H7" s="343">
        <v>9.1283060000000003</v>
      </c>
      <c r="I7" s="343">
        <v>13.722966</v>
      </c>
      <c r="J7" s="343">
        <v>13.231578000000001</v>
      </c>
      <c r="K7" s="343">
        <v>4.3048999999999999</v>
      </c>
      <c r="L7" s="343">
        <v>-4.346152</v>
      </c>
      <c r="M7" s="343">
        <v>-7.2549250000000001</v>
      </c>
      <c r="N7" s="343">
        <v>-2.6349610000000001</v>
      </c>
      <c r="O7" s="343">
        <v>7.4457339999999999</v>
      </c>
      <c r="P7" s="343">
        <v>3.609515</v>
      </c>
      <c r="Q7" s="343">
        <v>-5.0064919999999997</v>
      </c>
      <c r="R7" s="343">
        <v>-4.6037129999999999</v>
      </c>
      <c r="S7" s="343">
        <v>-1.946339</v>
      </c>
      <c r="T7" s="343">
        <v>5.8228470000000003</v>
      </c>
      <c r="U7" s="343">
        <v>7.6266590000000001</v>
      </c>
      <c r="V7" s="343">
        <v>3.532114</v>
      </c>
      <c r="W7" s="343">
        <v>-3.8541829999999999</v>
      </c>
      <c r="X7" s="343">
        <v>-7.9645820000000001</v>
      </c>
      <c r="Y7" s="343">
        <v>-5.8371890000000004</v>
      </c>
      <c r="Z7" s="343">
        <v>4.365507</v>
      </c>
      <c r="AA7" s="343">
        <v>-3.840265</v>
      </c>
      <c r="AB7" s="343">
        <v>-7.0328860000000004</v>
      </c>
      <c r="AC7" s="343">
        <v>-9.2686969999999995</v>
      </c>
      <c r="AD7" s="343">
        <v>-10.744835999999999</v>
      </c>
      <c r="AE7" s="343">
        <v>-8.4449260000000006</v>
      </c>
      <c r="AF7" s="343">
        <v>-1.51881</v>
      </c>
      <c r="AG7" s="343">
        <v>6.2824600000000004</v>
      </c>
      <c r="AH7" s="343">
        <v>5.0274549999999998</v>
      </c>
      <c r="AI7" s="343">
        <v>-0.14885300000000001</v>
      </c>
      <c r="AJ7" s="343">
        <v>-4.991587</v>
      </c>
      <c r="AK7" s="343">
        <v>-7.9403439999999996</v>
      </c>
      <c r="AL7" s="343">
        <v>-2.0427110000000002</v>
      </c>
      <c r="AM7" s="343">
        <v>9.2579370000000001</v>
      </c>
      <c r="AN7" s="343">
        <v>-5.2065609999999998</v>
      </c>
      <c r="AO7" s="343">
        <v>-6.2711649999999999</v>
      </c>
      <c r="AP7" s="343">
        <v>-3.3690190000000002</v>
      </c>
      <c r="AQ7" s="343">
        <v>-1.1930229999999999</v>
      </c>
      <c r="AR7" s="343">
        <v>4.4739430000000002</v>
      </c>
      <c r="AS7" s="343">
        <v>7.7673629999999996</v>
      </c>
      <c r="AT7" s="343">
        <v>5.529674</v>
      </c>
      <c r="AU7" s="343">
        <v>-0.91687099999999999</v>
      </c>
      <c r="AV7" s="343">
        <v>-5.1014099999999996</v>
      </c>
      <c r="AW7" s="343">
        <v>-3.249679</v>
      </c>
      <c r="AX7" s="343">
        <v>3.2468059999999999</v>
      </c>
      <c r="AY7" s="876">
        <v>14.359228999999999</v>
      </c>
      <c r="AZ7" s="876">
        <v>6.7344860000000004</v>
      </c>
      <c r="BA7" s="876">
        <v>-4.7084929999999998</v>
      </c>
      <c r="BB7" s="876">
        <v>-3.6144159</v>
      </c>
      <c r="BC7" s="876">
        <v>-3.6089698000000001</v>
      </c>
      <c r="BD7" s="876">
        <v>2.9402126000000002</v>
      </c>
      <c r="BE7" s="876">
        <v>5.1610813999999996</v>
      </c>
      <c r="BF7" s="876">
        <v>9.8845000000000002E-2</v>
      </c>
      <c r="BG7" s="354">
        <v>-2.10242</v>
      </c>
      <c r="BH7" s="354">
        <v>-2.8765800000000001</v>
      </c>
      <c r="BI7" s="354">
        <v>0.50240189999999996</v>
      </c>
      <c r="BJ7" s="354">
        <v>9.4662939999999995</v>
      </c>
      <c r="BK7" s="354">
        <v>5.6849639999999999</v>
      </c>
      <c r="BL7" s="354">
        <v>3.418355</v>
      </c>
      <c r="BM7" s="354">
        <v>-5.0005870000000003</v>
      </c>
      <c r="BN7" s="354">
        <v>-5.7529029999999999</v>
      </c>
      <c r="BO7" s="354">
        <v>-5.0692579999999996</v>
      </c>
      <c r="BP7" s="354">
        <v>3.8196189999999999</v>
      </c>
      <c r="BQ7" s="354">
        <v>10.340490000000001</v>
      </c>
      <c r="BR7" s="354">
        <v>6.6068230000000003</v>
      </c>
      <c r="BS7" s="354">
        <v>0.19131110000000001</v>
      </c>
      <c r="BT7" s="354">
        <v>-4.5853320000000002</v>
      </c>
      <c r="BU7" s="354">
        <v>-1.5534079999999999</v>
      </c>
      <c r="BV7" s="354">
        <v>6.1559879999999998</v>
      </c>
    </row>
    <row r="8" spans="1:74" ht="11.05" customHeight="1" x14ac:dyDescent="0.2">
      <c r="A8" s="48" t="s">
        <v>126</v>
      </c>
      <c r="B8" s="722" t="s">
        <v>1353</v>
      </c>
      <c r="C8" s="343">
        <v>0.69529100200000005</v>
      </c>
      <c r="D8" s="343">
        <v>0.69216</v>
      </c>
      <c r="E8" s="343">
        <v>0.68915898499999995</v>
      </c>
      <c r="F8" s="343">
        <v>0.38425299000000002</v>
      </c>
      <c r="G8" s="343">
        <v>0.57421501500000005</v>
      </c>
      <c r="H8" s="343">
        <v>0.60147200999999995</v>
      </c>
      <c r="I8" s="343">
        <v>0.72665199700000005</v>
      </c>
      <c r="J8" s="343">
        <v>0.69358900899999998</v>
      </c>
      <c r="K8" s="343">
        <v>0.60390600000000005</v>
      </c>
      <c r="L8" s="343">
        <v>0.57108299200000001</v>
      </c>
      <c r="M8" s="343">
        <v>0.64367399999999997</v>
      </c>
      <c r="N8" s="343">
        <v>0.78749799099999995</v>
      </c>
      <c r="O8" s="343">
        <v>0.83845498500000004</v>
      </c>
      <c r="P8" s="343">
        <v>0.71138799200000002</v>
      </c>
      <c r="Q8" s="343">
        <v>0.66151299900000005</v>
      </c>
      <c r="R8" s="343">
        <v>0.66740900999999997</v>
      </c>
      <c r="S8" s="343">
        <v>0.86050900500000005</v>
      </c>
      <c r="T8" s="343">
        <v>0.71793099000000005</v>
      </c>
      <c r="U8" s="343">
        <v>0.81222600899999997</v>
      </c>
      <c r="V8" s="343">
        <v>0.81286600399999998</v>
      </c>
      <c r="W8" s="343">
        <v>0.69104399999999999</v>
      </c>
      <c r="X8" s="343">
        <v>0.68970498800000002</v>
      </c>
      <c r="Y8" s="343">
        <v>0.75208701</v>
      </c>
      <c r="Z8" s="343">
        <v>0.71920099199999998</v>
      </c>
      <c r="AA8" s="343">
        <v>0.64009199900000002</v>
      </c>
      <c r="AB8" s="343">
        <v>0.69199600400000005</v>
      </c>
      <c r="AC8" s="343">
        <v>0.69819700399999995</v>
      </c>
      <c r="AD8" s="343">
        <v>0.62510798999999995</v>
      </c>
      <c r="AE8" s="343">
        <v>0.61778498800000003</v>
      </c>
      <c r="AF8" s="343">
        <v>0.61157399999999995</v>
      </c>
      <c r="AG8" s="343">
        <v>0.85134900099999999</v>
      </c>
      <c r="AH8" s="343">
        <v>0.80834899400000004</v>
      </c>
      <c r="AI8" s="343">
        <v>0.50034098999999999</v>
      </c>
      <c r="AJ8" s="343">
        <v>0.63842001400000004</v>
      </c>
      <c r="AK8" s="343">
        <v>0.78039501</v>
      </c>
      <c r="AL8" s="343">
        <v>0.85059898700000003</v>
      </c>
      <c r="AM8" s="343">
        <v>0.83045298599999995</v>
      </c>
      <c r="AN8" s="343">
        <v>0.72109198900000004</v>
      </c>
      <c r="AO8" s="343">
        <v>0.76758201000000004</v>
      </c>
      <c r="AP8" s="343">
        <v>0.74573601</v>
      </c>
      <c r="AQ8" s="343">
        <v>0.59940700999999996</v>
      </c>
      <c r="AR8" s="343">
        <v>0.77724000000000004</v>
      </c>
      <c r="AS8" s="343">
        <v>0.87106100200000003</v>
      </c>
      <c r="AT8" s="343">
        <v>0.65310000199999996</v>
      </c>
      <c r="AU8" s="343">
        <v>0.55659599999999998</v>
      </c>
      <c r="AV8" s="343">
        <v>0.594267985</v>
      </c>
      <c r="AW8" s="343">
        <v>0.53781398999999996</v>
      </c>
      <c r="AX8" s="343">
        <v>0.64668098699999998</v>
      </c>
      <c r="AY8" s="876">
        <v>0.70439399700000005</v>
      </c>
      <c r="AZ8" s="876">
        <v>0.830317992</v>
      </c>
      <c r="BA8" s="876">
        <v>0.81164999800000004</v>
      </c>
      <c r="BB8" s="876">
        <v>0.52250001000000001</v>
      </c>
      <c r="BC8" s="876">
        <v>0.52250000900000004</v>
      </c>
      <c r="BD8" s="876">
        <v>0.52249999999999996</v>
      </c>
      <c r="BE8" s="876">
        <v>0.52249999999999996</v>
      </c>
      <c r="BF8" s="876">
        <v>0.52249999999999996</v>
      </c>
      <c r="BG8" s="354">
        <v>0.52249999999999996</v>
      </c>
      <c r="BH8" s="354">
        <v>0.52249999999999996</v>
      </c>
      <c r="BI8" s="354">
        <v>0.52249999999999996</v>
      </c>
      <c r="BJ8" s="354">
        <v>0.52249999999999996</v>
      </c>
      <c r="BK8" s="354">
        <v>0.52249999999999996</v>
      </c>
      <c r="BL8" s="354">
        <v>0.52249999999999996</v>
      </c>
      <c r="BM8" s="354">
        <v>0.52249999999999996</v>
      </c>
      <c r="BN8" s="354">
        <v>0.52249999999999996</v>
      </c>
      <c r="BO8" s="354">
        <v>0.52249999999999996</v>
      </c>
      <c r="BP8" s="354">
        <v>0.52249999999999996</v>
      </c>
      <c r="BQ8" s="354">
        <v>0.52249999999999996</v>
      </c>
      <c r="BR8" s="354">
        <v>0.52249999999999996</v>
      </c>
      <c r="BS8" s="354">
        <v>0.52249999999999996</v>
      </c>
      <c r="BT8" s="354">
        <v>0.52249999999999996</v>
      </c>
      <c r="BU8" s="354">
        <v>0.52249999999999996</v>
      </c>
      <c r="BV8" s="354">
        <v>0.52249999999999996</v>
      </c>
    </row>
    <row r="9" spans="1:74" s="277" customFormat="1" ht="11.05" customHeight="1" x14ac:dyDescent="0.2">
      <c r="A9" s="436" t="s">
        <v>124</v>
      </c>
      <c r="B9" s="723" t="s">
        <v>1183</v>
      </c>
      <c r="C9" s="34">
        <v>44.834226999999998</v>
      </c>
      <c r="D9" s="34">
        <v>33.258620000000001</v>
      </c>
      <c r="E9" s="34">
        <v>43.382702999999999</v>
      </c>
      <c r="F9" s="34">
        <v>39.057259000000002</v>
      </c>
      <c r="G9" s="34">
        <v>41.725879999999997</v>
      </c>
      <c r="H9" s="34">
        <v>41.671984000000002</v>
      </c>
      <c r="I9" s="34">
        <v>43.531866000000001</v>
      </c>
      <c r="J9" s="34">
        <v>44.488149</v>
      </c>
      <c r="K9" s="34">
        <v>44.109177000000003</v>
      </c>
      <c r="L9" s="34">
        <v>41.979044999999999</v>
      </c>
      <c r="M9" s="34">
        <v>42.431350999999999</v>
      </c>
      <c r="N9" s="34">
        <v>41.861007000000001</v>
      </c>
      <c r="O9" s="34">
        <v>44.770859405000003</v>
      </c>
      <c r="P9" s="34">
        <v>40.612681930999997</v>
      </c>
      <c r="Q9" s="34">
        <v>44.186177135999998</v>
      </c>
      <c r="R9" s="34">
        <v>39.142166848999999</v>
      </c>
      <c r="S9" s="34">
        <v>41.940601385999997</v>
      </c>
      <c r="T9" s="34">
        <v>40.807995458000001</v>
      </c>
      <c r="U9" s="34">
        <v>43.830239470999999</v>
      </c>
      <c r="V9" s="34">
        <v>46.959673113999997</v>
      </c>
      <c r="W9" s="34">
        <v>44.694697368</v>
      </c>
      <c r="X9" s="34">
        <v>44.552995379000002</v>
      </c>
      <c r="Y9" s="34">
        <v>41.973961062000001</v>
      </c>
      <c r="Z9" s="34">
        <v>39.233964440999998</v>
      </c>
      <c r="AA9" s="34">
        <v>43.809175463999999</v>
      </c>
      <c r="AB9" s="34">
        <v>37.204403249000002</v>
      </c>
      <c r="AC9" s="34">
        <v>42.547682817999998</v>
      </c>
      <c r="AD9" s="34">
        <v>39.059737171999998</v>
      </c>
      <c r="AE9" s="34">
        <v>39.646969310999999</v>
      </c>
      <c r="AF9" s="34">
        <v>38.593389234999997</v>
      </c>
      <c r="AG9" s="34">
        <v>39.849955942999998</v>
      </c>
      <c r="AH9" s="34">
        <v>41.568205436</v>
      </c>
      <c r="AI9" s="34">
        <v>39.915025714000002</v>
      </c>
      <c r="AJ9" s="34">
        <v>38.707419776999998</v>
      </c>
      <c r="AK9" s="34">
        <v>39.473054624</v>
      </c>
      <c r="AL9" s="34">
        <v>37.327059255999998</v>
      </c>
      <c r="AM9" s="34">
        <v>35.992743410999999</v>
      </c>
      <c r="AN9" s="34">
        <v>35.422334042999999</v>
      </c>
      <c r="AO9" s="34">
        <v>33.108455890000002</v>
      </c>
      <c r="AP9" s="34">
        <v>29.710522953000002</v>
      </c>
      <c r="AQ9" s="34">
        <v>31.19096523</v>
      </c>
      <c r="AR9" s="34">
        <v>33.951785723</v>
      </c>
      <c r="AS9" s="34">
        <v>35.590519135000001</v>
      </c>
      <c r="AT9" s="34">
        <v>39.182839354999999</v>
      </c>
      <c r="AU9" s="34">
        <v>37.441604494000003</v>
      </c>
      <c r="AV9" s="34">
        <v>36.401837848</v>
      </c>
      <c r="AW9" s="34">
        <v>32.687828418000002</v>
      </c>
      <c r="AX9" s="34">
        <v>34.559143202999998</v>
      </c>
      <c r="AY9" s="893">
        <v>37.621606454000002</v>
      </c>
      <c r="AZ9" s="893">
        <v>31.687307965999999</v>
      </c>
      <c r="BA9" s="893">
        <v>38.550004999999999</v>
      </c>
      <c r="BB9" s="893">
        <v>36.327227487999998</v>
      </c>
      <c r="BC9" s="893">
        <v>38.478076999999999</v>
      </c>
      <c r="BD9" s="893">
        <v>37.558608372000002</v>
      </c>
      <c r="BE9" s="893">
        <v>41.108537957000003</v>
      </c>
      <c r="BF9" s="893">
        <v>42.224618319000001</v>
      </c>
      <c r="BG9" s="437">
        <v>35.222659999999998</v>
      </c>
      <c r="BH9" s="437">
        <v>33.208799999999997</v>
      </c>
      <c r="BI9" s="437">
        <v>29.99634</v>
      </c>
      <c r="BJ9" s="437">
        <v>28.487089999999998</v>
      </c>
      <c r="BK9" s="437">
        <v>35.186610000000002</v>
      </c>
      <c r="BL9" s="437">
        <v>30.0779</v>
      </c>
      <c r="BM9" s="437">
        <v>33.435380000000002</v>
      </c>
      <c r="BN9" s="437">
        <v>30.13213</v>
      </c>
      <c r="BO9" s="437">
        <v>32.384900000000002</v>
      </c>
      <c r="BP9" s="437">
        <v>31.58802</v>
      </c>
      <c r="BQ9" s="437">
        <v>34.376350000000002</v>
      </c>
      <c r="BR9" s="437">
        <v>38.90869</v>
      </c>
      <c r="BS9" s="437">
        <v>35.050829999999998</v>
      </c>
      <c r="BT9" s="437">
        <v>35.153449999999999</v>
      </c>
      <c r="BU9" s="437">
        <v>34.100850000000001</v>
      </c>
      <c r="BV9" s="437">
        <v>32.589120000000001</v>
      </c>
    </row>
    <row r="10" spans="1:74" s="277" customFormat="1" ht="11.05" customHeight="1" x14ac:dyDescent="0.2">
      <c r="A10" s="436" t="s">
        <v>115</v>
      </c>
      <c r="B10" s="724" t="s">
        <v>1354</v>
      </c>
      <c r="C10" s="34">
        <v>48.495550999999999</v>
      </c>
      <c r="D10" s="34">
        <v>40.817064999999999</v>
      </c>
      <c r="E10" s="34">
        <v>50.817703000000002</v>
      </c>
      <c r="F10" s="34">
        <v>45.294547000000001</v>
      </c>
      <c r="G10" s="34">
        <v>48.607135999999997</v>
      </c>
      <c r="H10" s="34">
        <v>48.772692999999997</v>
      </c>
      <c r="I10" s="34">
        <v>48.47289</v>
      </c>
      <c r="J10" s="34">
        <v>50.039026</v>
      </c>
      <c r="K10" s="34">
        <v>49.759599999999999</v>
      </c>
      <c r="L10" s="34">
        <v>48.953837999999998</v>
      </c>
      <c r="M10" s="34">
        <v>48.825009999999999</v>
      </c>
      <c r="N10" s="34">
        <v>48.576219000000002</v>
      </c>
      <c r="O10" s="34">
        <v>49.887262999999997</v>
      </c>
      <c r="P10" s="34">
        <v>47.875067000000001</v>
      </c>
      <c r="Q10" s="34">
        <v>51.548139999999997</v>
      </c>
      <c r="R10" s="34">
        <v>46.387467999999998</v>
      </c>
      <c r="S10" s="34">
        <v>49.552526</v>
      </c>
      <c r="T10" s="34">
        <v>48.670070000000003</v>
      </c>
      <c r="U10" s="34">
        <v>49.301246999999996</v>
      </c>
      <c r="V10" s="34">
        <v>53.601346999999997</v>
      </c>
      <c r="W10" s="34">
        <v>51.574119000000003</v>
      </c>
      <c r="X10" s="34">
        <v>51.331895000000003</v>
      </c>
      <c r="Y10" s="34">
        <v>48.753593000000002</v>
      </c>
      <c r="Z10" s="34">
        <v>45.672547000000002</v>
      </c>
      <c r="AA10" s="34">
        <v>51.052731999999999</v>
      </c>
      <c r="AB10" s="34">
        <v>45.750903999999998</v>
      </c>
      <c r="AC10" s="34">
        <v>52.027268999999997</v>
      </c>
      <c r="AD10" s="34">
        <v>47.006179000000003</v>
      </c>
      <c r="AE10" s="34">
        <v>48.262134000000003</v>
      </c>
      <c r="AF10" s="34">
        <v>47.18356</v>
      </c>
      <c r="AG10" s="34">
        <v>46.594642999999998</v>
      </c>
      <c r="AH10" s="34">
        <v>50.624502999999997</v>
      </c>
      <c r="AI10" s="34">
        <v>48.619798000000003</v>
      </c>
      <c r="AJ10" s="34">
        <v>47.602803999999999</v>
      </c>
      <c r="AK10" s="34">
        <v>47.518639</v>
      </c>
      <c r="AL10" s="34">
        <v>45.710852000000003</v>
      </c>
      <c r="AM10" s="34">
        <v>44.052010000000003</v>
      </c>
      <c r="AN10" s="34">
        <v>44.010722000000001</v>
      </c>
      <c r="AO10" s="34">
        <v>41.808231999999997</v>
      </c>
      <c r="AP10" s="34">
        <v>35.709395000000001</v>
      </c>
      <c r="AQ10" s="34">
        <v>39.370106</v>
      </c>
      <c r="AR10" s="34">
        <v>43.003757999999998</v>
      </c>
      <c r="AS10" s="34">
        <v>43.342917999999997</v>
      </c>
      <c r="AT10" s="34">
        <v>47.110135</v>
      </c>
      <c r="AU10" s="34">
        <v>45.723695999999997</v>
      </c>
      <c r="AV10" s="34">
        <v>44.295355000000001</v>
      </c>
      <c r="AW10" s="34">
        <v>40.96387</v>
      </c>
      <c r="AX10" s="34">
        <v>42.738095999999999</v>
      </c>
      <c r="AY10" s="893">
        <v>44.845035000000003</v>
      </c>
      <c r="AZ10" s="893">
        <v>39.706701000000002</v>
      </c>
      <c r="BA10" s="893">
        <v>47.781933000000002</v>
      </c>
      <c r="BB10" s="893">
        <v>43.695901999999997</v>
      </c>
      <c r="BC10" s="893">
        <v>46.227415000000001</v>
      </c>
      <c r="BD10" s="893">
        <v>44.385080000000002</v>
      </c>
      <c r="BE10" s="893">
        <v>46.958624999999998</v>
      </c>
      <c r="BF10" s="893">
        <v>48.993043618999998</v>
      </c>
      <c r="BG10" s="437">
        <v>41.959150000000001</v>
      </c>
      <c r="BH10" s="437">
        <v>41.282150000000001</v>
      </c>
      <c r="BI10" s="437">
        <v>38.266199999999998</v>
      </c>
      <c r="BJ10" s="437">
        <v>37.760800000000003</v>
      </c>
      <c r="BK10" s="437">
        <v>42.339280000000002</v>
      </c>
      <c r="BL10" s="437">
        <v>38.049909999999997</v>
      </c>
      <c r="BM10" s="437">
        <v>41.793170000000003</v>
      </c>
      <c r="BN10" s="437">
        <v>37.25826</v>
      </c>
      <c r="BO10" s="437">
        <v>39.28586</v>
      </c>
      <c r="BP10" s="437">
        <v>38.800040000000003</v>
      </c>
      <c r="BQ10" s="437">
        <v>40.629939999999998</v>
      </c>
      <c r="BR10" s="437">
        <v>45.849299999999999</v>
      </c>
      <c r="BS10" s="437">
        <v>41.898679999999999</v>
      </c>
      <c r="BT10" s="437">
        <v>43.191659999999999</v>
      </c>
      <c r="BU10" s="437">
        <v>41.997059999999998</v>
      </c>
      <c r="BV10" s="437">
        <v>41.412289999999999</v>
      </c>
    </row>
    <row r="11" spans="1:74" ht="11.05" customHeight="1" x14ac:dyDescent="0.2">
      <c r="A11" s="47" t="s">
        <v>116</v>
      </c>
      <c r="B11" s="725" t="s">
        <v>988</v>
      </c>
      <c r="C11" s="343">
        <v>14.183998000000001</v>
      </c>
      <c r="D11" s="343">
        <v>11.938181999999999</v>
      </c>
      <c r="E11" s="343">
        <v>14.863187999999999</v>
      </c>
      <c r="F11" s="343">
        <v>12.522856000000001</v>
      </c>
      <c r="G11" s="343">
        <v>13.438699</v>
      </c>
      <c r="H11" s="343">
        <v>13.484567</v>
      </c>
      <c r="I11" s="343">
        <v>11.960509</v>
      </c>
      <c r="J11" s="343">
        <v>12.346965000000001</v>
      </c>
      <c r="K11" s="343">
        <v>12.278036999999999</v>
      </c>
      <c r="L11" s="343">
        <v>12.885494</v>
      </c>
      <c r="M11" s="343">
        <v>12.851573</v>
      </c>
      <c r="N11" s="343">
        <v>12.786127</v>
      </c>
      <c r="O11" s="343">
        <v>13.45969</v>
      </c>
      <c r="P11" s="343">
        <v>12.916791999999999</v>
      </c>
      <c r="Q11" s="343">
        <v>13.907807</v>
      </c>
      <c r="R11" s="343">
        <v>12.883153</v>
      </c>
      <c r="S11" s="343">
        <v>13.762204000000001</v>
      </c>
      <c r="T11" s="343">
        <v>13.517059</v>
      </c>
      <c r="U11" s="343">
        <v>12.841676</v>
      </c>
      <c r="V11" s="343">
        <v>13.961724999999999</v>
      </c>
      <c r="W11" s="343">
        <v>13.433665</v>
      </c>
      <c r="X11" s="343">
        <v>14.194516</v>
      </c>
      <c r="Y11" s="343">
        <v>13.481558</v>
      </c>
      <c r="Z11" s="343">
        <v>12.629568000000001</v>
      </c>
      <c r="AA11" s="343">
        <v>14.770154</v>
      </c>
      <c r="AB11" s="343">
        <v>13.236259</v>
      </c>
      <c r="AC11" s="343">
        <v>15.052104999999999</v>
      </c>
      <c r="AD11" s="343">
        <v>14.063772</v>
      </c>
      <c r="AE11" s="343">
        <v>14.439529</v>
      </c>
      <c r="AF11" s="343">
        <v>14.116864</v>
      </c>
      <c r="AG11" s="343">
        <v>12.857955</v>
      </c>
      <c r="AH11" s="343">
        <v>13.970018</v>
      </c>
      <c r="AI11" s="343">
        <v>13.416847000000001</v>
      </c>
      <c r="AJ11" s="343">
        <v>13.401282999999999</v>
      </c>
      <c r="AK11" s="343">
        <v>13.377580999999999</v>
      </c>
      <c r="AL11" s="343">
        <v>12.868648</v>
      </c>
      <c r="AM11" s="343">
        <v>13.417866</v>
      </c>
      <c r="AN11" s="343">
        <v>13.405291</v>
      </c>
      <c r="AO11" s="343">
        <v>12.734424000000001</v>
      </c>
      <c r="AP11" s="343">
        <v>12.046301</v>
      </c>
      <c r="AQ11" s="343">
        <v>13.281196</v>
      </c>
      <c r="AR11" s="343">
        <v>14.506978</v>
      </c>
      <c r="AS11" s="343">
        <v>12.645348</v>
      </c>
      <c r="AT11" s="343">
        <v>13.744422</v>
      </c>
      <c r="AU11" s="343">
        <v>13.339978</v>
      </c>
      <c r="AV11" s="343">
        <v>13.345575</v>
      </c>
      <c r="AW11" s="343">
        <v>12.34186</v>
      </c>
      <c r="AX11" s="343">
        <v>12.876428000000001</v>
      </c>
      <c r="AY11" s="876">
        <v>13.467164</v>
      </c>
      <c r="AZ11" s="876">
        <v>11.924091000000001</v>
      </c>
      <c r="BA11" s="876">
        <v>14.349178</v>
      </c>
      <c r="BB11" s="876">
        <v>14.505316000000001</v>
      </c>
      <c r="BC11" s="876">
        <v>15.388809999999999</v>
      </c>
      <c r="BD11" s="876">
        <v>14.341376</v>
      </c>
      <c r="BE11" s="876">
        <v>14.613268</v>
      </c>
      <c r="BF11" s="876">
        <v>15.240924733</v>
      </c>
      <c r="BG11" s="354">
        <v>12.478389999999999</v>
      </c>
      <c r="BH11" s="354">
        <v>12.09155</v>
      </c>
      <c r="BI11" s="354">
        <v>10.823</v>
      </c>
      <c r="BJ11" s="354">
        <v>10.412430000000001</v>
      </c>
      <c r="BK11" s="354">
        <v>14.33169</v>
      </c>
      <c r="BL11" s="354">
        <v>12.781370000000001</v>
      </c>
      <c r="BM11" s="354">
        <v>13.6694</v>
      </c>
      <c r="BN11" s="354">
        <v>12.47289</v>
      </c>
      <c r="BO11" s="354">
        <v>12.94717</v>
      </c>
      <c r="BP11" s="354">
        <v>12.71841</v>
      </c>
      <c r="BQ11" s="354">
        <v>11.49916</v>
      </c>
      <c r="BR11" s="354">
        <v>12.83995</v>
      </c>
      <c r="BS11" s="354">
        <v>11.78627</v>
      </c>
      <c r="BT11" s="354">
        <v>12.59144</v>
      </c>
      <c r="BU11" s="354">
        <v>12.253640000000001</v>
      </c>
      <c r="BV11" s="354">
        <v>12.328530000000001</v>
      </c>
    </row>
    <row r="12" spans="1:74" ht="11.05" customHeight="1" x14ac:dyDescent="0.2">
      <c r="A12" s="47" t="s">
        <v>117</v>
      </c>
      <c r="B12" s="725" t="s">
        <v>989</v>
      </c>
      <c r="C12" s="343">
        <v>8.6389460000000007</v>
      </c>
      <c r="D12" s="343">
        <v>7.271109</v>
      </c>
      <c r="E12" s="343">
        <v>9.0526219999999995</v>
      </c>
      <c r="F12" s="343">
        <v>7.3719239999999999</v>
      </c>
      <c r="G12" s="343">
        <v>7.9110740000000002</v>
      </c>
      <c r="H12" s="343">
        <v>7.9379920000000004</v>
      </c>
      <c r="I12" s="343">
        <v>7.4162489999999996</v>
      </c>
      <c r="J12" s="343">
        <v>7.65585</v>
      </c>
      <c r="K12" s="343">
        <v>7.6131000000000002</v>
      </c>
      <c r="L12" s="343">
        <v>7.5396859999999997</v>
      </c>
      <c r="M12" s="343">
        <v>7.5198679999999998</v>
      </c>
      <c r="N12" s="343">
        <v>7.4815490000000002</v>
      </c>
      <c r="O12" s="343">
        <v>7.9840910000000003</v>
      </c>
      <c r="P12" s="343">
        <v>7.6620379999999999</v>
      </c>
      <c r="Q12" s="343">
        <v>8.249898</v>
      </c>
      <c r="R12" s="343">
        <v>8.0796589999999995</v>
      </c>
      <c r="S12" s="343">
        <v>8.6309260000000005</v>
      </c>
      <c r="T12" s="343">
        <v>8.4771970000000003</v>
      </c>
      <c r="U12" s="343">
        <v>7.8965889999999996</v>
      </c>
      <c r="V12" s="343">
        <v>8.5853389999999994</v>
      </c>
      <c r="W12" s="343">
        <v>8.2606710000000003</v>
      </c>
      <c r="X12" s="343">
        <v>8.6510029999999993</v>
      </c>
      <c r="Y12" s="343">
        <v>8.2164699999999993</v>
      </c>
      <c r="Z12" s="343">
        <v>7.6972500000000004</v>
      </c>
      <c r="AA12" s="343">
        <v>8.691065</v>
      </c>
      <c r="AB12" s="343">
        <v>7.7885039999999996</v>
      </c>
      <c r="AC12" s="343">
        <v>8.856973</v>
      </c>
      <c r="AD12" s="343">
        <v>7.7413410000000002</v>
      </c>
      <c r="AE12" s="343">
        <v>7.9481760000000001</v>
      </c>
      <c r="AF12" s="343">
        <v>7.7705320000000002</v>
      </c>
      <c r="AG12" s="343">
        <v>7.2269829999999997</v>
      </c>
      <c r="AH12" s="343">
        <v>7.8520240000000001</v>
      </c>
      <c r="AI12" s="343">
        <v>7.5410469999999998</v>
      </c>
      <c r="AJ12" s="343">
        <v>7.5233790000000003</v>
      </c>
      <c r="AK12" s="343">
        <v>7.5100920000000002</v>
      </c>
      <c r="AL12" s="343">
        <v>7.2243899999999996</v>
      </c>
      <c r="AM12" s="343">
        <v>7.5460500000000001</v>
      </c>
      <c r="AN12" s="343">
        <v>7.5389730000000004</v>
      </c>
      <c r="AO12" s="343">
        <v>7.1616770000000001</v>
      </c>
      <c r="AP12" s="343">
        <v>6.1323749999999997</v>
      </c>
      <c r="AQ12" s="343">
        <v>6.761056</v>
      </c>
      <c r="AR12" s="343">
        <v>7.3850619999999996</v>
      </c>
      <c r="AS12" s="343">
        <v>6.9062289999999997</v>
      </c>
      <c r="AT12" s="343">
        <v>7.5064960000000003</v>
      </c>
      <c r="AU12" s="343">
        <v>7.2855429999999997</v>
      </c>
      <c r="AV12" s="343">
        <v>6.5863300000000002</v>
      </c>
      <c r="AW12" s="343">
        <v>6.090973</v>
      </c>
      <c r="AX12" s="343">
        <v>6.3547750000000001</v>
      </c>
      <c r="AY12" s="876">
        <v>7.7727279999999999</v>
      </c>
      <c r="AZ12" s="876">
        <v>6.882117</v>
      </c>
      <c r="BA12" s="876">
        <v>8.2817100000000003</v>
      </c>
      <c r="BB12" s="876">
        <v>7.2748869999999997</v>
      </c>
      <c r="BC12" s="876">
        <v>7.7013590000000001</v>
      </c>
      <c r="BD12" s="876">
        <v>7.385491</v>
      </c>
      <c r="BE12" s="876">
        <v>7.4273449999999999</v>
      </c>
      <c r="BF12" s="876">
        <v>7.6997878238000004</v>
      </c>
      <c r="BG12" s="354">
        <v>6.463794</v>
      </c>
      <c r="BH12" s="354">
        <v>6.2591510000000001</v>
      </c>
      <c r="BI12" s="354">
        <v>5.755617</v>
      </c>
      <c r="BJ12" s="354">
        <v>5.6352469999999997</v>
      </c>
      <c r="BK12" s="354">
        <v>7.0057450000000001</v>
      </c>
      <c r="BL12" s="354">
        <v>6.3572949999999997</v>
      </c>
      <c r="BM12" s="354">
        <v>7.1700759999999999</v>
      </c>
      <c r="BN12" s="354">
        <v>6.3404059999999998</v>
      </c>
      <c r="BO12" s="354">
        <v>6.6914769999999999</v>
      </c>
      <c r="BP12" s="354">
        <v>6.4466299999999999</v>
      </c>
      <c r="BQ12" s="354">
        <v>6.2938479999999997</v>
      </c>
      <c r="BR12" s="354">
        <v>7.2567510000000004</v>
      </c>
      <c r="BS12" s="354">
        <v>6.5786870000000004</v>
      </c>
      <c r="BT12" s="354">
        <v>6.7333809999999996</v>
      </c>
      <c r="BU12" s="354">
        <v>6.5479329999999996</v>
      </c>
      <c r="BV12" s="354">
        <v>6.4825540000000004</v>
      </c>
    </row>
    <row r="13" spans="1:74" ht="11.05" customHeight="1" x14ac:dyDescent="0.2">
      <c r="A13" s="47" t="s">
        <v>118</v>
      </c>
      <c r="B13" s="725" t="s">
        <v>990</v>
      </c>
      <c r="C13" s="343">
        <v>25.672606999999999</v>
      </c>
      <c r="D13" s="343">
        <v>21.607773999999999</v>
      </c>
      <c r="E13" s="343">
        <v>26.901893000000001</v>
      </c>
      <c r="F13" s="343">
        <v>25.399767000000001</v>
      </c>
      <c r="G13" s="343">
        <v>27.257363000000002</v>
      </c>
      <c r="H13" s="343">
        <v>27.350134000000001</v>
      </c>
      <c r="I13" s="343">
        <v>29.096132000000001</v>
      </c>
      <c r="J13" s="343">
        <v>30.036211000000002</v>
      </c>
      <c r="K13" s="343">
        <v>29.868462999999998</v>
      </c>
      <c r="L13" s="343">
        <v>28.528658</v>
      </c>
      <c r="M13" s="343">
        <v>28.453569000000002</v>
      </c>
      <c r="N13" s="343">
        <v>28.308543</v>
      </c>
      <c r="O13" s="343">
        <v>28.443481999999999</v>
      </c>
      <c r="P13" s="343">
        <v>27.296237000000001</v>
      </c>
      <c r="Q13" s="343">
        <v>29.390435</v>
      </c>
      <c r="R13" s="343">
        <v>25.424655999999999</v>
      </c>
      <c r="S13" s="343">
        <v>27.159396000000001</v>
      </c>
      <c r="T13" s="343">
        <v>26.675813999999999</v>
      </c>
      <c r="U13" s="343">
        <v>28.562982000000002</v>
      </c>
      <c r="V13" s="343">
        <v>31.054283000000002</v>
      </c>
      <c r="W13" s="343">
        <v>29.879783</v>
      </c>
      <c r="X13" s="343">
        <v>28.486376</v>
      </c>
      <c r="Y13" s="343">
        <v>27.055565000000001</v>
      </c>
      <c r="Z13" s="343">
        <v>25.345728999999999</v>
      </c>
      <c r="AA13" s="343">
        <v>27.591512999999999</v>
      </c>
      <c r="AB13" s="343">
        <v>24.726140999999998</v>
      </c>
      <c r="AC13" s="343">
        <v>28.118190999999999</v>
      </c>
      <c r="AD13" s="343">
        <v>25.201066000000001</v>
      </c>
      <c r="AE13" s="343">
        <v>25.874428999999999</v>
      </c>
      <c r="AF13" s="343">
        <v>25.296164000000001</v>
      </c>
      <c r="AG13" s="343">
        <v>26.509705</v>
      </c>
      <c r="AH13" s="343">
        <v>28.802461000000001</v>
      </c>
      <c r="AI13" s="343">
        <v>27.661904</v>
      </c>
      <c r="AJ13" s="343">
        <v>26.678142000000001</v>
      </c>
      <c r="AK13" s="343">
        <v>26.630966000000001</v>
      </c>
      <c r="AL13" s="343">
        <v>25.617813999999999</v>
      </c>
      <c r="AM13" s="343">
        <v>23.088094000000002</v>
      </c>
      <c r="AN13" s="343">
        <v>23.066458000000001</v>
      </c>
      <c r="AO13" s="343">
        <v>21.912130999999999</v>
      </c>
      <c r="AP13" s="343">
        <v>17.530719000000001</v>
      </c>
      <c r="AQ13" s="343">
        <v>19.327853999999999</v>
      </c>
      <c r="AR13" s="343">
        <v>21.111718</v>
      </c>
      <c r="AS13" s="343">
        <v>23.791340999999999</v>
      </c>
      <c r="AT13" s="343">
        <v>25.859217000000001</v>
      </c>
      <c r="AU13" s="343">
        <v>25.098175000000001</v>
      </c>
      <c r="AV13" s="343">
        <v>24.36345</v>
      </c>
      <c r="AW13" s="343">
        <v>22.531037000000001</v>
      </c>
      <c r="AX13" s="343">
        <v>23.506893000000002</v>
      </c>
      <c r="AY13" s="876">
        <v>23.605143000000002</v>
      </c>
      <c r="AZ13" s="876">
        <v>20.900493000000001</v>
      </c>
      <c r="BA13" s="876">
        <v>25.151045</v>
      </c>
      <c r="BB13" s="876">
        <v>21.915699</v>
      </c>
      <c r="BC13" s="876">
        <v>23.137246000000001</v>
      </c>
      <c r="BD13" s="876">
        <v>22.658213</v>
      </c>
      <c r="BE13" s="876">
        <v>24.918012000000001</v>
      </c>
      <c r="BF13" s="876">
        <v>26.052331062</v>
      </c>
      <c r="BG13" s="354">
        <v>23.016970000000001</v>
      </c>
      <c r="BH13" s="354">
        <v>22.931450000000002</v>
      </c>
      <c r="BI13" s="354">
        <v>21.687580000000001</v>
      </c>
      <c r="BJ13" s="354">
        <v>21.71313</v>
      </c>
      <c r="BK13" s="354">
        <v>21.001840000000001</v>
      </c>
      <c r="BL13" s="354">
        <v>18.911249999999999</v>
      </c>
      <c r="BM13" s="354">
        <v>20.953690000000002</v>
      </c>
      <c r="BN13" s="354">
        <v>18.444959999999998</v>
      </c>
      <c r="BO13" s="354">
        <v>19.647220000000001</v>
      </c>
      <c r="BP13" s="354">
        <v>19.635000000000002</v>
      </c>
      <c r="BQ13" s="354">
        <v>22.836929999999999</v>
      </c>
      <c r="BR13" s="354">
        <v>25.752600000000001</v>
      </c>
      <c r="BS13" s="354">
        <v>23.533719999999999</v>
      </c>
      <c r="BT13" s="354">
        <v>23.86684</v>
      </c>
      <c r="BU13" s="354">
        <v>23.195489999999999</v>
      </c>
      <c r="BV13" s="354">
        <v>22.601199999999999</v>
      </c>
    </row>
    <row r="14" spans="1:74" s="277" customFormat="1" ht="11.05" customHeight="1" x14ac:dyDescent="0.2">
      <c r="A14" s="436" t="s">
        <v>1474</v>
      </c>
      <c r="B14" s="724" t="s">
        <v>1190</v>
      </c>
      <c r="C14" s="34">
        <v>-5.4965039999999998</v>
      </c>
      <c r="D14" s="34">
        <v>-6.681705</v>
      </c>
      <c r="E14" s="34">
        <v>-7.4877599999999997</v>
      </c>
      <c r="F14" s="34">
        <v>-6.3340480000000001</v>
      </c>
      <c r="G14" s="34">
        <v>-6.9696259999999999</v>
      </c>
      <c r="H14" s="34">
        <v>-7.1834389999999999</v>
      </c>
      <c r="I14" s="34">
        <v>-5.881894</v>
      </c>
      <c r="J14" s="34">
        <v>-6.9851270000000003</v>
      </c>
      <c r="K14" s="34">
        <v>-6.5938330000000001</v>
      </c>
      <c r="L14" s="34">
        <v>-6.9908229999999998</v>
      </c>
      <c r="M14" s="34">
        <v>-6.3985190000000003</v>
      </c>
      <c r="N14" s="34">
        <v>-6.723732</v>
      </c>
      <c r="O14" s="34">
        <v>-5.0157049999999996</v>
      </c>
      <c r="P14" s="34">
        <v>-7.0159979999999997</v>
      </c>
      <c r="Q14" s="34">
        <v>-7.0478319999999997</v>
      </c>
      <c r="R14" s="34">
        <v>-7.118493</v>
      </c>
      <c r="S14" s="34">
        <v>-7.213298</v>
      </c>
      <c r="T14" s="34">
        <v>-7.4646819999999998</v>
      </c>
      <c r="U14" s="34">
        <v>-5.6288460000000002</v>
      </c>
      <c r="V14" s="34">
        <v>-6.7662750000000003</v>
      </c>
      <c r="W14" s="34">
        <v>-6.748977</v>
      </c>
      <c r="X14" s="34">
        <v>-6.3778389999999998</v>
      </c>
      <c r="Y14" s="34">
        <v>-6.5964270000000003</v>
      </c>
      <c r="Z14" s="34">
        <v>-6.6478970000000004</v>
      </c>
      <c r="AA14" s="34">
        <v>-6.6417979999999996</v>
      </c>
      <c r="AB14" s="34">
        <v>-7.9558160000000004</v>
      </c>
      <c r="AC14" s="34">
        <v>-8.9110490000000002</v>
      </c>
      <c r="AD14" s="34">
        <v>-7.4111260000000003</v>
      </c>
      <c r="AE14" s="34">
        <v>-8.1241439999999994</v>
      </c>
      <c r="AF14" s="34">
        <v>-8.1545190000000005</v>
      </c>
      <c r="AG14" s="34">
        <v>-6.3754780000000002</v>
      </c>
      <c r="AH14" s="34">
        <v>-8.7646049999999995</v>
      </c>
      <c r="AI14" s="34">
        <v>-8.5016700000000007</v>
      </c>
      <c r="AJ14" s="34">
        <v>-8.7919459999999994</v>
      </c>
      <c r="AK14" s="34">
        <v>-8.0528840000000006</v>
      </c>
      <c r="AL14" s="34">
        <v>-8.5129040000000007</v>
      </c>
      <c r="AM14" s="34">
        <v>-8.3175720000000002</v>
      </c>
      <c r="AN14" s="34">
        <v>-8.9685050000000004</v>
      </c>
      <c r="AO14" s="34">
        <v>-9.1906309999999998</v>
      </c>
      <c r="AP14" s="34">
        <v>-6.589391</v>
      </c>
      <c r="AQ14" s="34">
        <v>-8.85825</v>
      </c>
      <c r="AR14" s="34">
        <v>-9.8085979999999999</v>
      </c>
      <c r="AS14" s="34">
        <v>-8.5754672967999994</v>
      </c>
      <c r="AT14" s="34">
        <v>-8.805733</v>
      </c>
      <c r="AU14" s="34">
        <v>-9.2048240000000003</v>
      </c>
      <c r="AV14" s="34">
        <v>-8.8494709999999994</v>
      </c>
      <c r="AW14" s="34">
        <v>-9.2541429999999991</v>
      </c>
      <c r="AX14" s="34">
        <v>-9.1681279999999994</v>
      </c>
      <c r="AY14" s="893">
        <v>-7.4811885456000002</v>
      </c>
      <c r="AZ14" s="893">
        <v>-7.1898930343999998</v>
      </c>
      <c r="BA14" s="893">
        <v>-9.1083780000000001</v>
      </c>
      <c r="BB14" s="893">
        <v>-7.3199645121000003</v>
      </c>
      <c r="BC14" s="893">
        <v>-7.6483379999999999</v>
      </c>
      <c r="BD14" s="893">
        <v>-6.7174716284000002</v>
      </c>
      <c r="BE14" s="893">
        <v>-6.2965490433999998</v>
      </c>
      <c r="BF14" s="893">
        <v>-7.5620969999999996</v>
      </c>
      <c r="BG14" s="437">
        <v>-7.302594</v>
      </c>
      <c r="BH14" s="437">
        <v>-8.0196149999999999</v>
      </c>
      <c r="BI14" s="437">
        <v>-8.2558930000000004</v>
      </c>
      <c r="BJ14" s="437">
        <v>-9.3012409999999992</v>
      </c>
      <c r="BK14" s="437">
        <v>-7.3926100000000003</v>
      </c>
      <c r="BL14" s="437">
        <v>-7.1231140000000002</v>
      </c>
      <c r="BM14" s="437">
        <v>-8.2705129999999993</v>
      </c>
      <c r="BN14" s="437">
        <v>-7.0502060000000002</v>
      </c>
      <c r="BO14" s="437">
        <v>-6.8120219999999998</v>
      </c>
      <c r="BP14" s="437">
        <v>-7.1340539999999999</v>
      </c>
      <c r="BQ14" s="437">
        <v>-6.7705130000000002</v>
      </c>
      <c r="BR14" s="437">
        <v>-7.7411760000000003</v>
      </c>
      <c r="BS14" s="437">
        <v>-7.4071030000000002</v>
      </c>
      <c r="BT14" s="437">
        <v>-7.9387259999999999</v>
      </c>
      <c r="BU14" s="437">
        <v>-7.7995919999999996</v>
      </c>
      <c r="BV14" s="437">
        <v>-8.7581640000000007</v>
      </c>
    </row>
    <row r="15" spans="1:74" s="720" customFormat="1" ht="11.05" customHeight="1" x14ac:dyDescent="0.2">
      <c r="A15" s="719" t="s">
        <v>120</v>
      </c>
      <c r="B15" s="725" t="s">
        <v>1355</v>
      </c>
      <c r="C15" s="343">
        <v>0.52455799999999997</v>
      </c>
      <c r="D15" s="343">
        <v>0.30868699999999999</v>
      </c>
      <c r="E15" s="343">
        <v>0.24052100000000001</v>
      </c>
      <c r="F15" s="343">
        <v>0.50926800000000005</v>
      </c>
      <c r="G15" s="343">
        <v>0.51217800000000002</v>
      </c>
      <c r="H15" s="343">
        <v>0.50891799999999998</v>
      </c>
      <c r="I15" s="343">
        <v>0.56406699999999999</v>
      </c>
      <c r="J15" s="343">
        <v>0.36813000000000001</v>
      </c>
      <c r="K15" s="343">
        <v>0.20172599999999999</v>
      </c>
      <c r="L15" s="343">
        <v>0.52549999999999997</v>
      </c>
      <c r="M15" s="343">
        <v>0.43571599999999999</v>
      </c>
      <c r="N15" s="343">
        <v>0.689079</v>
      </c>
      <c r="O15" s="343">
        <v>0.50270199999999998</v>
      </c>
      <c r="P15" s="343">
        <v>0.28925400000000001</v>
      </c>
      <c r="Q15" s="343">
        <v>0.52970899999999999</v>
      </c>
      <c r="R15" s="343">
        <v>0.68416500000000002</v>
      </c>
      <c r="S15" s="343">
        <v>0.32450899999999999</v>
      </c>
      <c r="T15" s="343">
        <v>0.62746999999999997</v>
      </c>
      <c r="U15" s="343">
        <v>0.65998699999999999</v>
      </c>
      <c r="V15" s="343">
        <v>0.77902899999999997</v>
      </c>
      <c r="W15" s="343">
        <v>0.53134199999999998</v>
      </c>
      <c r="X15" s="343">
        <v>0.40368100000000001</v>
      </c>
      <c r="Y15" s="343">
        <v>0.68949099999999997</v>
      </c>
      <c r="Z15" s="343">
        <v>0.292128</v>
      </c>
      <c r="AA15" s="343">
        <v>0.43973600000000002</v>
      </c>
      <c r="AB15" s="343">
        <v>0.29964200000000002</v>
      </c>
      <c r="AC15" s="343">
        <v>0.28083599999999997</v>
      </c>
      <c r="AD15" s="343">
        <v>0.42641400000000002</v>
      </c>
      <c r="AE15" s="343">
        <v>0.305446</v>
      </c>
      <c r="AF15" s="343">
        <v>0.282364</v>
      </c>
      <c r="AG15" s="343">
        <v>0.32570700000000002</v>
      </c>
      <c r="AH15" s="343">
        <v>0.35474099999999997</v>
      </c>
      <c r="AI15" s="343">
        <v>0.313973</v>
      </c>
      <c r="AJ15" s="343">
        <v>0.41334900000000002</v>
      </c>
      <c r="AK15" s="343">
        <v>0.335148</v>
      </c>
      <c r="AL15" s="343">
        <v>0.232768</v>
      </c>
      <c r="AM15" s="343">
        <v>9.3540999999999999E-2</v>
      </c>
      <c r="AN15" s="343">
        <v>0.15052699999999999</v>
      </c>
      <c r="AO15" s="343">
        <v>8.4850999999999996E-2</v>
      </c>
      <c r="AP15" s="343">
        <v>0.25353900000000001</v>
      </c>
      <c r="AQ15" s="343">
        <v>7.9714999999999994E-2</v>
      </c>
      <c r="AR15" s="343">
        <v>0.20256399999999999</v>
      </c>
      <c r="AS15" s="343">
        <v>0.18488070323</v>
      </c>
      <c r="AT15" s="343">
        <v>0.28809200000000001</v>
      </c>
      <c r="AU15" s="343">
        <v>0.24795600000000001</v>
      </c>
      <c r="AV15" s="343">
        <v>0.118162</v>
      </c>
      <c r="AW15" s="343">
        <v>0.16708500000000001</v>
      </c>
      <c r="AX15" s="343">
        <v>0.126801</v>
      </c>
      <c r="AY15" s="876">
        <v>0.24458186699000001</v>
      </c>
      <c r="AZ15" s="876">
        <v>0.19734876392</v>
      </c>
      <c r="BA15" s="876">
        <v>0.190439</v>
      </c>
      <c r="BB15" s="876">
        <v>0.26411457831000001</v>
      </c>
      <c r="BC15" s="876">
        <v>0.195683</v>
      </c>
      <c r="BD15" s="876">
        <v>0.23220049918999999</v>
      </c>
      <c r="BE15" s="876">
        <v>0.22099441573</v>
      </c>
      <c r="BF15" s="876">
        <v>0.32741300000000001</v>
      </c>
      <c r="BG15" s="354">
        <v>0.35207070000000001</v>
      </c>
      <c r="BH15" s="354">
        <v>0.3233955</v>
      </c>
      <c r="BI15" s="354">
        <v>0.3760386</v>
      </c>
      <c r="BJ15" s="354">
        <v>0.34286820000000001</v>
      </c>
      <c r="BK15" s="354">
        <v>0.36723519999999998</v>
      </c>
      <c r="BL15" s="354">
        <v>0.18147089999999999</v>
      </c>
      <c r="BM15" s="354">
        <v>0.32638509999999998</v>
      </c>
      <c r="BN15" s="354">
        <v>0.36369010000000002</v>
      </c>
      <c r="BO15" s="354">
        <v>0.47646250000000001</v>
      </c>
      <c r="BP15" s="354">
        <v>0.45035799999999998</v>
      </c>
      <c r="BQ15" s="354">
        <v>0.50757739999999996</v>
      </c>
      <c r="BR15" s="354">
        <v>0.42939450000000001</v>
      </c>
      <c r="BS15" s="354">
        <v>0.39122240000000003</v>
      </c>
      <c r="BT15" s="354">
        <v>0.35159049999999997</v>
      </c>
      <c r="BU15" s="354">
        <v>0.41039409999999998</v>
      </c>
      <c r="BV15" s="354">
        <v>0.38001600000000002</v>
      </c>
    </row>
    <row r="16" spans="1:74" s="720" customFormat="1" ht="11.05" customHeight="1" x14ac:dyDescent="0.2">
      <c r="A16" s="719" t="s">
        <v>121</v>
      </c>
      <c r="B16" s="725" t="s">
        <v>1356</v>
      </c>
      <c r="C16" s="343">
        <v>6.0210619999999997</v>
      </c>
      <c r="D16" s="343">
        <v>6.9903919999999999</v>
      </c>
      <c r="E16" s="343">
        <v>7.728281</v>
      </c>
      <c r="F16" s="343">
        <v>6.8433159999999997</v>
      </c>
      <c r="G16" s="343">
        <v>7.4818040000000003</v>
      </c>
      <c r="H16" s="343">
        <v>7.6923570000000003</v>
      </c>
      <c r="I16" s="343">
        <v>6.4459609999999996</v>
      </c>
      <c r="J16" s="343">
        <v>7.3532570000000002</v>
      </c>
      <c r="K16" s="343">
        <v>6.7955589999999999</v>
      </c>
      <c r="L16" s="343">
        <v>7.5163229999999999</v>
      </c>
      <c r="M16" s="343">
        <v>6.8342349999999996</v>
      </c>
      <c r="N16" s="343">
        <v>7.4128109999999996</v>
      </c>
      <c r="O16" s="343">
        <v>5.5184069999999998</v>
      </c>
      <c r="P16" s="343">
        <v>7.3052520000000003</v>
      </c>
      <c r="Q16" s="343">
        <v>7.5775410000000001</v>
      </c>
      <c r="R16" s="343">
        <v>7.8026580000000001</v>
      </c>
      <c r="S16" s="343">
        <v>7.5378069999999999</v>
      </c>
      <c r="T16" s="343">
        <v>8.0921520000000005</v>
      </c>
      <c r="U16" s="343">
        <v>6.2888330000000003</v>
      </c>
      <c r="V16" s="343">
        <v>7.5453039999999998</v>
      </c>
      <c r="W16" s="343">
        <v>7.2803190000000004</v>
      </c>
      <c r="X16" s="343">
        <v>6.7815200000000004</v>
      </c>
      <c r="Y16" s="343">
        <v>7.2859179999999997</v>
      </c>
      <c r="Z16" s="343">
        <v>6.9400250000000003</v>
      </c>
      <c r="AA16" s="343">
        <v>7.0815340000000004</v>
      </c>
      <c r="AB16" s="343">
        <v>8.2554580000000009</v>
      </c>
      <c r="AC16" s="343">
        <v>9.1918849999999992</v>
      </c>
      <c r="AD16" s="343">
        <v>7.8375399999999997</v>
      </c>
      <c r="AE16" s="343">
        <v>8.4295899999999993</v>
      </c>
      <c r="AF16" s="343">
        <v>8.4368829999999999</v>
      </c>
      <c r="AG16" s="343">
        <v>6.7011849999999997</v>
      </c>
      <c r="AH16" s="343">
        <v>9.1193460000000002</v>
      </c>
      <c r="AI16" s="343">
        <v>8.8156429999999997</v>
      </c>
      <c r="AJ16" s="343">
        <v>9.2052949999999996</v>
      </c>
      <c r="AK16" s="343">
        <v>8.3880320000000008</v>
      </c>
      <c r="AL16" s="343">
        <v>8.7456720000000008</v>
      </c>
      <c r="AM16" s="343">
        <v>8.4111130000000003</v>
      </c>
      <c r="AN16" s="343">
        <v>9.1190320000000007</v>
      </c>
      <c r="AO16" s="343">
        <v>9.2754820000000002</v>
      </c>
      <c r="AP16" s="343">
        <v>6.84293</v>
      </c>
      <c r="AQ16" s="343">
        <v>8.9379650000000002</v>
      </c>
      <c r="AR16" s="343">
        <v>10.011162000000001</v>
      </c>
      <c r="AS16" s="343">
        <v>8.7603480000000005</v>
      </c>
      <c r="AT16" s="343">
        <v>9.0938250000000007</v>
      </c>
      <c r="AU16" s="343">
        <v>9.4527800000000006</v>
      </c>
      <c r="AV16" s="343">
        <v>8.9676329999999993</v>
      </c>
      <c r="AW16" s="343">
        <v>9.4212279999999993</v>
      </c>
      <c r="AX16" s="343">
        <v>9.2949289999999998</v>
      </c>
      <c r="AY16" s="876">
        <v>7.7257704126000002</v>
      </c>
      <c r="AZ16" s="876">
        <v>7.3872417982999998</v>
      </c>
      <c r="BA16" s="876">
        <v>9.2988169999999997</v>
      </c>
      <c r="BB16" s="876">
        <v>7.5840790904000004</v>
      </c>
      <c r="BC16" s="876">
        <v>7.8440209999999997</v>
      </c>
      <c r="BD16" s="876">
        <v>6.9496721276000004</v>
      </c>
      <c r="BE16" s="876">
        <v>6.5175434590999997</v>
      </c>
      <c r="BF16" s="876">
        <v>7.8895099999999996</v>
      </c>
      <c r="BG16" s="354">
        <v>7.6546649999999996</v>
      </c>
      <c r="BH16" s="354">
        <v>8.3430099999999996</v>
      </c>
      <c r="BI16" s="354">
        <v>8.6319309999999998</v>
      </c>
      <c r="BJ16" s="354">
        <v>9.6441090000000003</v>
      </c>
      <c r="BK16" s="354">
        <v>7.7598450000000003</v>
      </c>
      <c r="BL16" s="354">
        <v>7.3045850000000003</v>
      </c>
      <c r="BM16" s="354">
        <v>8.5968979999999995</v>
      </c>
      <c r="BN16" s="354">
        <v>7.4138970000000004</v>
      </c>
      <c r="BO16" s="354">
        <v>7.2884840000000004</v>
      </c>
      <c r="BP16" s="354">
        <v>7.5844120000000004</v>
      </c>
      <c r="BQ16" s="354">
        <v>7.2780899999999997</v>
      </c>
      <c r="BR16" s="354">
        <v>8.1705710000000007</v>
      </c>
      <c r="BS16" s="354">
        <v>7.7983250000000002</v>
      </c>
      <c r="BT16" s="354">
        <v>8.2903160000000007</v>
      </c>
      <c r="BU16" s="354">
        <v>8.2099860000000007</v>
      </c>
      <c r="BV16" s="354">
        <v>9.1381800000000002</v>
      </c>
    </row>
    <row r="17" spans="1:74" ht="11.05" customHeight="1" x14ac:dyDescent="0.2">
      <c r="A17" s="47" t="s">
        <v>122</v>
      </c>
      <c r="B17" s="726" t="s">
        <v>1357</v>
      </c>
      <c r="C17" s="343">
        <v>3.4030819999999999</v>
      </c>
      <c r="D17" s="343">
        <v>3.5630090000000001</v>
      </c>
      <c r="E17" s="343">
        <v>3.3368250000000002</v>
      </c>
      <c r="F17" s="343">
        <v>3.713679</v>
      </c>
      <c r="G17" s="343">
        <v>3.722153</v>
      </c>
      <c r="H17" s="343">
        <v>4.2473400000000003</v>
      </c>
      <c r="I17" s="343">
        <v>3.3303739999999999</v>
      </c>
      <c r="J17" s="343">
        <v>4.0544070000000003</v>
      </c>
      <c r="K17" s="343">
        <v>3.9137189999999999</v>
      </c>
      <c r="L17" s="343">
        <v>4.3430429999999998</v>
      </c>
      <c r="M17" s="343">
        <v>3.2910840000000001</v>
      </c>
      <c r="N17" s="343">
        <v>4.0515299999999996</v>
      </c>
      <c r="O17" s="343">
        <v>2.8675670000000002</v>
      </c>
      <c r="P17" s="343">
        <v>3.9834839999999998</v>
      </c>
      <c r="Q17" s="343">
        <v>3.6464560000000001</v>
      </c>
      <c r="R17" s="343">
        <v>3.9406050000000001</v>
      </c>
      <c r="S17" s="343">
        <v>4.4709810000000001</v>
      </c>
      <c r="T17" s="343">
        <v>4.6886659999999996</v>
      </c>
      <c r="U17" s="343">
        <v>3.8087960000000001</v>
      </c>
      <c r="V17" s="343">
        <v>3.507873</v>
      </c>
      <c r="W17" s="343">
        <v>4.1654010000000001</v>
      </c>
      <c r="X17" s="343">
        <v>3.9011010000000002</v>
      </c>
      <c r="Y17" s="343">
        <v>3.9591319999999999</v>
      </c>
      <c r="Z17" s="343">
        <v>3.5378409999999998</v>
      </c>
      <c r="AA17" s="343">
        <v>3.947028</v>
      </c>
      <c r="AB17" s="343">
        <v>4.0777049999999999</v>
      </c>
      <c r="AC17" s="343">
        <v>4.0592689999999996</v>
      </c>
      <c r="AD17" s="343">
        <v>3.9838260000000001</v>
      </c>
      <c r="AE17" s="343">
        <v>4.5199309999999997</v>
      </c>
      <c r="AF17" s="343">
        <v>4.2302920000000004</v>
      </c>
      <c r="AG17" s="343">
        <v>3.8586070000000001</v>
      </c>
      <c r="AH17" s="343">
        <v>5.1284859999999997</v>
      </c>
      <c r="AI17" s="343">
        <v>4.537738</v>
      </c>
      <c r="AJ17" s="343">
        <v>4.2559519999999997</v>
      </c>
      <c r="AK17" s="343">
        <v>4.2799670000000001</v>
      </c>
      <c r="AL17" s="343">
        <v>4.2029579999999997</v>
      </c>
      <c r="AM17" s="343">
        <v>3.9445209999999999</v>
      </c>
      <c r="AN17" s="343">
        <v>4.9249700000000001</v>
      </c>
      <c r="AO17" s="343">
        <v>5.4571990000000001</v>
      </c>
      <c r="AP17" s="343">
        <v>3.4464700000000001</v>
      </c>
      <c r="AQ17" s="343">
        <v>4.407025</v>
      </c>
      <c r="AR17" s="343">
        <v>5.9065209999999997</v>
      </c>
      <c r="AS17" s="343">
        <v>4.3536180800000004</v>
      </c>
      <c r="AT17" s="343">
        <v>4.2591830000000002</v>
      </c>
      <c r="AU17" s="343">
        <v>4.8755280000000001</v>
      </c>
      <c r="AV17" s="343">
        <v>4.2420090912999999</v>
      </c>
      <c r="AW17" s="343">
        <v>5.4534670815000004</v>
      </c>
      <c r="AX17" s="343">
        <v>5.5857789999999996</v>
      </c>
      <c r="AY17" s="876">
        <v>3.7648561378999998</v>
      </c>
      <c r="AZ17" s="876">
        <v>3.9979736505000001</v>
      </c>
      <c r="BA17" s="876">
        <v>4.9272400000000003</v>
      </c>
      <c r="BB17" s="876">
        <v>3.6171156247999998</v>
      </c>
      <c r="BC17" s="876">
        <v>3.8988679999999998</v>
      </c>
      <c r="BD17" s="876">
        <v>4.0426403541000004</v>
      </c>
      <c r="BE17" s="876">
        <v>3.6217464290999999</v>
      </c>
      <c r="BF17" s="876">
        <v>4.3824079999999999</v>
      </c>
      <c r="BG17" s="354">
        <v>4.2045700000000004</v>
      </c>
      <c r="BH17" s="354">
        <v>4.2898050000000003</v>
      </c>
      <c r="BI17" s="354">
        <v>4.076168</v>
      </c>
      <c r="BJ17" s="354">
        <v>4.4833990000000004</v>
      </c>
      <c r="BK17" s="354">
        <v>3.7432020000000001</v>
      </c>
      <c r="BL17" s="354">
        <v>3.5598459999999998</v>
      </c>
      <c r="BM17" s="354">
        <v>4.3290559999999996</v>
      </c>
      <c r="BN17" s="354">
        <v>4.2109920000000001</v>
      </c>
      <c r="BO17" s="354">
        <v>4.3150250000000003</v>
      </c>
      <c r="BP17" s="354">
        <v>4.2079959999999996</v>
      </c>
      <c r="BQ17" s="354">
        <v>3.7929430000000002</v>
      </c>
      <c r="BR17" s="354">
        <v>4.4234879999999999</v>
      </c>
      <c r="BS17" s="354">
        <v>4.2081879999999998</v>
      </c>
      <c r="BT17" s="354">
        <v>4.2496859999999996</v>
      </c>
      <c r="BU17" s="354">
        <v>4.0681649999999996</v>
      </c>
      <c r="BV17" s="354">
        <v>4.4256640000000003</v>
      </c>
    </row>
    <row r="18" spans="1:74" ht="11.05" customHeight="1" x14ac:dyDescent="0.2">
      <c r="A18" s="47" t="s">
        <v>123</v>
      </c>
      <c r="B18" s="726" t="s">
        <v>1358</v>
      </c>
      <c r="C18" s="343">
        <v>2.6179800000000002</v>
      </c>
      <c r="D18" s="343">
        <v>3.4273829999999998</v>
      </c>
      <c r="E18" s="343">
        <v>4.3914559999999998</v>
      </c>
      <c r="F18" s="343">
        <v>3.1296369999999998</v>
      </c>
      <c r="G18" s="343">
        <v>3.7596509999999999</v>
      </c>
      <c r="H18" s="343">
        <v>3.445017</v>
      </c>
      <c r="I18" s="343">
        <v>3.1155870000000001</v>
      </c>
      <c r="J18" s="343">
        <v>3.2988499999999998</v>
      </c>
      <c r="K18" s="343">
        <v>2.88184</v>
      </c>
      <c r="L18" s="343">
        <v>3.1732800000000001</v>
      </c>
      <c r="M18" s="343">
        <v>3.5431509999999999</v>
      </c>
      <c r="N18" s="343">
        <v>3.361281</v>
      </c>
      <c r="O18" s="343">
        <v>2.6508400000000001</v>
      </c>
      <c r="P18" s="343">
        <v>3.3217680000000001</v>
      </c>
      <c r="Q18" s="343">
        <v>3.9310849999999999</v>
      </c>
      <c r="R18" s="343">
        <v>3.862053</v>
      </c>
      <c r="S18" s="343">
        <v>3.0668259999999998</v>
      </c>
      <c r="T18" s="343">
        <v>3.403486</v>
      </c>
      <c r="U18" s="343">
        <v>2.4800369999999998</v>
      </c>
      <c r="V18" s="343">
        <v>4.0374309999999998</v>
      </c>
      <c r="W18" s="343">
        <v>3.1149179999999999</v>
      </c>
      <c r="X18" s="343">
        <v>2.8804189999999998</v>
      </c>
      <c r="Y18" s="343">
        <v>3.3267859999999998</v>
      </c>
      <c r="Z18" s="343">
        <v>3.4021840000000001</v>
      </c>
      <c r="AA18" s="343">
        <v>3.134506</v>
      </c>
      <c r="AB18" s="343">
        <v>4.177753</v>
      </c>
      <c r="AC18" s="343">
        <v>5.1326159999999996</v>
      </c>
      <c r="AD18" s="343">
        <v>3.8537140000000001</v>
      </c>
      <c r="AE18" s="343">
        <v>3.909659</v>
      </c>
      <c r="AF18" s="343">
        <v>4.2065910000000004</v>
      </c>
      <c r="AG18" s="343">
        <v>2.842578</v>
      </c>
      <c r="AH18" s="343">
        <v>3.9908600000000001</v>
      </c>
      <c r="AI18" s="343">
        <v>4.2779049999999996</v>
      </c>
      <c r="AJ18" s="343">
        <v>4.9493429999999998</v>
      </c>
      <c r="AK18" s="343">
        <v>4.1080649999999999</v>
      </c>
      <c r="AL18" s="343">
        <v>4.5427140000000001</v>
      </c>
      <c r="AM18" s="343">
        <v>4.4665920000000003</v>
      </c>
      <c r="AN18" s="343">
        <v>4.1940619999999997</v>
      </c>
      <c r="AO18" s="343">
        <v>3.8182830000000001</v>
      </c>
      <c r="AP18" s="343">
        <v>3.3964599999999998</v>
      </c>
      <c r="AQ18" s="343">
        <v>4.5309400000000002</v>
      </c>
      <c r="AR18" s="343">
        <v>4.104641</v>
      </c>
      <c r="AS18" s="343">
        <v>4.4067340378999997</v>
      </c>
      <c r="AT18" s="343">
        <v>4.8346419999999997</v>
      </c>
      <c r="AU18" s="343">
        <v>4.5772519999999997</v>
      </c>
      <c r="AV18" s="343">
        <v>4.7256270000000002</v>
      </c>
      <c r="AW18" s="343">
        <v>3.9677560000000001</v>
      </c>
      <c r="AX18" s="343">
        <v>3.7091500000000002</v>
      </c>
      <c r="AY18" s="876">
        <v>3.9609142746999999</v>
      </c>
      <c r="AZ18" s="876">
        <v>3.3892681478000002</v>
      </c>
      <c r="BA18" s="876">
        <v>4.3715770000000003</v>
      </c>
      <c r="BB18" s="876">
        <v>3.9669634656000001</v>
      </c>
      <c r="BC18" s="876">
        <v>3.9451529999999999</v>
      </c>
      <c r="BD18" s="876">
        <v>2.9070317736</v>
      </c>
      <c r="BE18" s="876">
        <v>2.8957970300999998</v>
      </c>
      <c r="BF18" s="876">
        <v>3.5071020000000002</v>
      </c>
      <c r="BG18" s="354">
        <v>3.4500950000000001</v>
      </c>
      <c r="BH18" s="354">
        <v>4.0532050000000002</v>
      </c>
      <c r="BI18" s="354">
        <v>4.5557629999999998</v>
      </c>
      <c r="BJ18" s="354">
        <v>5.1607099999999999</v>
      </c>
      <c r="BK18" s="354">
        <v>4.0166440000000003</v>
      </c>
      <c r="BL18" s="354">
        <v>3.7447379999999999</v>
      </c>
      <c r="BM18" s="354">
        <v>4.2678419999999999</v>
      </c>
      <c r="BN18" s="354">
        <v>3.2029049999999999</v>
      </c>
      <c r="BO18" s="354">
        <v>2.9734590000000001</v>
      </c>
      <c r="BP18" s="354">
        <v>3.3764159999999999</v>
      </c>
      <c r="BQ18" s="354">
        <v>3.485147</v>
      </c>
      <c r="BR18" s="354">
        <v>3.7470829999999999</v>
      </c>
      <c r="BS18" s="354">
        <v>3.5901369999999999</v>
      </c>
      <c r="BT18" s="354">
        <v>4.0406300000000002</v>
      </c>
      <c r="BU18" s="354">
        <v>4.1418210000000002</v>
      </c>
      <c r="BV18" s="354">
        <v>4.7125149999999998</v>
      </c>
    </row>
    <row r="19" spans="1:74" s="277" customFormat="1" ht="11.05" customHeight="1" x14ac:dyDescent="0.2">
      <c r="A19" s="438" t="s">
        <v>119</v>
      </c>
      <c r="B19" s="724" t="s">
        <v>1359</v>
      </c>
      <c r="C19" s="34">
        <v>1.83518</v>
      </c>
      <c r="D19" s="34">
        <v>-0.87673999999999996</v>
      </c>
      <c r="E19" s="34">
        <v>5.2760000000000001E-2</v>
      </c>
      <c r="F19" s="34">
        <v>9.6759999999999999E-2</v>
      </c>
      <c r="G19" s="34">
        <v>8.8370000000000004E-2</v>
      </c>
      <c r="H19" s="34">
        <v>8.2729999999999998E-2</v>
      </c>
      <c r="I19" s="34">
        <v>0.94086999999999998</v>
      </c>
      <c r="J19" s="34">
        <v>1.43425</v>
      </c>
      <c r="K19" s="34">
        <v>0.94340999999999997</v>
      </c>
      <c r="L19" s="34">
        <v>1.6029999999999999E-2</v>
      </c>
      <c r="M19" s="34">
        <v>4.8599999999999997E-3</v>
      </c>
      <c r="N19" s="34">
        <v>8.5199999999999998E-3</v>
      </c>
      <c r="O19" s="34">
        <v>-0.10069859482</v>
      </c>
      <c r="P19" s="34">
        <v>-0.24638706901999999</v>
      </c>
      <c r="Q19" s="34">
        <v>-0.31413086432999998</v>
      </c>
      <c r="R19" s="34">
        <v>-0.12680815079999999</v>
      </c>
      <c r="S19" s="34">
        <v>-0.39862661378999997</v>
      </c>
      <c r="T19" s="34">
        <v>-0.39739254174999999</v>
      </c>
      <c r="U19" s="34">
        <v>0.15783847093</v>
      </c>
      <c r="V19" s="34">
        <v>0.12460111391000001</v>
      </c>
      <c r="W19" s="34">
        <v>-0.13044463192</v>
      </c>
      <c r="X19" s="34">
        <v>-0.40106062110000001</v>
      </c>
      <c r="Y19" s="34">
        <v>-0.18320493814</v>
      </c>
      <c r="Z19" s="34">
        <v>0.20931444084</v>
      </c>
      <c r="AA19" s="34">
        <v>-0.60175853587999995</v>
      </c>
      <c r="AB19" s="34">
        <v>-0.59068475115999997</v>
      </c>
      <c r="AC19" s="34">
        <v>-0.56853718171000001</v>
      </c>
      <c r="AD19" s="34">
        <v>-0.53531582754999996</v>
      </c>
      <c r="AE19" s="34">
        <v>-0.49102068865999998</v>
      </c>
      <c r="AF19" s="34">
        <v>-0.43565176504999997</v>
      </c>
      <c r="AG19" s="34">
        <v>-0.36920905670999998</v>
      </c>
      <c r="AH19" s="34">
        <v>-0.29169256366000001</v>
      </c>
      <c r="AI19" s="34">
        <v>-0.20310228588000001</v>
      </c>
      <c r="AJ19" s="34">
        <v>-0.10343822338</v>
      </c>
      <c r="AK19" s="34">
        <v>7.2996238426000001E-3</v>
      </c>
      <c r="AL19" s="34">
        <v>0.12911125578999999</v>
      </c>
      <c r="AM19" s="34">
        <v>0.25830541087999997</v>
      </c>
      <c r="AN19" s="34">
        <v>0.38011704281999997</v>
      </c>
      <c r="AO19" s="34">
        <v>0.49085489004999999</v>
      </c>
      <c r="AP19" s="34">
        <v>0.59051895254999998</v>
      </c>
      <c r="AQ19" s="34">
        <v>0.67910923032000003</v>
      </c>
      <c r="AR19" s="34">
        <v>0.75662572338</v>
      </c>
      <c r="AS19" s="34">
        <v>0.82306843170999999</v>
      </c>
      <c r="AT19" s="34">
        <v>0.87843735532</v>
      </c>
      <c r="AU19" s="34">
        <v>0.92273249421000003</v>
      </c>
      <c r="AV19" s="34">
        <v>0.95595384837999997</v>
      </c>
      <c r="AW19" s="34">
        <v>0.97810141782000004</v>
      </c>
      <c r="AX19" s="34">
        <v>0.98917520255000002</v>
      </c>
      <c r="AY19" s="893">
        <v>0.25775999999999999</v>
      </c>
      <c r="AZ19" s="893">
        <v>-0.82950000000000002</v>
      </c>
      <c r="BA19" s="893">
        <v>-0.12354999999999999</v>
      </c>
      <c r="BB19" s="893">
        <v>-4.8710000000000003E-2</v>
      </c>
      <c r="BC19" s="893">
        <v>-0.10100000000000001</v>
      </c>
      <c r="BD19" s="893">
        <v>-0.109</v>
      </c>
      <c r="BE19" s="893">
        <v>0.44646330000000001</v>
      </c>
      <c r="BF19" s="893">
        <v>0.7936706</v>
      </c>
      <c r="BG19" s="437">
        <v>0.56610280000000002</v>
      </c>
      <c r="BH19" s="437">
        <v>-5.3736399999999997E-2</v>
      </c>
      <c r="BI19" s="437">
        <v>-1.3971600000000001E-2</v>
      </c>
      <c r="BJ19" s="437">
        <v>2.7530200000000001E-2</v>
      </c>
      <c r="BK19" s="437">
        <v>0.23994080000000001</v>
      </c>
      <c r="BL19" s="437">
        <v>-0.84889579999999998</v>
      </c>
      <c r="BM19" s="437">
        <v>-8.7275599999999995E-2</v>
      </c>
      <c r="BN19" s="437">
        <v>-7.5919100000000003E-2</v>
      </c>
      <c r="BO19" s="437">
        <v>-8.8937299999999997E-2</v>
      </c>
      <c r="BP19" s="437">
        <v>-7.7965000000000007E-2</v>
      </c>
      <c r="BQ19" s="437">
        <v>0.51691659999999995</v>
      </c>
      <c r="BR19" s="437">
        <v>0.80056769999999999</v>
      </c>
      <c r="BS19" s="437">
        <v>0.5592511</v>
      </c>
      <c r="BT19" s="437">
        <v>-9.9479300000000007E-2</v>
      </c>
      <c r="BU19" s="437">
        <v>-9.6619499999999997E-2</v>
      </c>
      <c r="BV19" s="437">
        <v>-6.5004699999999999E-2</v>
      </c>
    </row>
    <row r="20" spans="1:74" ht="11.05" customHeight="1" x14ac:dyDescent="0.2">
      <c r="A20" s="46"/>
      <c r="B20" s="720"/>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7"/>
      <c r="AQ20" s="427"/>
      <c r="AR20" s="427"/>
      <c r="AS20" s="427"/>
      <c r="AT20" s="427"/>
      <c r="AU20" s="427"/>
      <c r="AV20" s="427"/>
      <c r="AW20" s="427"/>
      <c r="AX20" s="427"/>
      <c r="AY20" s="913"/>
      <c r="AZ20" s="913"/>
      <c r="BA20" s="913"/>
      <c r="BB20" s="913"/>
      <c r="BC20" s="913"/>
      <c r="BD20" s="913"/>
      <c r="BE20" s="913"/>
      <c r="BF20" s="913"/>
      <c r="BG20" s="433"/>
      <c r="BH20" s="433"/>
      <c r="BI20" s="433"/>
      <c r="BJ20" s="433"/>
      <c r="BK20" s="433"/>
      <c r="BL20" s="433"/>
      <c r="BM20" s="433"/>
      <c r="BN20" s="433"/>
      <c r="BO20" s="433"/>
      <c r="BP20" s="433"/>
      <c r="BQ20" s="433"/>
      <c r="BR20" s="433"/>
      <c r="BS20" s="433"/>
      <c r="BT20" s="433"/>
      <c r="BU20" s="433"/>
      <c r="BV20" s="433"/>
    </row>
    <row r="21" spans="1:74" ht="11.05" customHeight="1" x14ac:dyDescent="0.2">
      <c r="A21" s="46"/>
      <c r="B21" s="277" t="s">
        <v>1360</v>
      </c>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913"/>
      <c r="AZ21" s="913"/>
      <c r="BA21" s="913"/>
      <c r="BB21" s="913"/>
      <c r="BC21" s="913"/>
      <c r="BD21" s="913"/>
      <c r="BE21" s="913"/>
      <c r="BF21" s="913"/>
      <c r="BG21" s="433"/>
      <c r="BH21" s="433"/>
      <c r="BI21" s="433"/>
      <c r="BJ21" s="433"/>
      <c r="BK21" s="433"/>
      <c r="BL21" s="433"/>
      <c r="BM21" s="433"/>
      <c r="BN21" s="433"/>
      <c r="BO21" s="433"/>
      <c r="BP21" s="433"/>
      <c r="BQ21" s="433"/>
      <c r="BR21" s="433"/>
      <c r="BS21" s="433"/>
      <c r="BT21" s="433"/>
      <c r="BU21" s="433"/>
      <c r="BV21" s="433"/>
    </row>
    <row r="22" spans="1:74" s="277" customFormat="1" ht="11.05" customHeight="1" x14ac:dyDescent="0.2">
      <c r="A22" s="436" t="s">
        <v>133</v>
      </c>
      <c r="B22" s="721" t="s">
        <v>1361</v>
      </c>
      <c r="C22" s="34">
        <v>49.009761674000003</v>
      </c>
      <c r="D22" s="34">
        <v>51.520742167999998</v>
      </c>
      <c r="E22" s="34">
        <v>38.330783930999999</v>
      </c>
      <c r="F22" s="34">
        <v>33.633784050000003</v>
      </c>
      <c r="G22" s="34">
        <v>39.281848803000003</v>
      </c>
      <c r="H22" s="34">
        <v>51.589706790000001</v>
      </c>
      <c r="I22" s="34">
        <v>60.022262775000002</v>
      </c>
      <c r="J22" s="34">
        <v>59.903693634</v>
      </c>
      <c r="K22" s="34">
        <v>47.960249910000002</v>
      </c>
      <c r="L22" s="34">
        <v>39.435283179000002</v>
      </c>
      <c r="M22" s="34">
        <v>36.623472419999999</v>
      </c>
      <c r="N22" s="34">
        <v>38.367695847999997</v>
      </c>
      <c r="O22" s="34">
        <v>52.532774033999999</v>
      </c>
      <c r="P22" s="34">
        <v>43.693880972000002</v>
      </c>
      <c r="Q22" s="34">
        <v>38.218616445000002</v>
      </c>
      <c r="R22" s="34">
        <v>34.553562149999998</v>
      </c>
      <c r="S22" s="34">
        <v>38.843298312999998</v>
      </c>
      <c r="T22" s="34">
        <v>45.339655229999998</v>
      </c>
      <c r="U22" s="34">
        <v>53.059303763999999</v>
      </c>
      <c r="V22" s="34">
        <v>51.962850938000003</v>
      </c>
      <c r="W22" s="34">
        <v>40.842045900000002</v>
      </c>
      <c r="X22" s="34">
        <v>35.108945034000001</v>
      </c>
      <c r="Y22" s="34">
        <v>35.986838069999997</v>
      </c>
      <c r="Z22" s="34">
        <v>45.392050513999997</v>
      </c>
      <c r="AA22" s="34">
        <v>39.092554401999998</v>
      </c>
      <c r="AB22" s="34">
        <v>30.341058832000002</v>
      </c>
      <c r="AC22" s="34">
        <v>32.317523559999998</v>
      </c>
      <c r="AD22" s="34">
        <v>26.062644030000001</v>
      </c>
      <c r="AE22" s="34">
        <v>28.689242019999998</v>
      </c>
      <c r="AF22" s="34">
        <v>36.729027989999999</v>
      </c>
      <c r="AG22" s="34">
        <v>47.559796317999997</v>
      </c>
      <c r="AH22" s="34">
        <v>47.049748575000002</v>
      </c>
      <c r="AI22" s="34">
        <v>37.333333320000001</v>
      </c>
      <c r="AJ22" s="34">
        <v>32.707409722999998</v>
      </c>
      <c r="AK22" s="34">
        <v>32.790520649999998</v>
      </c>
      <c r="AL22" s="34">
        <v>35.221733356999998</v>
      </c>
      <c r="AM22" s="34">
        <v>45.652058859999997</v>
      </c>
      <c r="AN22" s="34">
        <v>29.115925035</v>
      </c>
      <c r="AO22" s="34">
        <v>25.529744991000001</v>
      </c>
      <c r="AP22" s="34">
        <v>24.25304199</v>
      </c>
      <c r="AQ22" s="34">
        <v>29.280802743999999</v>
      </c>
      <c r="AR22" s="34">
        <v>37.458718679999997</v>
      </c>
      <c r="AS22" s="34">
        <v>43.574021227999999</v>
      </c>
      <c r="AT22" s="34">
        <v>42.555263515999997</v>
      </c>
      <c r="AU22" s="34">
        <v>34.630364370000002</v>
      </c>
      <c r="AV22" s="34">
        <v>30.748724106000001</v>
      </c>
      <c r="AW22" s="34">
        <v>29.73285456</v>
      </c>
      <c r="AX22" s="34">
        <v>38.823952669999997</v>
      </c>
      <c r="AY22" s="893">
        <v>49.032342321999998</v>
      </c>
      <c r="AZ22" s="893">
        <v>38.197532463999998</v>
      </c>
      <c r="BA22" s="893">
        <v>31.064999063999998</v>
      </c>
      <c r="BB22" s="893">
        <v>28.811668019999999</v>
      </c>
      <c r="BC22" s="893">
        <v>30.525762660000002</v>
      </c>
      <c r="BD22" s="893">
        <v>39.269062024</v>
      </c>
      <c r="BE22" s="893">
        <v>46.380714480000002</v>
      </c>
      <c r="BF22" s="893">
        <v>41.742413259999999</v>
      </c>
      <c r="BG22" s="437">
        <v>33.642740000000003</v>
      </c>
      <c r="BH22" s="437">
        <v>30.85472</v>
      </c>
      <c r="BI22" s="437">
        <v>31.021239999999999</v>
      </c>
      <c r="BJ22" s="437">
        <v>38.475879999999997</v>
      </c>
      <c r="BK22" s="437">
        <v>41.394069999999999</v>
      </c>
      <c r="BL22" s="437">
        <v>34.01876</v>
      </c>
      <c r="BM22" s="437">
        <v>28.95729</v>
      </c>
      <c r="BN22" s="437">
        <v>24.901730000000001</v>
      </c>
      <c r="BO22" s="437">
        <v>27.838139999999999</v>
      </c>
      <c r="BP22" s="437">
        <v>35.930140000000002</v>
      </c>
      <c r="BQ22" s="437">
        <v>45.239330000000002</v>
      </c>
      <c r="BR22" s="437">
        <v>46.038020000000003</v>
      </c>
      <c r="BS22" s="437">
        <v>35.76464</v>
      </c>
      <c r="BT22" s="437">
        <v>31.090620000000001</v>
      </c>
      <c r="BU22" s="437">
        <v>33.069940000000003</v>
      </c>
      <c r="BV22" s="437">
        <v>39.267609999999998</v>
      </c>
    </row>
    <row r="23" spans="1:74" s="720" customFormat="1" ht="11.05" customHeight="1" x14ac:dyDescent="0.2">
      <c r="A23" s="719" t="s">
        <v>128</v>
      </c>
      <c r="B23" s="722" t="s">
        <v>1362</v>
      </c>
      <c r="C23" s="343">
        <v>1.4914740150000001</v>
      </c>
      <c r="D23" s="343">
        <v>1.3505880079999999</v>
      </c>
      <c r="E23" s="343">
        <v>1.5192010039999999</v>
      </c>
      <c r="F23" s="343">
        <v>1.4770559999999999</v>
      </c>
      <c r="G23" s="343">
        <v>1.526556002</v>
      </c>
      <c r="H23" s="343">
        <v>1.48547199</v>
      </c>
      <c r="I23" s="343">
        <v>1.4742360000000001</v>
      </c>
      <c r="J23" s="343">
        <v>1.4823749879999999</v>
      </c>
      <c r="K23" s="343">
        <v>1.4094699900000001</v>
      </c>
      <c r="L23" s="343">
        <v>1.4950440060000001</v>
      </c>
      <c r="M23" s="343">
        <v>1.437819</v>
      </c>
      <c r="N23" s="343">
        <v>1.439336014</v>
      </c>
      <c r="O23" s="343">
        <v>1.432361014</v>
      </c>
      <c r="P23" s="343">
        <v>1.3087779879999999</v>
      </c>
      <c r="Q23" s="343">
        <v>1.4117230119999999</v>
      </c>
      <c r="R23" s="343">
        <v>1.3183229999999999</v>
      </c>
      <c r="S23" s="343">
        <v>1.349243008</v>
      </c>
      <c r="T23" s="343">
        <v>1.28117499</v>
      </c>
      <c r="U23" s="343">
        <v>1.33444801</v>
      </c>
      <c r="V23" s="343">
        <v>1.33444801</v>
      </c>
      <c r="W23" s="343">
        <v>1.2634509899999999</v>
      </c>
      <c r="X23" s="343">
        <v>1.3725299909999999</v>
      </c>
      <c r="Y23" s="343">
        <v>1.2877080000000001</v>
      </c>
      <c r="Z23" s="343">
        <v>1.315065012</v>
      </c>
      <c r="AA23" s="343">
        <v>1.3544059959999999</v>
      </c>
      <c r="AB23" s="343">
        <v>1.2655879880000001</v>
      </c>
      <c r="AC23" s="343">
        <v>1.4052840019999999</v>
      </c>
      <c r="AD23" s="343">
        <v>1.263009</v>
      </c>
      <c r="AE23" s="343">
        <v>1.302344999</v>
      </c>
      <c r="AF23" s="343">
        <v>1.28675199</v>
      </c>
      <c r="AG23" s="343">
        <v>1.3439380089999999</v>
      </c>
      <c r="AH23" s="343">
        <v>1.3501239970000001</v>
      </c>
      <c r="AI23" s="343">
        <v>1.3034979900000001</v>
      </c>
      <c r="AJ23" s="343">
        <v>1.2780330010000001</v>
      </c>
      <c r="AK23" s="343">
        <v>1.3860489899999999</v>
      </c>
      <c r="AL23" s="343">
        <v>1.309509998</v>
      </c>
      <c r="AM23" s="343">
        <v>1.275529007</v>
      </c>
      <c r="AN23" s="343">
        <v>1.263871011</v>
      </c>
      <c r="AO23" s="343">
        <v>1.3278819930000001</v>
      </c>
      <c r="AP23" s="343">
        <v>1.23183099</v>
      </c>
      <c r="AQ23" s="343">
        <v>1.2832410009999999</v>
      </c>
      <c r="AR23" s="343">
        <v>1.2377529899999999</v>
      </c>
      <c r="AS23" s="343">
        <v>1.325718999</v>
      </c>
      <c r="AT23" s="343">
        <v>1.349476004</v>
      </c>
      <c r="AU23" s="343">
        <v>1.253217</v>
      </c>
      <c r="AV23" s="343">
        <v>1.3093500069999999</v>
      </c>
      <c r="AW23" s="343">
        <v>1.284996</v>
      </c>
      <c r="AX23" s="343">
        <v>1.371560001</v>
      </c>
      <c r="AY23" s="876">
        <v>1.2453000080000001</v>
      </c>
      <c r="AZ23" s="876">
        <v>1.1282050079999999</v>
      </c>
      <c r="BA23" s="876">
        <v>1.2476579919999999</v>
      </c>
      <c r="BB23" s="876">
        <v>1.145316</v>
      </c>
      <c r="BC23" s="876">
        <v>1.1826128</v>
      </c>
      <c r="BD23" s="876">
        <v>1.1752039999999999</v>
      </c>
      <c r="BE23" s="876">
        <v>1.1944999999999999</v>
      </c>
      <c r="BF23" s="876">
        <v>1.222073</v>
      </c>
      <c r="BG23" s="354">
        <v>1.168201</v>
      </c>
      <c r="BH23" s="354">
        <v>1.2017450000000001</v>
      </c>
      <c r="BI23" s="354">
        <v>1.2047639999999999</v>
      </c>
      <c r="BJ23" s="354">
        <v>1.2488859999999999</v>
      </c>
      <c r="BK23" s="354">
        <v>1.223214</v>
      </c>
      <c r="BL23" s="354">
        <v>1.145724</v>
      </c>
      <c r="BM23" s="354">
        <v>1.258054</v>
      </c>
      <c r="BN23" s="354">
        <v>1.207336</v>
      </c>
      <c r="BO23" s="354">
        <v>1.2604010000000001</v>
      </c>
      <c r="BP23" s="354">
        <v>1.249824</v>
      </c>
      <c r="BQ23" s="354">
        <v>1.267792</v>
      </c>
      <c r="BR23" s="354">
        <v>1.291952</v>
      </c>
      <c r="BS23" s="354">
        <v>1.231053</v>
      </c>
      <c r="BT23" s="354">
        <v>1.26169</v>
      </c>
      <c r="BU23" s="354">
        <v>1.2585379999999999</v>
      </c>
      <c r="BV23" s="354">
        <v>1.301018</v>
      </c>
    </row>
    <row r="24" spans="1:74" s="720" customFormat="1" ht="11.05" customHeight="1" x14ac:dyDescent="0.2">
      <c r="A24" s="813" t="s">
        <v>129</v>
      </c>
      <c r="B24" s="722" t="s">
        <v>1363</v>
      </c>
      <c r="C24" s="343">
        <v>45.195620656999999</v>
      </c>
      <c r="D24" s="343">
        <v>47.938272144000003</v>
      </c>
      <c r="E24" s="343">
        <v>34.514421949999999</v>
      </c>
      <c r="F24" s="343">
        <v>30.055889069999999</v>
      </c>
      <c r="G24" s="343">
        <v>35.650509794999998</v>
      </c>
      <c r="H24" s="343">
        <v>48.00179481</v>
      </c>
      <c r="I24" s="343">
        <v>56.374830799000001</v>
      </c>
      <c r="J24" s="343">
        <v>56.255825643000001</v>
      </c>
      <c r="K24" s="343">
        <v>44.390239919999999</v>
      </c>
      <c r="L24" s="343">
        <v>35.615498178000003</v>
      </c>
      <c r="M24" s="343">
        <v>32.84852643</v>
      </c>
      <c r="N24" s="343">
        <v>34.593115822000001</v>
      </c>
      <c r="O24" s="343">
        <v>48.804961011000003</v>
      </c>
      <c r="P24" s="343">
        <v>40.063279004000002</v>
      </c>
      <c r="Q24" s="343">
        <v>34.498293455999999</v>
      </c>
      <c r="R24" s="343">
        <v>31.01163816</v>
      </c>
      <c r="S24" s="343">
        <v>35.263856312000001</v>
      </c>
      <c r="T24" s="343">
        <v>41.816830260000003</v>
      </c>
      <c r="U24" s="343">
        <v>49.556009760000002</v>
      </c>
      <c r="V24" s="343">
        <v>48.469140955999997</v>
      </c>
      <c r="W24" s="343">
        <v>37.409150910000001</v>
      </c>
      <c r="X24" s="343">
        <v>31.554040028999999</v>
      </c>
      <c r="Y24" s="343">
        <v>32.503461059999999</v>
      </c>
      <c r="Z24" s="343">
        <v>41.883044511999998</v>
      </c>
      <c r="AA24" s="343">
        <v>35.568915408000002</v>
      </c>
      <c r="AB24" s="343">
        <v>26.902883840000001</v>
      </c>
      <c r="AC24" s="343">
        <v>28.757982566999999</v>
      </c>
      <c r="AD24" s="343">
        <v>22.89972801</v>
      </c>
      <c r="AE24" s="343">
        <v>25.508736012</v>
      </c>
      <c r="AF24" s="343">
        <v>33.578732010000003</v>
      </c>
      <c r="AG24" s="343">
        <v>44.479539287999998</v>
      </c>
      <c r="AH24" s="343">
        <v>43.954407564999997</v>
      </c>
      <c r="AI24" s="343">
        <v>34.277138309999998</v>
      </c>
      <c r="AJ24" s="343">
        <v>29.617636716</v>
      </c>
      <c r="AK24" s="343">
        <v>29.583579660000002</v>
      </c>
      <c r="AL24" s="343">
        <v>32.076025344999998</v>
      </c>
      <c r="AM24" s="343">
        <v>42.490048846999997</v>
      </c>
      <c r="AN24" s="343">
        <v>25.962732009</v>
      </c>
      <c r="AO24" s="343">
        <v>22.322797997999999</v>
      </c>
      <c r="AP24" s="343">
        <v>21.288506009999999</v>
      </c>
      <c r="AQ24" s="343">
        <v>26.252666758</v>
      </c>
      <c r="AR24" s="343">
        <v>34.464392699999998</v>
      </c>
      <c r="AS24" s="343">
        <v>40.518526223000002</v>
      </c>
      <c r="AT24" s="343">
        <v>39.471337511999998</v>
      </c>
      <c r="AU24" s="343">
        <v>31.64036136</v>
      </c>
      <c r="AV24" s="343">
        <v>27.464702092</v>
      </c>
      <c r="AW24" s="343">
        <v>26.470248569999999</v>
      </c>
      <c r="AX24" s="343">
        <v>35.456697671000001</v>
      </c>
      <c r="AY24" s="876">
        <v>45.901048318000001</v>
      </c>
      <c r="AZ24" s="876">
        <v>35.184930452000003</v>
      </c>
      <c r="BA24" s="876">
        <v>27.932378073999999</v>
      </c>
      <c r="BB24" s="876">
        <v>25.987499010000001</v>
      </c>
      <c r="BC24" s="876">
        <v>27.844018999999999</v>
      </c>
      <c r="BD24" s="876">
        <v>36.522916223999999</v>
      </c>
      <c r="BE24" s="876">
        <v>43.679099999999998</v>
      </c>
      <c r="BF24" s="876">
        <v>39.015129999999999</v>
      </c>
      <c r="BG24" s="354">
        <v>30.872409999999999</v>
      </c>
      <c r="BH24" s="354">
        <v>27.90531</v>
      </c>
      <c r="BI24" s="354">
        <v>27.98517</v>
      </c>
      <c r="BJ24" s="354">
        <v>35.484139999999996</v>
      </c>
      <c r="BK24" s="354">
        <v>38.474080000000001</v>
      </c>
      <c r="BL24" s="354">
        <v>30.988309999999998</v>
      </c>
      <c r="BM24" s="354">
        <v>25.973690000000001</v>
      </c>
      <c r="BN24" s="354">
        <v>22.214860000000002</v>
      </c>
      <c r="BO24" s="354">
        <v>25.13494</v>
      </c>
      <c r="BP24" s="354">
        <v>33.202530000000003</v>
      </c>
      <c r="BQ24" s="354">
        <v>42.548679999999997</v>
      </c>
      <c r="BR24" s="354">
        <v>43.304380000000002</v>
      </c>
      <c r="BS24" s="354">
        <v>32.985480000000003</v>
      </c>
      <c r="BT24" s="354">
        <v>28.139469999999999</v>
      </c>
      <c r="BU24" s="354">
        <v>30.03781</v>
      </c>
      <c r="BV24" s="354">
        <v>36.289279999999998</v>
      </c>
    </row>
    <row r="25" spans="1:74" s="720" customFormat="1" ht="11.05" customHeight="1" x14ac:dyDescent="0.2">
      <c r="A25" s="719" t="s">
        <v>130</v>
      </c>
      <c r="B25" s="722" t="s">
        <v>1364</v>
      </c>
      <c r="C25" s="343">
        <v>2.3226670020000002</v>
      </c>
      <c r="D25" s="343">
        <v>2.2318820160000001</v>
      </c>
      <c r="E25" s="343">
        <v>2.2971609769999999</v>
      </c>
      <c r="F25" s="343">
        <v>2.1008389799999998</v>
      </c>
      <c r="G25" s="343">
        <v>2.1047830059999999</v>
      </c>
      <c r="H25" s="343">
        <v>2.1024399900000001</v>
      </c>
      <c r="I25" s="343">
        <v>2.1731959760000001</v>
      </c>
      <c r="J25" s="343">
        <v>2.1654930029999999</v>
      </c>
      <c r="K25" s="343">
        <v>2.1605400000000001</v>
      </c>
      <c r="L25" s="343">
        <v>2.324740995</v>
      </c>
      <c r="M25" s="343">
        <v>2.3371269899999998</v>
      </c>
      <c r="N25" s="343">
        <v>2.335244012</v>
      </c>
      <c r="O25" s="343">
        <v>2.2954520089999999</v>
      </c>
      <c r="P25" s="343">
        <v>2.32182398</v>
      </c>
      <c r="Q25" s="343">
        <v>2.3085999770000001</v>
      </c>
      <c r="R25" s="343">
        <v>2.22360099</v>
      </c>
      <c r="S25" s="343">
        <v>2.2301989930000001</v>
      </c>
      <c r="T25" s="343">
        <v>2.24164998</v>
      </c>
      <c r="U25" s="343">
        <v>2.1688459940000002</v>
      </c>
      <c r="V25" s="343">
        <v>2.1592619719999999</v>
      </c>
      <c r="W25" s="343">
        <v>2.1694439999999999</v>
      </c>
      <c r="X25" s="343">
        <v>2.1823750139999998</v>
      </c>
      <c r="Y25" s="343">
        <v>2.19566901</v>
      </c>
      <c r="Z25" s="343">
        <v>2.1939409900000002</v>
      </c>
      <c r="AA25" s="343">
        <v>2.169232998</v>
      </c>
      <c r="AB25" s="343">
        <v>2.1725870039999999</v>
      </c>
      <c r="AC25" s="343">
        <v>2.154256991</v>
      </c>
      <c r="AD25" s="343">
        <v>1.8999070199999999</v>
      </c>
      <c r="AE25" s="343">
        <v>1.878161009</v>
      </c>
      <c r="AF25" s="343">
        <v>1.8635439899999999</v>
      </c>
      <c r="AG25" s="343">
        <v>1.7363190209999999</v>
      </c>
      <c r="AH25" s="343">
        <v>1.745217013</v>
      </c>
      <c r="AI25" s="343">
        <v>1.75269702</v>
      </c>
      <c r="AJ25" s="343">
        <v>1.811740006</v>
      </c>
      <c r="AK25" s="343">
        <v>1.820892</v>
      </c>
      <c r="AL25" s="343">
        <v>1.836198014</v>
      </c>
      <c r="AM25" s="343">
        <v>1.8864810059999999</v>
      </c>
      <c r="AN25" s="343">
        <v>1.8893220150000001</v>
      </c>
      <c r="AO25" s="343">
        <v>1.879065</v>
      </c>
      <c r="AP25" s="343">
        <v>1.73270499</v>
      </c>
      <c r="AQ25" s="343">
        <v>1.744894985</v>
      </c>
      <c r="AR25" s="343">
        <v>1.75657299</v>
      </c>
      <c r="AS25" s="343">
        <v>1.729776006</v>
      </c>
      <c r="AT25" s="343">
        <v>1.73445</v>
      </c>
      <c r="AU25" s="343">
        <v>1.7367860100000001</v>
      </c>
      <c r="AV25" s="343">
        <v>1.9746720069999999</v>
      </c>
      <c r="AW25" s="343">
        <v>1.9776099899999999</v>
      </c>
      <c r="AX25" s="343">
        <v>1.9956949980000001</v>
      </c>
      <c r="AY25" s="876">
        <v>1.8859939960000001</v>
      </c>
      <c r="AZ25" s="876">
        <v>1.884397004</v>
      </c>
      <c r="BA25" s="876">
        <v>1.884962998</v>
      </c>
      <c r="BB25" s="876">
        <v>1.6788530100000001</v>
      </c>
      <c r="BC25" s="876">
        <v>1.49913086</v>
      </c>
      <c r="BD25" s="876">
        <v>1.5709408</v>
      </c>
      <c r="BE25" s="876">
        <v>1.50712018</v>
      </c>
      <c r="BF25" s="876">
        <v>1.50519756</v>
      </c>
      <c r="BG25" s="354">
        <v>1.6021339999999999</v>
      </c>
      <c r="BH25" s="354">
        <v>1.74766</v>
      </c>
      <c r="BI25" s="354">
        <v>1.831304</v>
      </c>
      <c r="BJ25" s="354">
        <v>1.7428589999999999</v>
      </c>
      <c r="BK25" s="354">
        <v>1.696779</v>
      </c>
      <c r="BL25" s="354">
        <v>1.884725</v>
      </c>
      <c r="BM25" s="354">
        <v>1.7255450000000001</v>
      </c>
      <c r="BN25" s="354">
        <v>1.479535</v>
      </c>
      <c r="BO25" s="354">
        <v>1.442807</v>
      </c>
      <c r="BP25" s="354">
        <v>1.4777899999999999</v>
      </c>
      <c r="BQ25" s="354">
        <v>1.4228590000000001</v>
      </c>
      <c r="BR25" s="354">
        <v>1.4416800000000001</v>
      </c>
      <c r="BS25" s="354">
        <v>1.5481119999999999</v>
      </c>
      <c r="BT25" s="354">
        <v>1.6894659999999999</v>
      </c>
      <c r="BU25" s="354">
        <v>1.7735909999999999</v>
      </c>
      <c r="BV25" s="354">
        <v>1.677306</v>
      </c>
    </row>
    <row r="26" spans="1:74" ht="11.05" customHeight="1" x14ac:dyDescent="0.2">
      <c r="A26" s="47" t="s">
        <v>131</v>
      </c>
      <c r="B26" s="727" t="s">
        <v>1365</v>
      </c>
      <c r="C26" s="343">
        <v>8.4970008E-2</v>
      </c>
      <c r="D26" s="343">
        <v>0.106174012</v>
      </c>
      <c r="E26" s="343">
        <v>8.1337986000000001E-2</v>
      </c>
      <c r="F26" s="343">
        <v>5.7108989999999998E-2</v>
      </c>
      <c r="G26" s="343">
        <v>4.5430996000000001E-2</v>
      </c>
      <c r="H26" s="343">
        <v>5.0007000000000003E-2</v>
      </c>
      <c r="I26" s="343">
        <v>4.9395989000000001E-2</v>
      </c>
      <c r="J26" s="343">
        <v>5.5241999999999999E-2</v>
      </c>
      <c r="K26" s="343">
        <v>6.0617009999999999E-2</v>
      </c>
      <c r="L26" s="343">
        <v>7.0172995000000002E-2</v>
      </c>
      <c r="M26" s="343">
        <v>7.6263990000000004E-2</v>
      </c>
      <c r="N26" s="343">
        <v>7.3906015000000005E-2</v>
      </c>
      <c r="O26" s="343">
        <v>9.2073006999999998E-2</v>
      </c>
      <c r="P26" s="343">
        <v>9.0886992E-2</v>
      </c>
      <c r="Q26" s="343">
        <v>6.0865989000000002E-2</v>
      </c>
      <c r="R26" s="343">
        <v>3.8550000000000001E-2</v>
      </c>
      <c r="S26" s="343">
        <v>4.0830999E-2</v>
      </c>
      <c r="T26" s="343">
        <v>6.3087989999999997E-2</v>
      </c>
      <c r="U26" s="343">
        <v>5.7117003999999999E-2</v>
      </c>
      <c r="V26" s="343">
        <v>5.9916985999999998E-2</v>
      </c>
      <c r="W26" s="343">
        <v>6.0362010000000001E-2</v>
      </c>
      <c r="X26" s="343">
        <v>6.9691999000000004E-2</v>
      </c>
      <c r="Y26" s="343">
        <v>7.8812999999999994E-2</v>
      </c>
      <c r="Z26" s="343">
        <v>8.7532002999999997E-2</v>
      </c>
      <c r="AA26" s="343">
        <v>8.8192985000000002E-2</v>
      </c>
      <c r="AB26" s="343">
        <v>7.6099996000000003E-2</v>
      </c>
      <c r="AC26" s="343">
        <v>6.7201986000000005E-2</v>
      </c>
      <c r="AD26" s="343">
        <v>5.6417009999999997E-2</v>
      </c>
      <c r="AE26" s="343">
        <v>4.4019999999999997E-2</v>
      </c>
      <c r="AF26" s="343">
        <v>3.5154989999999997E-2</v>
      </c>
      <c r="AG26" s="343">
        <v>3.9586007999999999E-2</v>
      </c>
      <c r="AH26" s="343">
        <v>4.0903012000000002E-2</v>
      </c>
      <c r="AI26" s="343">
        <v>4.182201E-2</v>
      </c>
      <c r="AJ26" s="343">
        <v>4.8719011E-2</v>
      </c>
      <c r="AK26" s="343">
        <v>5.9555009999999999E-2</v>
      </c>
      <c r="AL26" s="343">
        <v>7.0039012999999997E-2</v>
      </c>
      <c r="AM26" s="343">
        <v>9.6192007999999996E-2</v>
      </c>
      <c r="AN26" s="343">
        <v>6.8321013E-2</v>
      </c>
      <c r="AO26" s="343">
        <v>6.4022006000000006E-2</v>
      </c>
      <c r="AP26" s="343">
        <v>3.2022990000000001E-2</v>
      </c>
      <c r="AQ26" s="343">
        <v>1.9496985000000001E-2</v>
      </c>
      <c r="AR26" s="343">
        <v>3.0201990000000001E-2</v>
      </c>
      <c r="AS26" s="343">
        <v>2.9942993000000001E-2</v>
      </c>
      <c r="AT26" s="343">
        <v>3.1007006E-2</v>
      </c>
      <c r="AU26" s="343">
        <v>3.0299010000000001E-2</v>
      </c>
      <c r="AV26" s="343">
        <v>5.8369000999999997E-2</v>
      </c>
      <c r="AW26" s="343">
        <v>6.3644999999999993E-2</v>
      </c>
      <c r="AX26" s="343">
        <v>7.0362002000000007E-2</v>
      </c>
      <c r="AY26" s="876">
        <v>8.6521992000000006E-2</v>
      </c>
      <c r="AZ26" s="876">
        <v>7.4275991999999999E-2</v>
      </c>
      <c r="BA26" s="876">
        <v>6.5728990000000001E-2</v>
      </c>
      <c r="BB26" s="876">
        <v>4.5104999999999999E-2</v>
      </c>
      <c r="BC26" s="876">
        <v>4.9769260000000003E-2</v>
      </c>
      <c r="BD26" s="876">
        <v>4.7290899999999997E-2</v>
      </c>
      <c r="BE26" s="876">
        <v>3.7041400000000002E-2</v>
      </c>
      <c r="BF26" s="876">
        <v>3.8355100000000003E-2</v>
      </c>
      <c r="BG26" s="354">
        <v>3.6458699999999997E-2</v>
      </c>
      <c r="BH26" s="354">
        <v>5.2191799999999997E-2</v>
      </c>
      <c r="BI26" s="354">
        <v>6.0526499999999997E-2</v>
      </c>
      <c r="BJ26" s="354">
        <v>7.5713500000000003E-2</v>
      </c>
      <c r="BK26" s="354">
        <v>9.4432000000000002E-2</v>
      </c>
      <c r="BL26" s="354">
        <v>8.9330599999999996E-2</v>
      </c>
      <c r="BM26" s="354">
        <v>8.2615900000000006E-2</v>
      </c>
      <c r="BN26" s="354">
        <v>4.1915599999999997E-2</v>
      </c>
      <c r="BO26" s="354">
        <v>4.1225499999999998E-2</v>
      </c>
      <c r="BP26" s="354">
        <v>4.4153499999999998E-2</v>
      </c>
      <c r="BQ26" s="354">
        <v>3.90642E-2</v>
      </c>
      <c r="BR26" s="354">
        <v>3.88007E-2</v>
      </c>
      <c r="BS26" s="354">
        <v>3.8168000000000001E-2</v>
      </c>
      <c r="BT26" s="354">
        <v>5.4602999999999999E-2</v>
      </c>
      <c r="BU26" s="354">
        <v>6.31496E-2</v>
      </c>
      <c r="BV26" s="354">
        <v>7.8246700000000002E-2</v>
      </c>
    </row>
    <row r="27" spans="1:74" ht="11.05" customHeight="1" x14ac:dyDescent="0.2">
      <c r="A27" s="47" t="s">
        <v>132</v>
      </c>
      <c r="B27" s="727" t="s">
        <v>1366</v>
      </c>
      <c r="C27" s="343">
        <v>2.2376969940000002</v>
      </c>
      <c r="D27" s="343">
        <v>2.1257080039999998</v>
      </c>
      <c r="E27" s="343">
        <v>2.215822991</v>
      </c>
      <c r="F27" s="343">
        <v>2.0437299900000001</v>
      </c>
      <c r="G27" s="343">
        <v>2.05935201</v>
      </c>
      <c r="H27" s="343">
        <v>2.0524329899999998</v>
      </c>
      <c r="I27" s="343">
        <v>2.1237999869999999</v>
      </c>
      <c r="J27" s="343">
        <v>2.1102510030000001</v>
      </c>
      <c r="K27" s="343">
        <v>2.09992299</v>
      </c>
      <c r="L27" s="343">
        <v>2.2545679999999999</v>
      </c>
      <c r="M27" s="343">
        <v>2.2608630000000001</v>
      </c>
      <c r="N27" s="343">
        <v>2.261337997</v>
      </c>
      <c r="O27" s="343">
        <v>2.2033790020000001</v>
      </c>
      <c r="P27" s="343">
        <v>2.2309369879999998</v>
      </c>
      <c r="Q27" s="343">
        <v>2.2477339879999998</v>
      </c>
      <c r="R27" s="343">
        <v>2.1850509900000001</v>
      </c>
      <c r="S27" s="343">
        <v>2.1893679939999999</v>
      </c>
      <c r="T27" s="343">
        <v>2.1785619899999999</v>
      </c>
      <c r="U27" s="343">
        <v>2.11172899</v>
      </c>
      <c r="V27" s="343">
        <v>2.0993449860000002</v>
      </c>
      <c r="W27" s="343">
        <v>2.10908199</v>
      </c>
      <c r="X27" s="343">
        <v>2.112683015</v>
      </c>
      <c r="Y27" s="343">
        <v>2.1168560099999998</v>
      </c>
      <c r="Z27" s="343">
        <v>2.106408987</v>
      </c>
      <c r="AA27" s="343">
        <v>2.081040013</v>
      </c>
      <c r="AB27" s="343">
        <v>2.096487008</v>
      </c>
      <c r="AC27" s="343">
        <v>2.0870550049999999</v>
      </c>
      <c r="AD27" s="343">
        <v>1.84349001</v>
      </c>
      <c r="AE27" s="343">
        <v>1.8341410090000001</v>
      </c>
      <c r="AF27" s="343">
        <v>1.828389</v>
      </c>
      <c r="AG27" s="343">
        <v>1.696733013</v>
      </c>
      <c r="AH27" s="343">
        <v>1.704314001</v>
      </c>
      <c r="AI27" s="343">
        <v>1.7108750100000001</v>
      </c>
      <c r="AJ27" s="343">
        <v>1.763020995</v>
      </c>
      <c r="AK27" s="343">
        <v>1.76133699</v>
      </c>
      <c r="AL27" s="343">
        <v>1.7661590009999999</v>
      </c>
      <c r="AM27" s="343">
        <v>1.7902889980000001</v>
      </c>
      <c r="AN27" s="343">
        <v>1.821001002</v>
      </c>
      <c r="AO27" s="343">
        <v>1.8150429939999999</v>
      </c>
      <c r="AP27" s="343">
        <v>1.700682</v>
      </c>
      <c r="AQ27" s="343">
        <v>1.725398</v>
      </c>
      <c r="AR27" s="343">
        <v>1.7263710000000001</v>
      </c>
      <c r="AS27" s="343">
        <v>1.6998330129999999</v>
      </c>
      <c r="AT27" s="343">
        <v>1.703442994</v>
      </c>
      <c r="AU27" s="343">
        <v>1.7064870000000001</v>
      </c>
      <c r="AV27" s="343">
        <v>1.9163030059999999</v>
      </c>
      <c r="AW27" s="343">
        <v>1.91396499</v>
      </c>
      <c r="AX27" s="343">
        <v>1.9253329960000001</v>
      </c>
      <c r="AY27" s="876">
        <v>1.7994720040000001</v>
      </c>
      <c r="AZ27" s="876">
        <v>1.810121012</v>
      </c>
      <c r="BA27" s="876">
        <v>1.819234008</v>
      </c>
      <c r="BB27" s="876">
        <v>1.6337480099999999</v>
      </c>
      <c r="BC27" s="876">
        <v>1.4493616</v>
      </c>
      <c r="BD27" s="876">
        <v>1.5236499999999999</v>
      </c>
      <c r="BE27" s="876">
        <v>1.4700789000000001</v>
      </c>
      <c r="BF27" s="876">
        <v>1.4668425</v>
      </c>
      <c r="BG27" s="354">
        <v>1.5656760000000001</v>
      </c>
      <c r="BH27" s="354">
        <v>1.695468</v>
      </c>
      <c r="BI27" s="354">
        <v>1.770777</v>
      </c>
      <c r="BJ27" s="354">
        <v>1.667146</v>
      </c>
      <c r="BK27" s="354">
        <v>1.602347</v>
      </c>
      <c r="BL27" s="354">
        <v>1.7953950000000001</v>
      </c>
      <c r="BM27" s="354">
        <v>1.6429290000000001</v>
      </c>
      <c r="BN27" s="354">
        <v>1.4376199999999999</v>
      </c>
      <c r="BO27" s="354">
        <v>1.4015820000000001</v>
      </c>
      <c r="BP27" s="354">
        <v>1.4336370000000001</v>
      </c>
      <c r="BQ27" s="354">
        <v>1.3837950000000001</v>
      </c>
      <c r="BR27" s="354">
        <v>1.4028799999999999</v>
      </c>
      <c r="BS27" s="354">
        <v>1.509944</v>
      </c>
      <c r="BT27" s="354">
        <v>1.634863</v>
      </c>
      <c r="BU27" s="354">
        <v>1.710442</v>
      </c>
      <c r="BV27" s="354">
        <v>1.5990599999999999</v>
      </c>
    </row>
    <row r="28" spans="1:74" ht="11.05" customHeight="1" x14ac:dyDescent="0.2">
      <c r="A28" s="46"/>
      <c r="B28" s="720"/>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913"/>
      <c r="AZ28" s="913"/>
      <c r="BA28" s="913"/>
      <c r="BB28" s="913"/>
      <c r="BC28" s="913"/>
      <c r="BD28" s="913"/>
      <c r="BE28" s="913"/>
      <c r="BF28" s="913"/>
      <c r="BG28" s="433"/>
      <c r="BH28" s="433"/>
      <c r="BI28" s="433"/>
      <c r="BJ28" s="433"/>
      <c r="BK28" s="433"/>
      <c r="BL28" s="433"/>
      <c r="BM28" s="433"/>
      <c r="BN28" s="433"/>
      <c r="BO28" s="433"/>
      <c r="BP28" s="433"/>
      <c r="BQ28" s="433"/>
      <c r="BR28" s="433"/>
      <c r="BS28" s="433"/>
      <c r="BT28" s="433"/>
      <c r="BU28" s="433"/>
      <c r="BV28" s="433"/>
    </row>
    <row r="29" spans="1:74" s="277" customFormat="1" ht="11.05" customHeight="1" x14ac:dyDescent="0.2">
      <c r="A29" s="436" t="s">
        <v>134</v>
      </c>
      <c r="B29" s="728" t="s">
        <v>95</v>
      </c>
      <c r="C29" s="34">
        <v>4.3918283279999999</v>
      </c>
      <c r="D29" s="34">
        <v>-1.4166641680000001</v>
      </c>
      <c r="E29" s="34">
        <v>3.971860054</v>
      </c>
      <c r="F29" s="34">
        <v>-0.20892305999999999</v>
      </c>
      <c r="G29" s="34">
        <v>0.46617721200000001</v>
      </c>
      <c r="H29" s="34">
        <v>-0.18794478000000001</v>
      </c>
      <c r="I29" s="34">
        <v>-2.040778778</v>
      </c>
      <c r="J29" s="34">
        <v>-1.490377625</v>
      </c>
      <c r="K29" s="34">
        <v>1.0577330899999999</v>
      </c>
      <c r="L29" s="34">
        <v>-1.2313071870000001</v>
      </c>
      <c r="M29" s="34">
        <v>-0.80337241999999998</v>
      </c>
      <c r="N29" s="34">
        <v>1.645848143</v>
      </c>
      <c r="O29" s="34">
        <v>0.52227435617999995</v>
      </c>
      <c r="P29" s="34">
        <v>1.2397039510000001</v>
      </c>
      <c r="Q29" s="34">
        <v>1.6225816897000001</v>
      </c>
      <c r="R29" s="34">
        <v>0.65230070920000005</v>
      </c>
      <c r="S29" s="34">
        <v>2.0114730781999999</v>
      </c>
      <c r="T29" s="34">
        <v>2.0091182182999998</v>
      </c>
      <c r="U29" s="34">
        <v>-0.79017928407000004</v>
      </c>
      <c r="V29" s="34">
        <v>-0.65819782009000005</v>
      </c>
      <c r="W29" s="34">
        <v>0.68951246808</v>
      </c>
      <c r="X29" s="34">
        <v>2.1691733328999998</v>
      </c>
      <c r="Y29" s="34">
        <v>0.90202100186</v>
      </c>
      <c r="Z29" s="34">
        <v>-1.0733780812</v>
      </c>
      <c r="AA29" s="34">
        <v>1.5164480611</v>
      </c>
      <c r="AB29" s="34">
        <v>0.52245442084000004</v>
      </c>
      <c r="AC29" s="34">
        <v>1.6596592622999999</v>
      </c>
      <c r="AD29" s="34">
        <v>2.8773651325</v>
      </c>
      <c r="AE29" s="34">
        <v>3.1305862793000001</v>
      </c>
      <c r="AF29" s="34">
        <v>0.95712524494999995</v>
      </c>
      <c r="AG29" s="34">
        <v>-0.57603137371000002</v>
      </c>
      <c r="AH29" s="34">
        <v>0.35426085534000001</v>
      </c>
      <c r="AI29" s="34">
        <v>2.9331803840999999</v>
      </c>
      <c r="AJ29" s="34">
        <v>1.6468430676000001</v>
      </c>
      <c r="AK29" s="34">
        <v>-0.47741501615999998</v>
      </c>
      <c r="AL29" s="34">
        <v>0.91321388578999996</v>
      </c>
      <c r="AM29" s="34">
        <v>0.42907453688000002</v>
      </c>
      <c r="AN29" s="34">
        <v>1.8209399968</v>
      </c>
      <c r="AO29" s="34">
        <v>2.0751279089999999</v>
      </c>
      <c r="AP29" s="34">
        <v>2.8341979725000002</v>
      </c>
      <c r="AQ29" s="34">
        <v>1.3165464963</v>
      </c>
      <c r="AR29" s="34">
        <v>1.7442500433999999</v>
      </c>
      <c r="AS29" s="34">
        <v>0.65492190894000002</v>
      </c>
      <c r="AT29" s="34">
        <v>2.8103498412999999</v>
      </c>
      <c r="AU29" s="34">
        <v>2.4509651242000001</v>
      </c>
      <c r="AV29" s="34">
        <v>1.1459717274000001</v>
      </c>
      <c r="AW29" s="34">
        <v>0.24310884782</v>
      </c>
      <c r="AX29" s="34">
        <v>-0.37132248044999999</v>
      </c>
      <c r="AY29" s="893">
        <v>3.6528871293999998</v>
      </c>
      <c r="AZ29" s="893">
        <v>1.0545794935999999</v>
      </c>
      <c r="BA29" s="893">
        <v>3.5881629340000001</v>
      </c>
      <c r="BB29" s="893">
        <v>4.4236435779000001</v>
      </c>
      <c r="BC29" s="893">
        <v>4.8658445490000002</v>
      </c>
      <c r="BD29" s="893">
        <v>1.7522589471000001</v>
      </c>
      <c r="BE29" s="893">
        <v>0.41140487660000002</v>
      </c>
      <c r="BF29" s="893">
        <v>1.103550059</v>
      </c>
      <c r="BG29" s="437">
        <v>0</v>
      </c>
      <c r="BH29" s="437">
        <v>0</v>
      </c>
      <c r="BI29" s="437">
        <v>0</v>
      </c>
      <c r="BJ29" s="437">
        <v>-1.22994E-7</v>
      </c>
      <c r="BK29" s="437">
        <v>0</v>
      </c>
      <c r="BL29" s="437">
        <v>0</v>
      </c>
      <c r="BM29" s="437">
        <v>0</v>
      </c>
      <c r="BN29" s="437">
        <v>0</v>
      </c>
      <c r="BO29" s="437">
        <v>0</v>
      </c>
      <c r="BP29" s="437">
        <v>0</v>
      </c>
      <c r="BQ29" s="437">
        <v>0</v>
      </c>
      <c r="BR29" s="437">
        <v>0</v>
      </c>
      <c r="BS29" s="437">
        <v>0</v>
      </c>
      <c r="BT29" s="437">
        <v>1.01066E-7</v>
      </c>
      <c r="BU29" s="437">
        <v>0</v>
      </c>
      <c r="BV29" s="437">
        <v>0</v>
      </c>
    </row>
    <row r="30" spans="1:74" ht="11.05" customHeight="1" x14ac:dyDescent="0.2">
      <c r="A30" s="47"/>
      <c r="B30" s="720"/>
      <c r="C30" s="427"/>
      <c r="D30" s="427"/>
      <c r="E30" s="427"/>
      <c r="F30" s="427"/>
      <c r="G30" s="427"/>
      <c r="H30" s="427"/>
      <c r="I30" s="427"/>
      <c r="J30" s="427"/>
      <c r="K30" s="427"/>
      <c r="L30" s="427"/>
      <c r="M30" s="427"/>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7"/>
      <c r="AL30" s="427"/>
      <c r="AM30" s="427"/>
      <c r="AN30" s="427"/>
      <c r="AO30" s="427"/>
      <c r="AP30" s="427"/>
      <c r="AQ30" s="427"/>
      <c r="AR30" s="427"/>
      <c r="AS30" s="427"/>
      <c r="AT30" s="427"/>
      <c r="AU30" s="427"/>
      <c r="AV30" s="427"/>
      <c r="AW30" s="427"/>
      <c r="AX30" s="427"/>
      <c r="AY30" s="913"/>
      <c r="AZ30" s="913"/>
      <c r="BA30" s="913"/>
      <c r="BB30" s="913"/>
      <c r="BC30" s="913"/>
      <c r="BD30" s="913"/>
      <c r="BE30" s="913"/>
      <c r="BF30" s="913"/>
      <c r="BG30" s="433"/>
      <c r="BH30" s="433"/>
      <c r="BI30" s="433"/>
      <c r="BJ30" s="433"/>
      <c r="BK30" s="433"/>
      <c r="BL30" s="433"/>
      <c r="BM30" s="433"/>
      <c r="BN30" s="433"/>
      <c r="BO30" s="433"/>
      <c r="BP30" s="433"/>
      <c r="BQ30" s="433"/>
      <c r="BR30" s="433"/>
      <c r="BS30" s="433"/>
      <c r="BT30" s="433"/>
      <c r="BU30" s="433"/>
      <c r="BV30" s="433"/>
    </row>
    <row r="31" spans="1:74" s="277" customFormat="1" ht="11.05" customHeight="1" x14ac:dyDescent="0.2">
      <c r="A31" s="436" t="s">
        <v>1465</v>
      </c>
      <c r="B31" s="721" t="s">
        <v>1367</v>
      </c>
      <c r="C31" s="34">
        <v>150.11491000000001</v>
      </c>
      <c r="D31" s="34">
        <v>134.83835199999999</v>
      </c>
      <c r="E31" s="34">
        <v>136.55481</v>
      </c>
      <c r="F31" s="34">
        <v>142.47470100000001</v>
      </c>
      <c r="G31" s="34">
        <v>144.9384</v>
      </c>
      <c r="H31" s="34">
        <v>135.72736399999999</v>
      </c>
      <c r="I31" s="34">
        <v>121.06352800000001</v>
      </c>
      <c r="J31" s="34">
        <v>106.3977</v>
      </c>
      <c r="K31" s="34">
        <v>101.14939</v>
      </c>
      <c r="L31" s="34">
        <v>105.479512</v>
      </c>
      <c r="M31" s="34">
        <v>112.72957700000001</v>
      </c>
      <c r="N31" s="34">
        <v>115.35601800000001</v>
      </c>
      <c r="O31" s="34">
        <v>108.01098259</v>
      </c>
      <c r="P31" s="34">
        <v>104.64785465999999</v>
      </c>
      <c r="Q31" s="34">
        <v>109.96847753</v>
      </c>
      <c r="R31" s="34">
        <v>114.69899868</v>
      </c>
      <c r="S31" s="34">
        <v>117.04396429000001</v>
      </c>
      <c r="T31" s="34">
        <v>111.61850982999999</v>
      </c>
      <c r="U31" s="34">
        <v>103.83401236</v>
      </c>
      <c r="V31" s="34">
        <v>100.17729725</v>
      </c>
      <c r="W31" s="34">
        <v>104.16192488</v>
      </c>
      <c r="X31" s="34">
        <v>112.5275675</v>
      </c>
      <c r="Y31" s="34">
        <v>118.54796143999999</v>
      </c>
      <c r="Z31" s="34">
        <v>113.97314</v>
      </c>
      <c r="AA31" s="34">
        <v>118.41516353999999</v>
      </c>
      <c r="AB31" s="34">
        <v>126.03873428999999</v>
      </c>
      <c r="AC31" s="34">
        <v>135.87596847</v>
      </c>
      <c r="AD31" s="34">
        <v>147.1561203</v>
      </c>
      <c r="AE31" s="34">
        <v>156.09206698</v>
      </c>
      <c r="AF31" s="34">
        <v>158.04652874999999</v>
      </c>
      <c r="AG31" s="34">
        <v>152.13327781000001</v>
      </c>
      <c r="AH31" s="34">
        <v>147.39751537000001</v>
      </c>
      <c r="AI31" s="34">
        <v>147.74947065999999</v>
      </c>
      <c r="AJ31" s="34">
        <v>152.84449588000001</v>
      </c>
      <c r="AK31" s="34">
        <v>160.77754025999999</v>
      </c>
      <c r="AL31" s="34">
        <v>162.69113999999999</v>
      </c>
      <c r="AM31" s="34">
        <v>153.17489759</v>
      </c>
      <c r="AN31" s="34">
        <v>158.00134155000001</v>
      </c>
      <c r="AO31" s="34">
        <v>163.78165165999999</v>
      </c>
      <c r="AP31" s="34">
        <v>166.56015170000001</v>
      </c>
      <c r="AQ31" s="34">
        <v>167.07406546999999</v>
      </c>
      <c r="AR31" s="34">
        <v>161.84349675000001</v>
      </c>
      <c r="AS31" s="34">
        <v>153.25306531999999</v>
      </c>
      <c r="AT31" s="34">
        <v>146.84495396</v>
      </c>
      <c r="AU31" s="34">
        <v>146.83909247</v>
      </c>
      <c r="AV31" s="34">
        <v>150.98454862</v>
      </c>
      <c r="AW31" s="34">
        <v>153.25612620000001</v>
      </c>
      <c r="AX31" s="34">
        <v>149.02014500000001</v>
      </c>
      <c r="AY31" s="893">
        <v>134.403156</v>
      </c>
      <c r="AZ31" s="893">
        <v>128.49816999999999</v>
      </c>
      <c r="BA31" s="893">
        <v>133.33021299999999</v>
      </c>
      <c r="BB31" s="893">
        <v>136.9933389</v>
      </c>
      <c r="BC31" s="893">
        <v>140.70330870000001</v>
      </c>
      <c r="BD31" s="893">
        <v>143.411</v>
      </c>
      <c r="BE31" s="893">
        <v>132.2645</v>
      </c>
      <c r="BF31" s="893">
        <v>131.37200000000001</v>
      </c>
      <c r="BG31" s="437">
        <v>132.9084</v>
      </c>
      <c r="BH31" s="437">
        <v>135.83869999999999</v>
      </c>
      <c r="BI31" s="437">
        <v>135.3502</v>
      </c>
      <c r="BJ31" s="437">
        <v>125.85639999999999</v>
      </c>
      <c r="BK31" s="437">
        <v>119.9315</v>
      </c>
      <c r="BL31" s="437">
        <v>117.3621</v>
      </c>
      <c r="BM31" s="437">
        <v>122.4499</v>
      </c>
      <c r="BN31" s="437">
        <v>128.27869999999999</v>
      </c>
      <c r="BO31" s="437">
        <v>133.43690000000001</v>
      </c>
      <c r="BP31" s="437">
        <v>129.6953</v>
      </c>
      <c r="BQ31" s="437">
        <v>118.8379</v>
      </c>
      <c r="BR31" s="437">
        <v>111.43049999999999</v>
      </c>
      <c r="BS31" s="437">
        <v>110.6799</v>
      </c>
      <c r="BT31" s="437">
        <v>115.3647</v>
      </c>
      <c r="BU31" s="437">
        <v>117.01479999999999</v>
      </c>
      <c r="BV31" s="437">
        <v>110.9238</v>
      </c>
    </row>
    <row r="32" spans="1:74" s="720" customFormat="1" ht="11.05" customHeight="1" x14ac:dyDescent="0.2">
      <c r="A32" s="719" t="s">
        <v>322</v>
      </c>
      <c r="B32" s="729" t="s">
        <v>1368</v>
      </c>
      <c r="C32" s="343">
        <v>21.804819999999999</v>
      </c>
      <c r="D32" s="343">
        <v>22.681560000000001</v>
      </c>
      <c r="E32" s="343">
        <v>22.628799999999998</v>
      </c>
      <c r="F32" s="343">
        <v>22.532039999999999</v>
      </c>
      <c r="G32" s="343">
        <v>22.443670000000001</v>
      </c>
      <c r="H32" s="343">
        <v>22.360939999999999</v>
      </c>
      <c r="I32" s="343">
        <v>21.420069999999999</v>
      </c>
      <c r="J32" s="343">
        <v>19.98582</v>
      </c>
      <c r="K32" s="343">
        <v>19.04241</v>
      </c>
      <c r="L32" s="343">
        <v>19.02638</v>
      </c>
      <c r="M32" s="343">
        <v>19.021519999999999</v>
      </c>
      <c r="N32" s="343">
        <v>19.013000000000002</v>
      </c>
      <c r="O32" s="343">
        <v>19.113698594999999</v>
      </c>
      <c r="P32" s="343">
        <v>19.360085664</v>
      </c>
      <c r="Q32" s="343">
        <v>19.674216527999999</v>
      </c>
      <c r="R32" s="343">
        <v>19.801024679000001</v>
      </c>
      <c r="S32" s="343">
        <v>20.199651292999999</v>
      </c>
      <c r="T32" s="343">
        <v>20.597043835000001</v>
      </c>
      <c r="U32" s="343">
        <v>20.439205363999999</v>
      </c>
      <c r="V32" s="343">
        <v>20.314604249999999</v>
      </c>
      <c r="W32" s="343">
        <v>20.445048881999998</v>
      </c>
      <c r="X32" s="343">
        <v>20.846109503000001</v>
      </c>
      <c r="Y32" s="343">
        <v>21.029314441</v>
      </c>
      <c r="Z32" s="343">
        <v>20.82</v>
      </c>
      <c r="AA32" s="343">
        <v>21.421758535999999</v>
      </c>
      <c r="AB32" s="343">
        <v>22.012443287</v>
      </c>
      <c r="AC32" s="343">
        <v>22.580980469</v>
      </c>
      <c r="AD32" s="343">
        <v>23.116296296000002</v>
      </c>
      <c r="AE32" s="343">
        <v>23.607316985000001</v>
      </c>
      <c r="AF32" s="343">
        <v>24.04296875</v>
      </c>
      <c r="AG32" s="343">
        <v>24.412177806999999</v>
      </c>
      <c r="AH32" s="343">
        <v>24.703870370000001</v>
      </c>
      <c r="AI32" s="343">
        <v>24.906972656000001</v>
      </c>
      <c r="AJ32" s="343">
        <v>25.010410879999998</v>
      </c>
      <c r="AK32" s="343">
        <v>25.003111256</v>
      </c>
      <c r="AL32" s="343">
        <v>24.873999999999999</v>
      </c>
      <c r="AM32" s="343">
        <v>24.615694589</v>
      </c>
      <c r="AN32" s="343">
        <v>24.235577545999998</v>
      </c>
      <c r="AO32" s="343">
        <v>23.744722656</v>
      </c>
      <c r="AP32" s="343">
        <v>23.154203704</v>
      </c>
      <c r="AQ32" s="343">
        <v>22.475094472999999</v>
      </c>
      <c r="AR32" s="343">
        <v>21.71846875</v>
      </c>
      <c r="AS32" s="343">
        <v>20.895400318</v>
      </c>
      <c r="AT32" s="343">
        <v>20.016962963000001</v>
      </c>
      <c r="AU32" s="343">
        <v>19.094230468999999</v>
      </c>
      <c r="AV32" s="343">
        <v>18.138276619999999</v>
      </c>
      <c r="AW32" s="343">
        <v>17.160175203000001</v>
      </c>
      <c r="AX32" s="343">
        <v>16.170999999999999</v>
      </c>
      <c r="AY32" s="876">
        <v>15.91324</v>
      </c>
      <c r="AZ32" s="876">
        <v>16.742740000000001</v>
      </c>
      <c r="BA32" s="876">
        <v>16.866289999999999</v>
      </c>
      <c r="BB32" s="876">
        <v>16.914999999999999</v>
      </c>
      <c r="BC32" s="876">
        <v>17.015999999999998</v>
      </c>
      <c r="BD32" s="876">
        <v>17.125</v>
      </c>
      <c r="BE32" s="876">
        <v>16.678540000000002</v>
      </c>
      <c r="BF32" s="876">
        <v>15.884869999999999</v>
      </c>
      <c r="BG32" s="354">
        <v>15.318770000000001</v>
      </c>
      <c r="BH32" s="354">
        <v>15.3725</v>
      </c>
      <c r="BI32" s="354">
        <v>15.386480000000001</v>
      </c>
      <c r="BJ32" s="354">
        <v>15.35895</v>
      </c>
      <c r="BK32" s="354">
        <v>15.119</v>
      </c>
      <c r="BL32" s="354">
        <v>15.9679</v>
      </c>
      <c r="BM32" s="354">
        <v>16.05518</v>
      </c>
      <c r="BN32" s="354">
        <v>16.13109</v>
      </c>
      <c r="BO32" s="354">
        <v>16.220030000000001</v>
      </c>
      <c r="BP32" s="354">
        <v>16.297999999999998</v>
      </c>
      <c r="BQ32" s="354">
        <v>15.781079999999999</v>
      </c>
      <c r="BR32" s="354">
        <v>14.980510000000001</v>
      </c>
      <c r="BS32" s="354">
        <v>14.42126</v>
      </c>
      <c r="BT32" s="354">
        <v>14.52074</v>
      </c>
      <c r="BU32" s="354">
        <v>14.61736</v>
      </c>
      <c r="BV32" s="354">
        <v>14.682370000000001</v>
      </c>
    </row>
    <row r="33" spans="1:74" s="720" customFormat="1" ht="11.05" customHeight="1" x14ac:dyDescent="0.2">
      <c r="A33" s="719" t="s">
        <v>323</v>
      </c>
      <c r="B33" s="729" t="s">
        <v>1369</v>
      </c>
      <c r="C33" s="343">
        <v>128.31009</v>
      </c>
      <c r="D33" s="343">
        <v>112.156792</v>
      </c>
      <c r="E33" s="343">
        <v>113.92601000000001</v>
      </c>
      <c r="F33" s="343">
        <v>119.942661</v>
      </c>
      <c r="G33" s="343">
        <v>122.49473</v>
      </c>
      <c r="H33" s="343">
        <v>113.36642399999999</v>
      </c>
      <c r="I33" s="343">
        <v>99.643457999999995</v>
      </c>
      <c r="J33" s="343">
        <v>86.411879999999996</v>
      </c>
      <c r="K33" s="343">
        <v>82.106979999999993</v>
      </c>
      <c r="L33" s="343">
        <v>86.453131999999997</v>
      </c>
      <c r="M33" s="343">
        <v>93.708056999999997</v>
      </c>
      <c r="N33" s="343">
        <v>96.343018000000001</v>
      </c>
      <c r="O33" s="343">
        <v>88.897283999999999</v>
      </c>
      <c r="P33" s="343">
        <v>85.287768999999997</v>
      </c>
      <c r="Q33" s="343">
        <v>90.294261000000006</v>
      </c>
      <c r="R33" s="343">
        <v>94.897974000000005</v>
      </c>
      <c r="S33" s="343">
        <v>96.844313</v>
      </c>
      <c r="T33" s="343">
        <v>91.021466000000004</v>
      </c>
      <c r="U33" s="343">
        <v>83.394807</v>
      </c>
      <c r="V33" s="343">
        <v>79.862692999999993</v>
      </c>
      <c r="W33" s="343">
        <v>83.716875999999999</v>
      </c>
      <c r="X33" s="343">
        <v>91.681458000000006</v>
      </c>
      <c r="Y33" s="343">
        <v>97.518647000000001</v>
      </c>
      <c r="Z33" s="343">
        <v>93.153139999999993</v>
      </c>
      <c r="AA33" s="343">
        <v>96.993404999999996</v>
      </c>
      <c r="AB33" s="343">
        <v>104.026291</v>
      </c>
      <c r="AC33" s="343">
        <v>113.294988</v>
      </c>
      <c r="AD33" s="343">
        <v>124.039824</v>
      </c>
      <c r="AE33" s="343">
        <v>132.48474999999999</v>
      </c>
      <c r="AF33" s="343">
        <v>134.00355999999999</v>
      </c>
      <c r="AG33" s="343">
        <v>127.72110000000001</v>
      </c>
      <c r="AH33" s="343">
        <v>122.693645</v>
      </c>
      <c r="AI33" s="343">
        <v>122.84249800000001</v>
      </c>
      <c r="AJ33" s="343">
        <v>127.834085</v>
      </c>
      <c r="AK33" s="343">
        <v>135.774429</v>
      </c>
      <c r="AL33" s="343">
        <v>137.81713999999999</v>
      </c>
      <c r="AM33" s="343">
        <v>128.559203</v>
      </c>
      <c r="AN33" s="343">
        <v>133.76576399999999</v>
      </c>
      <c r="AO33" s="343">
        <v>140.03692899999999</v>
      </c>
      <c r="AP33" s="343">
        <v>143.405948</v>
      </c>
      <c r="AQ33" s="343">
        <v>144.59897100000001</v>
      </c>
      <c r="AR33" s="343">
        <v>140.12502799999999</v>
      </c>
      <c r="AS33" s="343">
        <v>132.357665</v>
      </c>
      <c r="AT33" s="343">
        <v>126.827991</v>
      </c>
      <c r="AU33" s="343">
        <v>127.744862</v>
      </c>
      <c r="AV33" s="343">
        <v>132.846272</v>
      </c>
      <c r="AW33" s="343">
        <v>136.09595100000001</v>
      </c>
      <c r="AX33" s="343">
        <v>132.84914499999999</v>
      </c>
      <c r="AY33" s="876">
        <v>118.48991599999999</v>
      </c>
      <c r="AZ33" s="876">
        <v>111.75543</v>
      </c>
      <c r="BA33" s="876">
        <v>116.46392299999999</v>
      </c>
      <c r="BB33" s="876">
        <v>120.07833890000001</v>
      </c>
      <c r="BC33" s="876">
        <v>123.6873087</v>
      </c>
      <c r="BD33" s="876">
        <v>120.74709609999999</v>
      </c>
      <c r="BE33" s="876">
        <v>115.58601470000001</v>
      </c>
      <c r="BF33" s="876">
        <v>115.4871697</v>
      </c>
      <c r="BG33" s="354">
        <v>117.5896</v>
      </c>
      <c r="BH33" s="354">
        <v>120.4662</v>
      </c>
      <c r="BI33" s="354">
        <v>119.96380000000001</v>
      </c>
      <c r="BJ33" s="354">
        <v>110.4975</v>
      </c>
      <c r="BK33" s="354">
        <v>104.8125</v>
      </c>
      <c r="BL33" s="354">
        <v>101.3942</v>
      </c>
      <c r="BM33" s="354">
        <v>106.3947</v>
      </c>
      <c r="BN33" s="354">
        <v>112.1476</v>
      </c>
      <c r="BO33" s="354">
        <v>117.2169</v>
      </c>
      <c r="BP33" s="354">
        <v>113.3973</v>
      </c>
      <c r="BQ33" s="354">
        <v>103.0568</v>
      </c>
      <c r="BR33" s="354">
        <v>96.449969999999993</v>
      </c>
      <c r="BS33" s="354">
        <v>96.258660000000006</v>
      </c>
      <c r="BT33" s="354">
        <v>100.84399999999999</v>
      </c>
      <c r="BU33" s="354">
        <v>102.3974</v>
      </c>
      <c r="BV33" s="354">
        <v>96.241410000000002</v>
      </c>
    </row>
    <row r="34" spans="1:74" ht="11.05" customHeight="1" x14ac:dyDescent="0.2">
      <c r="A34" s="47" t="s">
        <v>40</v>
      </c>
      <c r="B34" s="722" t="s">
        <v>991</v>
      </c>
      <c r="C34" s="343">
        <v>123.70493999999999</v>
      </c>
      <c r="D34" s="343">
        <v>107.697982</v>
      </c>
      <c r="E34" s="343">
        <v>109.613539</v>
      </c>
      <c r="F34" s="343">
        <v>115.50493</v>
      </c>
      <c r="G34" s="343">
        <v>117.93173899999999</v>
      </c>
      <c r="H34" s="343">
        <v>108.678173</v>
      </c>
      <c r="I34" s="343">
        <v>94.974288000000001</v>
      </c>
      <c r="J34" s="343">
        <v>81.761792</v>
      </c>
      <c r="K34" s="343">
        <v>77.475972999999996</v>
      </c>
      <c r="L34" s="343">
        <v>81.879538999999994</v>
      </c>
      <c r="M34" s="343">
        <v>89.191877000000005</v>
      </c>
      <c r="N34" s="343">
        <v>91.884252000000004</v>
      </c>
      <c r="O34" s="343">
        <v>84.541109000000006</v>
      </c>
      <c r="P34" s="343">
        <v>81.034187000000003</v>
      </c>
      <c r="Q34" s="343">
        <v>86.143270000000001</v>
      </c>
      <c r="R34" s="343">
        <v>90.746359999999996</v>
      </c>
      <c r="S34" s="343">
        <v>92.692076</v>
      </c>
      <c r="T34" s="343">
        <v>86.868606</v>
      </c>
      <c r="U34" s="343">
        <v>79.171988999999996</v>
      </c>
      <c r="V34" s="343">
        <v>75.569913999999997</v>
      </c>
      <c r="W34" s="343">
        <v>79.354139000000004</v>
      </c>
      <c r="X34" s="343">
        <v>87.342115000000007</v>
      </c>
      <c r="Y34" s="343">
        <v>93.202696000000003</v>
      </c>
      <c r="Z34" s="343">
        <v>88.860583000000005</v>
      </c>
      <c r="AA34" s="343">
        <v>92.713750000000005</v>
      </c>
      <c r="AB34" s="343">
        <v>99.759538000000006</v>
      </c>
      <c r="AC34" s="343">
        <v>109.04113700000001</v>
      </c>
      <c r="AD34" s="343">
        <v>119.67088800000001</v>
      </c>
      <c r="AE34" s="343">
        <v>128.00072900000001</v>
      </c>
      <c r="AF34" s="343">
        <v>129.40445399999999</v>
      </c>
      <c r="AG34" s="343">
        <v>123.131169</v>
      </c>
      <c r="AH34" s="343">
        <v>118.11288999999999</v>
      </c>
      <c r="AI34" s="343">
        <v>118.27091799999999</v>
      </c>
      <c r="AJ34" s="343">
        <v>123.265111</v>
      </c>
      <c r="AK34" s="343">
        <v>131.20806200000001</v>
      </c>
      <c r="AL34" s="343">
        <v>133.253379</v>
      </c>
      <c r="AM34" s="343">
        <v>124.057294</v>
      </c>
      <c r="AN34" s="343">
        <v>129.33088100000001</v>
      </c>
      <c r="AO34" s="343">
        <v>135.669072</v>
      </c>
      <c r="AP34" s="343">
        <v>138.90826100000001</v>
      </c>
      <c r="AQ34" s="343">
        <v>139.97145499999999</v>
      </c>
      <c r="AR34" s="343">
        <v>135.367682</v>
      </c>
      <c r="AS34" s="343">
        <v>127.494179</v>
      </c>
      <c r="AT34" s="343">
        <v>121.858366</v>
      </c>
      <c r="AU34" s="343">
        <v>122.66909699999999</v>
      </c>
      <c r="AV34" s="343">
        <v>127.81634699999999</v>
      </c>
      <c r="AW34" s="343">
        <v>131.111864</v>
      </c>
      <c r="AX34" s="343">
        <v>127.910898</v>
      </c>
      <c r="AY34" s="876">
        <v>113.635012</v>
      </c>
      <c r="AZ34" s="876">
        <v>106.98387</v>
      </c>
      <c r="BA34" s="876">
        <v>111.775706</v>
      </c>
      <c r="BB34" s="876">
        <v>116.147105</v>
      </c>
      <c r="BC34" s="876">
        <v>119.689459</v>
      </c>
      <c r="BD34" s="876">
        <v>116.687544</v>
      </c>
      <c r="BE34" s="876">
        <v>111.3801</v>
      </c>
      <c r="BF34" s="876">
        <v>111.2242</v>
      </c>
      <c r="BG34" s="354">
        <v>113.268</v>
      </c>
      <c r="BH34" s="354">
        <v>116.1553</v>
      </c>
      <c r="BI34" s="354">
        <v>115.6566</v>
      </c>
      <c r="BJ34" s="354">
        <v>106.1915</v>
      </c>
      <c r="BK34" s="354">
        <v>100.7389</v>
      </c>
      <c r="BL34" s="354">
        <v>97.553479999999993</v>
      </c>
      <c r="BM34" s="354">
        <v>102.7921</v>
      </c>
      <c r="BN34" s="354">
        <v>108.4731</v>
      </c>
      <c r="BO34" s="354">
        <v>113.4676</v>
      </c>
      <c r="BP34" s="354">
        <v>109.57389999999999</v>
      </c>
      <c r="BQ34" s="354">
        <v>99.076999999999998</v>
      </c>
      <c r="BR34" s="354">
        <v>92.402749999999997</v>
      </c>
      <c r="BS34" s="354">
        <v>92.143000000000001</v>
      </c>
      <c r="BT34" s="354">
        <v>96.730029999999999</v>
      </c>
      <c r="BU34" s="354">
        <v>98.278949999999995</v>
      </c>
      <c r="BV34" s="354">
        <v>92.116579999999999</v>
      </c>
    </row>
    <row r="35" spans="1:74" ht="11.05" customHeight="1" x14ac:dyDescent="0.2">
      <c r="A35" s="47" t="s">
        <v>38</v>
      </c>
      <c r="B35" s="722" t="s">
        <v>1370</v>
      </c>
      <c r="C35" s="343">
        <v>2.7444489999999999</v>
      </c>
      <c r="D35" s="343">
        <v>2.641384</v>
      </c>
      <c r="E35" s="343">
        <v>2.5383179999999999</v>
      </c>
      <c r="F35" s="343">
        <v>2.5671279999999999</v>
      </c>
      <c r="G35" s="343">
        <v>2.5959379999999999</v>
      </c>
      <c r="H35" s="343">
        <v>2.6247479999999999</v>
      </c>
      <c r="I35" s="343">
        <v>2.6285319999999999</v>
      </c>
      <c r="J35" s="343">
        <v>2.6323159999999999</v>
      </c>
      <c r="K35" s="343">
        <v>2.6360999999999999</v>
      </c>
      <c r="L35" s="343">
        <v>2.6321680000000001</v>
      </c>
      <c r="M35" s="343">
        <v>2.6282359999999998</v>
      </c>
      <c r="N35" s="343">
        <v>2.624304</v>
      </c>
      <c r="O35" s="343">
        <v>2.5509149999999998</v>
      </c>
      <c r="P35" s="343">
        <v>2.4775260000000001</v>
      </c>
      <c r="Q35" s="343">
        <v>2.404137</v>
      </c>
      <c r="R35" s="343">
        <v>2.3941300000000001</v>
      </c>
      <c r="S35" s="343">
        <v>2.3841230000000002</v>
      </c>
      <c r="T35" s="343">
        <v>2.3741159999999999</v>
      </c>
      <c r="U35" s="343">
        <v>2.4258920000000002</v>
      </c>
      <c r="V35" s="343">
        <v>2.4776690000000001</v>
      </c>
      <c r="W35" s="343">
        <v>2.5294449999999999</v>
      </c>
      <c r="X35" s="343">
        <v>2.519412</v>
      </c>
      <c r="Y35" s="343">
        <v>2.5093800000000002</v>
      </c>
      <c r="Z35" s="343">
        <v>2.4993470000000002</v>
      </c>
      <c r="AA35" s="343">
        <v>2.4800499999999999</v>
      </c>
      <c r="AB35" s="343">
        <v>2.4607519999999998</v>
      </c>
      <c r="AC35" s="343">
        <v>2.4414549999999999</v>
      </c>
      <c r="AD35" s="343">
        <v>2.5459350000000001</v>
      </c>
      <c r="AE35" s="343">
        <v>2.6504159999999999</v>
      </c>
      <c r="AF35" s="343">
        <v>2.754896</v>
      </c>
      <c r="AG35" s="343">
        <v>2.7529810000000001</v>
      </c>
      <c r="AH35" s="343">
        <v>2.7510650000000001</v>
      </c>
      <c r="AI35" s="343">
        <v>2.7491500000000002</v>
      </c>
      <c r="AJ35" s="343">
        <v>2.7871769999999998</v>
      </c>
      <c r="AK35" s="343">
        <v>2.8252030000000001</v>
      </c>
      <c r="AL35" s="343">
        <v>2.8632300000000002</v>
      </c>
      <c r="AM35" s="343">
        <v>2.8419469999999998</v>
      </c>
      <c r="AN35" s="343">
        <v>2.81549</v>
      </c>
      <c r="AO35" s="343">
        <v>2.7890329999999999</v>
      </c>
      <c r="AP35" s="343">
        <v>2.885834</v>
      </c>
      <c r="AQ35" s="343">
        <v>2.982634</v>
      </c>
      <c r="AR35" s="343">
        <v>3.0794350000000001</v>
      </c>
      <c r="AS35" s="343">
        <v>3.1370369999999999</v>
      </c>
      <c r="AT35" s="343">
        <v>3.1946379999999999</v>
      </c>
      <c r="AU35" s="343">
        <v>3.25224</v>
      </c>
      <c r="AV35" s="343">
        <v>3.2128920000000001</v>
      </c>
      <c r="AW35" s="343">
        <v>3.1735449999999998</v>
      </c>
      <c r="AX35" s="343">
        <v>3.1341969999999999</v>
      </c>
      <c r="AY35" s="876">
        <v>3.0664829999999998</v>
      </c>
      <c r="AZ35" s="876">
        <v>2.9987699999999999</v>
      </c>
      <c r="BA35" s="876">
        <v>2.9310559999999999</v>
      </c>
      <c r="BB35" s="876">
        <v>2.475133</v>
      </c>
      <c r="BC35" s="876">
        <v>2.5151300000000001</v>
      </c>
      <c r="BD35" s="876">
        <v>2.5485220000000002</v>
      </c>
      <c r="BE35" s="876">
        <v>2.6849769999999999</v>
      </c>
      <c r="BF35" s="876">
        <v>2.7466599999999999</v>
      </c>
      <c r="BG35" s="354">
        <v>2.8096230000000002</v>
      </c>
      <c r="BH35" s="354">
        <v>2.821008</v>
      </c>
      <c r="BI35" s="354">
        <v>2.8324980000000002</v>
      </c>
      <c r="BJ35" s="354">
        <v>2.8408310000000001</v>
      </c>
      <c r="BK35" s="354">
        <v>2.6854640000000001</v>
      </c>
      <c r="BL35" s="354">
        <v>2.5317419999999999</v>
      </c>
      <c r="BM35" s="354">
        <v>2.3701379999999999</v>
      </c>
      <c r="BN35" s="354">
        <v>2.4075859999999998</v>
      </c>
      <c r="BO35" s="354">
        <v>2.444998</v>
      </c>
      <c r="BP35" s="354">
        <v>2.4808400000000002</v>
      </c>
      <c r="BQ35" s="354">
        <v>2.6181830000000001</v>
      </c>
      <c r="BR35" s="354">
        <v>2.6815099999999998</v>
      </c>
      <c r="BS35" s="354">
        <v>2.7462520000000001</v>
      </c>
      <c r="BT35" s="354">
        <v>2.7591999999999999</v>
      </c>
      <c r="BU35" s="354">
        <v>2.7720980000000002</v>
      </c>
      <c r="BV35" s="354">
        <v>2.7815460000000001</v>
      </c>
    </row>
    <row r="36" spans="1:74" ht="11.05" customHeight="1" x14ac:dyDescent="0.2">
      <c r="A36" s="47" t="s">
        <v>39</v>
      </c>
      <c r="B36" s="722" t="s">
        <v>1362</v>
      </c>
      <c r="C36" s="343">
        <v>1.6176219999999999</v>
      </c>
      <c r="D36" s="343">
        <v>1.581378</v>
      </c>
      <c r="E36" s="343">
        <v>1.5451349999999999</v>
      </c>
      <c r="F36" s="343">
        <v>1.6478090000000001</v>
      </c>
      <c r="G36" s="343">
        <v>1.7504839999999999</v>
      </c>
      <c r="H36" s="343">
        <v>1.8531580000000001</v>
      </c>
      <c r="I36" s="343">
        <v>1.8334490000000001</v>
      </c>
      <c r="J36" s="343">
        <v>1.8137399999999999</v>
      </c>
      <c r="K36" s="343">
        <v>1.7940309999999999</v>
      </c>
      <c r="L36" s="343">
        <v>1.748853</v>
      </c>
      <c r="M36" s="343">
        <v>1.703676</v>
      </c>
      <c r="N36" s="343">
        <v>1.658498</v>
      </c>
      <c r="O36" s="343">
        <v>1.635589</v>
      </c>
      <c r="P36" s="343">
        <v>1.612679</v>
      </c>
      <c r="Q36" s="343">
        <v>1.5897699999999999</v>
      </c>
      <c r="R36" s="343">
        <v>1.599945</v>
      </c>
      <c r="S36" s="343">
        <v>1.61012</v>
      </c>
      <c r="T36" s="343">
        <v>1.620295</v>
      </c>
      <c r="U36" s="343">
        <v>1.6289720000000001</v>
      </c>
      <c r="V36" s="343">
        <v>1.6376500000000001</v>
      </c>
      <c r="W36" s="343">
        <v>1.6463270000000001</v>
      </c>
      <c r="X36" s="343">
        <v>1.6397550000000001</v>
      </c>
      <c r="Y36" s="343">
        <v>1.633184</v>
      </c>
      <c r="Z36" s="343">
        <v>1.6266119999999999</v>
      </c>
      <c r="AA36" s="343">
        <v>1.6345609999999999</v>
      </c>
      <c r="AB36" s="343">
        <v>1.6425110000000001</v>
      </c>
      <c r="AC36" s="343">
        <v>1.65046</v>
      </c>
      <c r="AD36" s="343">
        <v>1.6616089999999999</v>
      </c>
      <c r="AE36" s="343">
        <v>1.672757</v>
      </c>
      <c r="AF36" s="343">
        <v>1.6839059999999999</v>
      </c>
      <c r="AG36" s="343">
        <v>1.6741140000000001</v>
      </c>
      <c r="AH36" s="343">
        <v>1.6643220000000001</v>
      </c>
      <c r="AI36" s="343">
        <v>1.6545300000000001</v>
      </c>
      <c r="AJ36" s="343">
        <v>1.6201540000000001</v>
      </c>
      <c r="AK36" s="343">
        <v>1.585777</v>
      </c>
      <c r="AL36" s="343">
        <v>1.551401</v>
      </c>
      <c r="AM36" s="343">
        <v>1.5167379999999999</v>
      </c>
      <c r="AN36" s="343">
        <v>1.4820739999999999</v>
      </c>
      <c r="AO36" s="343">
        <v>1.447411</v>
      </c>
      <c r="AP36" s="343">
        <v>1.4807920000000001</v>
      </c>
      <c r="AQ36" s="343">
        <v>1.5141739999999999</v>
      </c>
      <c r="AR36" s="343">
        <v>1.547555</v>
      </c>
      <c r="AS36" s="343">
        <v>1.5984400000000001</v>
      </c>
      <c r="AT36" s="343">
        <v>1.6493249999999999</v>
      </c>
      <c r="AU36" s="343">
        <v>1.70021</v>
      </c>
      <c r="AV36" s="343">
        <v>1.688709</v>
      </c>
      <c r="AW36" s="343">
        <v>1.6772089999999999</v>
      </c>
      <c r="AX36" s="343">
        <v>1.665708</v>
      </c>
      <c r="AY36" s="876">
        <v>1.66021</v>
      </c>
      <c r="AZ36" s="876">
        <v>1.654711</v>
      </c>
      <c r="BA36" s="876">
        <v>1.649213</v>
      </c>
      <c r="BB36" s="876">
        <v>1.304413</v>
      </c>
      <c r="BC36" s="876">
        <v>1.330541</v>
      </c>
      <c r="BD36" s="876">
        <v>1.357334</v>
      </c>
      <c r="BE36" s="876">
        <v>1.3604499999999999</v>
      </c>
      <c r="BF36" s="876">
        <v>1.3506560000000001</v>
      </c>
      <c r="BG36" s="354">
        <v>1.3413200000000001</v>
      </c>
      <c r="BH36" s="354">
        <v>1.3212109999999999</v>
      </c>
      <c r="BI36" s="354">
        <v>1.3069059999999999</v>
      </c>
      <c r="BJ36" s="354">
        <v>1.297863</v>
      </c>
      <c r="BK36" s="354">
        <v>1.2326900000000001</v>
      </c>
      <c r="BL36" s="354">
        <v>1.165467</v>
      </c>
      <c r="BM36" s="354">
        <v>1.1014440000000001</v>
      </c>
      <c r="BN36" s="354">
        <v>1.1346639999999999</v>
      </c>
      <c r="BO36" s="354">
        <v>1.171028</v>
      </c>
      <c r="BP36" s="354">
        <v>1.2077359999999999</v>
      </c>
      <c r="BQ36" s="354">
        <v>1.2202230000000001</v>
      </c>
      <c r="BR36" s="354">
        <v>1.219301</v>
      </c>
      <c r="BS36" s="354">
        <v>1.218237</v>
      </c>
      <c r="BT36" s="354">
        <v>1.2058120000000001</v>
      </c>
      <c r="BU36" s="354">
        <v>1.198664</v>
      </c>
      <c r="BV36" s="354">
        <v>1.1963360000000001</v>
      </c>
    </row>
    <row r="37" spans="1:74" ht="11.05" customHeight="1" x14ac:dyDescent="0.2">
      <c r="A37" s="47" t="s">
        <v>114</v>
      </c>
      <c r="B37" s="722" t="s">
        <v>1371</v>
      </c>
      <c r="C37" s="343">
        <v>0.24307899999999999</v>
      </c>
      <c r="D37" s="343">
        <v>0.23604800000000001</v>
      </c>
      <c r="E37" s="343">
        <v>0.229018</v>
      </c>
      <c r="F37" s="343">
        <v>0.22279399999999999</v>
      </c>
      <c r="G37" s="343">
        <v>0.21656900000000001</v>
      </c>
      <c r="H37" s="343">
        <v>0.210345</v>
      </c>
      <c r="I37" s="343">
        <v>0.20718900000000001</v>
      </c>
      <c r="J37" s="343">
        <v>0.20403199999999999</v>
      </c>
      <c r="K37" s="343">
        <v>0.200876</v>
      </c>
      <c r="L37" s="343">
        <v>0.19257199999999999</v>
      </c>
      <c r="M37" s="343">
        <v>0.18426799999999999</v>
      </c>
      <c r="N37" s="343">
        <v>0.17596400000000001</v>
      </c>
      <c r="O37" s="343">
        <v>0.16967099999999999</v>
      </c>
      <c r="P37" s="343">
        <v>0.16337699999999999</v>
      </c>
      <c r="Q37" s="343">
        <v>0.157084</v>
      </c>
      <c r="R37" s="343">
        <v>0.15753900000000001</v>
      </c>
      <c r="S37" s="343">
        <v>0.157994</v>
      </c>
      <c r="T37" s="343">
        <v>0.15844900000000001</v>
      </c>
      <c r="U37" s="343">
        <v>0.16795399999999999</v>
      </c>
      <c r="V37" s="343">
        <v>0.17746000000000001</v>
      </c>
      <c r="W37" s="343">
        <v>0.18696499999999999</v>
      </c>
      <c r="X37" s="343">
        <v>0.180176</v>
      </c>
      <c r="Y37" s="343">
        <v>0.17338700000000001</v>
      </c>
      <c r="Z37" s="343">
        <v>0.166598</v>
      </c>
      <c r="AA37" s="343">
        <v>0.165044</v>
      </c>
      <c r="AB37" s="343">
        <v>0.16349</v>
      </c>
      <c r="AC37" s="343">
        <v>0.161936</v>
      </c>
      <c r="AD37" s="343">
        <v>0.16139200000000001</v>
      </c>
      <c r="AE37" s="343">
        <v>0.16084799999999999</v>
      </c>
      <c r="AF37" s="343">
        <v>0.160304</v>
      </c>
      <c r="AG37" s="343">
        <v>0.16283600000000001</v>
      </c>
      <c r="AH37" s="343">
        <v>0.16536799999999999</v>
      </c>
      <c r="AI37" s="343">
        <v>0.16789999999999999</v>
      </c>
      <c r="AJ37" s="343">
        <v>0.16164300000000001</v>
      </c>
      <c r="AK37" s="343">
        <v>0.155387</v>
      </c>
      <c r="AL37" s="343">
        <v>0.14913000000000001</v>
      </c>
      <c r="AM37" s="343">
        <v>0.14322399999999999</v>
      </c>
      <c r="AN37" s="343">
        <v>0.137319</v>
      </c>
      <c r="AO37" s="343">
        <v>0.131413</v>
      </c>
      <c r="AP37" s="343">
        <v>0.13106100000000001</v>
      </c>
      <c r="AQ37" s="343">
        <v>0.13070799999999999</v>
      </c>
      <c r="AR37" s="343">
        <v>0.130356</v>
      </c>
      <c r="AS37" s="343">
        <v>0.12800900000000001</v>
      </c>
      <c r="AT37" s="343">
        <v>0.125662</v>
      </c>
      <c r="AU37" s="343">
        <v>0.12331499999999999</v>
      </c>
      <c r="AV37" s="343">
        <v>0.12832399999999999</v>
      </c>
      <c r="AW37" s="343">
        <v>0.13333300000000001</v>
      </c>
      <c r="AX37" s="343">
        <v>0.13834199999999999</v>
      </c>
      <c r="AY37" s="876">
        <v>0.12821099999999999</v>
      </c>
      <c r="AZ37" s="876">
        <v>0.118079</v>
      </c>
      <c r="BA37" s="876">
        <v>0.107948</v>
      </c>
      <c r="BB37" s="876">
        <v>0.15168789999999999</v>
      </c>
      <c r="BC37" s="876">
        <v>0.1521787</v>
      </c>
      <c r="BD37" s="876">
        <v>0.1536961</v>
      </c>
      <c r="BE37" s="876">
        <v>0.16048770000000001</v>
      </c>
      <c r="BF37" s="876">
        <v>0.16565369999999999</v>
      </c>
      <c r="BG37" s="354">
        <v>0.1706395</v>
      </c>
      <c r="BH37" s="354">
        <v>0.16868659999999999</v>
      </c>
      <c r="BI37" s="354">
        <v>0.1677138</v>
      </c>
      <c r="BJ37" s="354">
        <v>0.16725419999999999</v>
      </c>
      <c r="BK37" s="354">
        <v>0.15541630000000001</v>
      </c>
      <c r="BL37" s="354">
        <v>0.1434675</v>
      </c>
      <c r="BM37" s="354">
        <v>0.13108739999999999</v>
      </c>
      <c r="BN37" s="354">
        <v>0.13233259999999999</v>
      </c>
      <c r="BO37" s="354">
        <v>0.1332373</v>
      </c>
      <c r="BP37" s="354">
        <v>0.13484070000000001</v>
      </c>
      <c r="BQ37" s="354">
        <v>0.14139090000000001</v>
      </c>
      <c r="BR37" s="354">
        <v>0.1464123</v>
      </c>
      <c r="BS37" s="354">
        <v>0.15117040000000001</v>
      </c>
      <c r="BT37" s="354">
        <v>0.1489481</v>
      </c>
      <c r="BU37" s="354">
        <v>0.1476856</v>
      </c>
      <c r="BV37" s="354">
        <v>0.14694570000000001</v>
      </c>
    </row>
    <row r="38" spans="1:74" ht="11.05" customHeight="1" x14ac:dyDescent="0.2">
      <c r="A38" s="47"/>
      <c r="B38" s="720"/>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914"/>
      <c r="AZ38" s="914"/>
      <c r="BA38" s="914"/>
      <c r="BB38" s="914"/>
      <c r="BC38" s="914"/>
      <c r="BD38" s="914"/>
      <c r="BE38" s="914"/>
      <c r="BF38" s="914"/>
      <c r="BG38" s="434"/>
      <c r="BH38" s="434"/>
      <c r="BI38" s="434"/>
      <c r="BJ38" s="434"/>
      <c r="BK38" s="434"/>
      <c r="BL38" s="434"/>
      <c r="BM38" s="434"/>
      <c r="BN38" s="434"/>
      <c r="BO38" s="434"/>
      <c r="BP38" s="434"/>
      <c r="BQ38" s="434"/>
      <c r="BR38" s="434"/>
      <c r="BS38" s="434"/>
      <c r="BT38" s="434"/>
      <c r="BU38" s="434"/>
      <c r="BV38" s="434"/>
    </row>
    <row r="39" spans="1:74" ht="11.05" customHeight="1" x14ac:dyDescent="0.2">
      <c r="A39" s="47"/>
      <c r="B39" s="277" t="s">
        <v>1372</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914"/>
      <c r="AZ39" s="914"/>
      <c r="BA39" s="914"/>
      <c r="BB39" s="914"/>
      <c r="BC39" s="914"/>
      <c r="BD39" s="914"/>
      <c r="BE39" s="914"/>
      <c r="BF39" s="914"/>
      <c r="BG39" s="434"/>
      <c r="BH39" s="434"/>
      <c r="BI39" s="434"/>
      <c r="BJ39" s="434"/>
      <c r="BK39" s="434"/>
      <c r="BL39" s="434"/>
      <c r="BM39" s="434"/>
      <c r="BN39" s="434"/>
      <c r="BO39" s="434"/>
      <c r="BP39" s="434"/>
      <c r="BQ39" s="434"/>
      <c r="BR39" s="434"/>
      <c r="BS39" s="434"/>
      <c r="BT39" s="434"/>
      <c r="BU39" s="434"/>
      <c r="BV39" s="434"/>
    </row>
    <row r="40" spans="1:74" ht="11.05" customHeight="1" x14ac:dyDescent="0.2">
      <c r="A40" s="47" t="s">
        <v>37</v>
      </c>
      <c r="B40" s="729" t="s">
        <v>1373</v>
      </c>
      <c r="C40" s="429">
        <v>6.71</v>
      </c>
      <c r="D40" s="429">
        <v>6.71</v>
      </c>
      <c r="E40" s="429">
        <v>6.71</v>
      </c>
      <c r="F40" s="429">
        <v>6.71</v>
      </c>
      <c r="G40" s="429">
        <v>6.71</v>
      </c>
      <c r="H40" s="429">
        <v>6.71</v>
      </c>
      <c r="I40" s="429">
        <v>6.71</v>
      </c>
      <c r="J40" s="429">
        <v>6.71</v>
      </c>
      <c r="K40" s="429">
        <v>6.71</v>
      </c>
      <c r="L40" s="429">
        <v>6.71</v>
      </c>
      <c r="M40" s="429">
        <v>6.71</v>
      </c>
      <c r="N40" s="429">
        <v>6.71</v>
      </c>
      <c r="O40" s="429">
        <v>6.69</v>
      </c>
      <c r="P40" s="429">
        <v>6.69</v>
      </c>
      <c r="Q40" s="429">
        <v>6.69</v>
      </c>
      <c r="R40" s="429">
        <v>6.69</v>
      </c>
      <c r="S40" s="429">
        <v>6.69</v>
      </c>
      <c r="T40" s="429">
        <v>6.69</v>
      </c>
      <c r="U40" s="429">
        <v>6.69</v>
      </c>
      <c r="V40" s="429">
        <v>6.69</v>
      </c>
      <c r="W40" s="429">
        <v>6.69</v>
      </c>
      <c r="X40" s="429">
        <v>6.69</v>
      </c>
      <c r="Y40" s="429">
        <v>6.69</v>
      </c>
      <c r="Z40" s="429">
        <v>6.69</v>
      </c>
      <c r="AA40" s="429">
        <v>6.75</v>
      </c>
      <c r="AB40" s="429">
        <v>6.75</v>
      </c>
      <c r="AC40" s="429">
        <v>6.75</v>
      </c>
      <c r="AD40" s="429">
        <v>6.75</v>
      </c>
      <c r="AE40" s="429">
        <v>6.75</v>
      </c>
      <c r="AF40" s="429">
        <v>6.75</v>
      </c>
      <c r="AG40" s="429">
        <v>6.75</v>
      </c>
      <c r="AH40" s="429">
        <v>6.75</v>
      </c>
      <c r="AI40" s="429">
        <v>6.75</v>
      </c>
      <c r="AJ40" s="429">
        <v>6.75</v>
      </c>
      <c r="AK40" s="429">
        <v>6.75</v>
      </c>
      <c r="AL40" s="429">
        <v>6.75</v>
      </c>
      <c r="AM40" s="429">
        <v>6.56</v>
      </c>
      <c r="AN40" s="429">
        <v>6.56</v>
      </c>
      <c r="AO40" s="429">
        <v>6.56</v>
      </c>
      <c r="AP40" s="429">
        <v>6.56</v>
      </c>
      <c r="AQ40" s="429">
        <v>6.56</v>
      </c>
      <c r="AR40" s="429">
        <v>6.56</v>
      </c>
      <c r="AS40" s="429">
        <v>6.56</v>
      </c>
      <c r="AT40" s="429">
        <v>6.56</v>
      </c>
      <c r="AU40" s="429">
        <v>6.56</v>
      </c>
      <c r="AV40" s="429">
        <v>6.56</v>
      </c>
      <c r="AW40" s="429">
        <v>6.56</v>
      </c>
      <c r="AX40" s="429">
        <v>6.56</v>
      </c>
      <c r="AY40" s="874">
        <v>6.27</v>
      </c>
      <c r="AZ40" s="874">
        <v>6.27</v>
      </c>
      <c r="BA40" s="874">
        <v>6.27</v>
      </c>
      <c r="BB40" s="874">
        <v>6.27</v>
      </c>
      <c r="BC40" s="874">
        <v>6.27</v>
      </c>
      <c r="BD40" s="874">
        <v>6.27</v>
      </c>
      <c r="BE40" s="874">
        <v>6.27</v>
      </c>
      <c r="BF40" s="874">
        <v>6.27</v>
      </c>
      <c r="BG40" s="352">
        <v>6.27</v>
      </c>
      <c r="BH40" s="352">
        <v>6.27</v>
      </c>
      <c r="BI40" s="352">
        <v>6.27</v>
      </c>
      <c r="BJ40" s="352">
        <v>6.27</v>
      </c>
      <c r="BK40" s="352">
        <v>5.76</v>
      </c>
      <c r="BL40" s="352">
        <v>5.76</v>
      </c>
      <c r="BM40" s="352">
        <v>5.76</v>
      </c>
      <c r="BN40" s="352">
        <v>5.76</v>
      </c>
      <c r="BO40" s="352">
        <v>5.76</v>
      </c>
      <c r="BP40" s="352">
        <v>5.76</v>
      </c>
      <c r="BQ40" s="352">
        <v>5.76</v>
      </c>
      <c r="BR40" s="352">
        <v>5.76</v>
      </c>
      <c r="BS40" s="352">
        <v>5.76</v>
      </c>
      <c r="BT40" s="352">
        <v>5.76</v>
      </c>
      <c r="BU40" s="352">
        <v>5.76</v>
      </c>
      <c r="BV40" s="352">
        <v>5.76</v>
      </c>
    </row>
    <row r="41" spans="1:74" ht="11.05" customHeight="1" x14ac:dyDescent="0.2">
      <c r="A41" s="47" t="s">
        <v>301</v>
      </c>
      <c r="B41" s="729" t="s">
        <v>1475</v>
      </c>
      <c r="C41" s="429">
        <v>7.3604285714</v>
      </c>
      <c r="D41" s="429">
        <v>6.9491428571</v>
      </c>
      <c r="E41" s="429">
        <v>7.7874285714000004</v>
      </c>
      <c r="F41" s="429">
        <v>7.6014285713999996</v>
      </c>
      <c r="G41" s="429">
        <v>7.9831428570999998</v>
      </c>
      <c r="H41" s="429">
        <v>7.8748571428999998</v>
      </c>
      <c r="I41" s="429">
        <v>8.2444285714000003</v>
      </c>
      <c r="J41" s="429">
        <v>8.2907142857</v>
      </c>
      <c r="K41" s="429">
        <v>8.0394285714000002</v>
      </c>
      <c r="L41" s="429">
        <v>8.0048571429000006</v>
      </c>
      <c r="M41" s="429">
        <v>7.9064285714000002</v>
      </c>
      <c r="N41" s="429">
        <v>7.9875714285999999</v>
      </c>
      <c r="O41" s="429">
        <v>8.01</v>
      </c>
      <c r="P41" s="429">
        <v>7.0554285714000002</v>
      </c>
      <c r="Q41" s="429">
        <v>7.6950000000000003</v>
      </c>
      <c r="R41" s="429">
        <v>7.5535714285999997</v>
      </c>
      <c r="S41" s="429">
        <v>7.9122857143000003</v>
      </c>
      <c r="T41" s="429">
        <v>7.5718571428999999</v>
      </c>
      <c r="U41" s="429">
        <v>7.718</v>
      </c>
      <c r="V41" s="429">
        <v>7.7018571428999998</v>
      </c>
      <c r="W41" s="429">
        <v>7.2921428571</v>
      </c>
      <c r="X41" s="429">
        <v>7.4114285714000001</v>
      </c>
      <c r="Y41" s="429">
        <v>6.7658571428999998</v>
      </c>
      <c r="Z41" s="429">
        <v>7.1765714286</v>
      </c>
      <c r="AA41" s="429">
        <v>7.1617142856999996</v>
      </c>
      <c r="AB41" s="429">
        <v>6.6514285714000003</v>
      </c>
      <c r="AC41" s="429">
        <v>7.4139999999999997</v>
      </c>
      <c r="AD41" s="429">
        <v>7.0225714286000001</v>
      </c>
      <c r="AE41" s="429">
        <v>7.6597142856999998</v>
      </c>
      <c r="AF41" s="429">
        <v>7.4831428570999998</v>
      </c>
      <c r="AG41" s="429">
        <v>7.4104285713999998</v>
      </c>
      <c r="AH41" s="429">
        <v>7.6945714285999998</v>
      </c>
      <c r="AI41" s="429">
        <v>7.4050000000000002</v>
      </c>
      <c r="AJ41" s="429">
        <v>7.5311428570999999</v>
      </c>
      <c r="AK41" s="429">
        <v>7.2525714285999996</v>
      </c>
      <c r="AL41" s="429">
        <v>7.5141428571000004</v>
      </c>
      <c r="AM41" s="429">
        <v>7.4967142857000004</v>
      </c>
      <c r="AN41" s="429">
        <v>7.1101428570999996</v>
      </c>
      <c r="AO41" s="429">
        <v>7.6087285714000004</v>
      </c>
      <c r="AP41" s="429">
        <v>7.3711428570999997</v>
      </c>
      <c r="AQ41" s="429">
        <v>7.6485714286000004</v>
      </c>
      <c r="AR41" s="429">
        <v>7.3421428570999998</v>
      </c>
      <c r="AS41" s="429">
        <v>7.6138032786999998</v>
      </c>
      <c r="AT41" s="429">
        <v>7.7690000000000001</v>
      </c>
      <c r="AU41" s="429">
        <v>7.3328571429</v>
      </c>
      <c r="AV41" s="429">
        <v>7.2217142857000001</v>
      </c>
      <c r="AW41" s="429">
        <v>7.0304285713999999</v>
      </c>
      <c r="AX41" s="429">
        <v>7.3677142857</v>
      </c>
      <c r="AY41" s="874">
        <v>7.2977142856999997</v>
      </c>
      <c r="AZ41" s="874">
        <v>6.6471428571000004</v>
      </c>
      <c r="BA41" s="874">
        <v>7.3965714285999997</v>
      </c>
      <c r="BB41" s="874">
        <v>7.2455714285999999</v>
      </c>
      <c r="BC41" s="874">
        <v>7.7002857142999996</v>
      </c>
      <c r="BD41" s="874">
        <v>7.6398571429000004</v>
      </c>
      <c r="BE41" s="874">
        <v>7.8730000000000002</v>
      </c>
      <c r="BF41" s="874">
        <v>7.8865476189999999</v>
      </c>
      <c r="BG41" s="352">
        <v>7.6129990000000003</v>
      </c>
      <c r="BH41" s="352">
        <v>7.74688</v>
      </c>
      <c r="BI41" s="352">
        <v>7.5560049999999999</v>
      </c>
      <c r="BJ41" s="352">
        <v>7.780589</v>
      </c>
      <c r="BK41" s="352">
        <v>7.7504030000000004</v>
      </c>
      <c r="BL41" s="352">
        <v>7.2323079999999997</v>
      </c>
      <c r="BM41" s="352">
        <v>7.8629189999999998</v>
      </c>
      <c r="BN41" s="352">
        <v>7.701397</v>
      </c>
      <c r="BO41" s="352">
        <v>8.009487</v>
      </c>
      <c r="BP41" s="352">
        <v>7.8777359999999996</v>
      </c>
      <c r="BQ41" s="352">
        <v>8.0590740000000007</v>
      </c>
      <c r="BR41" s="352">
        <v>8.2888389999999994</v>
      </c>
      <c r="BS41" s="352">
        <v>7.9722900000000001</v>
      </c>
      <c r="BT41" s="352">
        <v>8.0621569999999991</v>
      </c>
      <c r="BU41" s="352">
        <v>7.8395099999999998</v>
      </c>
      <c r="BV41" s="352">
        <v>8.0560050000000007</v>
      </c>
    </row>
    <row r="42" spans="1:74" ht="11.05" customHeight="1" x14ac:dyDescent="0.2">
      <c r="A42" s="47" t="s">
        <v>255</v>
      </c>
      <c r="B42" s="730" t="s">
        <v>1374</v>
      </c>
      <c r="C42" s="431">
        <v>1.9002439028</v>
      </c>
      <c r="D42" s="431">
        <v>1.9264737038999999</v>
      </c>
      <c r="E42" s="431">
        <v>1.8933881796000001</v>
      </c>
      <c r="F42" s="431">
        <v>1.8952856568000001</v>
      </c>
      <c r="G42" s="431">
        <v>1.8931579256</v>
      </c>
      <c r="H42" s="431">
        <v>1.9520854196999999</v>
      </c>
      <c r="I42" s="431">
        <v>2.0075843822000001</v>
      </c>
      <c r="J42" s="431">
        <v>2.0562939591</v>
      </c>
      <c r="K42" s="431">
        <v>2.0089532846</v>
      </c>
      <c r="L42" s="431">
        <v>2.0282229179</v>
      </c>
      <c r="M42" s="431">
        <v>2.0357982250000002</v>
      </c>
      <c r="N42" s="431">
        <v>2.0715358930000001</v>
      </c>
      <c r="O42" s="431">
        <v>2.1999997519000001</v>
      </c>
      <c r="P42" s="431">
        <v>2.1699923609999998</v>
      </c>
      <c r="Q42" s="431">
        <v>2.1519612245999999</v>
      </c>
      <c r="R42" s="431">
        <v>2.1814958866</v>
      </c>
      <c r="S42" s="431">
        <v>2.2321288404000001</v>
      </c>
      <c r="T42" s="431">
        <v>2.3155552371999999</v>
      </c>
      <c r="U42" s="431">
        <v>2.4693298204</v>
      </c>
      <c r="V42" s="431">
        <v>2.5065243406</v>
      </c>
      <c r="W42" s="431">
        <v>2.5078223408000002</v>
      </c>
      <c r="X42" s="431">
        <v>2.4609091750999998</v>
      </c>
      <c r="Y42" s="431">
        <v>2.4777312747</v>
      </c>
      <c r="Z42" s="431">
        <v>2.6450427794000002</v>
      </c>
      <c r="AA42" s="431">
        <v>2.5903686218000002</v>
      </c>
      <c r="AB42" s="431">
        <v>2.5892527438999999</v>
      </c>
      <c r="AC42" s="431">
        <v>2.4979914435000001</v>
      </c>
      <c r="AD42" s="431">
        <v>2.4713572313999999</v>
      </c>
      <c r="AE42" s="431">
        <v>2.5092990619000002</v>
      </c>
      <c r="AF42" s="431">
        <v>2.4623011391</v>
      </c>
      <c r="AG42" s="431">
        <v>2.4738063500999998</v>
      </c>
      <c r="AH42" s="431">
        <v>2.4908998937</v>
      </c>
      <c r="AI42" s="431">
        <v>2.5303277523999999</v>
      </c>
      <c r="AJ42" s="431">
        <v>2.5308087511999999</v>
      </c>
      <c r="AK42" s="431">
        <v>2.5057355774999999</v>
      </c>
      <c r="AL42" s="431">
        <v>2.4743834294</v>
      </c>
      <c r="AM42" s="431">
        <v>2.4909272786000001</v>
      </c>
      <c r="AN42" s="431">
        <v>2.4934334855000002</v>
      </c>
      <c r="AO42" s="431">
        <v>2.5104000980999999</v>
      </c>
      <c r="AP42" s="431">
        <v>2.5468755035999999</v>
      </c>
      <c r="AQ42" s="431">
        <v>2.5722163308999999</v>
      </c>
      <c r="AR42" s="431">
        <v>2.5185120647999999</v>
      </c>
      <c r="AS42" s="431">
        <v>2.4822476193999998</v>
      </c>
      <c r="AT42" s="431">
        <v>2.4492336242000001</v>
      </c>
      <c r="AU42" s="431">
        <v>2.4219474131999998</v>
      </c>
      <c r="AV42" s="431">
        <v>2.4798309039999999</v>
      </c>
      <c r="AW42" s="431">
        <v>2.4268331958</v>
      </c>
      <c r="AX42" s="431">
        <v>2.4091985770000002</v>
      </c>
      <c r="AY42" s="887">
        <v>2.409516435</v>
      </c>
      <c r="AZ42" s="887">
        <v>2.4228706784999998</v>
      </c>
      <c r="BA42" s="887">
        <v>2.4494145244999999</v>
      </c>
      <c r="BB42" s="887">
        <v>2.4748776673999999</v>
      </c>
      <c r="BC42" s="887">
        <v>2.4963200271999999</v>
      </c>
      <c r="BD42" s="887">
        <v>2.4556935038000001</v>
      </c>
      <c r="BE42" s="887">
        <v>2.4519259999999998</v>
      </c>
      <c r="BF42" s="887">
        <v>2.4516789999999999</v>
      </c>
      <c r="BG42" s="378">
        <v>2.439708</v>
      </c>
      <c r="BH42" s="378">
        <v>2.4202750000000002</v>
      </c>
      <c r="BI42" s="378">
        <v>2.4262090000000001</v>
      </c>
      <c r="BJ42" s="378">
        <v>2.45086</v>
      </c>
      <c r="BK42" s="378">
        <v>2.4632230000000002</v>
      </c>
      <c r="BL42" s="378">
        <v>2.4587300000000001</v>
      </c>
      <c r="BM42" s="378">
        <v>2.4612910000000001</v>
      </c>
      <c r="BN42" s="378">
        <v>2.4670040000000002</v>
      </c>
      <c r="BO42" s="378">
        <v>2.4706790000000001</v>
      </c>
      <c r="BP42" s="378">
        <v>2.4598369999999998</v>
      </c>
      <c r="BQ42" s="378">
        <v>2.4658910000000001</v>
      </c>
      <c r="BR42" s="378">
        <v>2.4729049999999999</v>
      </c>
      <c r="BS42" s="378">
        <v>2.4633340000000001</v>
      </c>
      <c r="BT42" s="378">
        <v>2.4414880000000001</v>
      </c>
      <c r="BU42" s="378">
        <v>2.443778</v>
      </c>
      <c r="BV42" s="378">
        <v>2.4631349999999999</v>
      </c>
    </row>
    <row r="43" spans="1:74" s="177" customFormat="1" ht="11.95" customHeight="1" x14ac:dyDescent="0.2">
      <c r="A43" s="176"/>
      <c r="B43" s="1066" t="s">
        <v>1427</v>
      </c>
      <c r="C43" s="1067"/>
      <c r="D43" s="1067"/>
      <c r="E43" s="1067"/>
      <c r="F43" s="1067"/>
      <c r="G43" s="1067"/>
      <c r="H43" s="1067"/>
      <c r="I43" s="1067"/>
      <c r="J43" s="1067"/>
      <c r="K43" s="1067"/>
      <c r="L43" s="1067"/>
      <c r="M43" s="1067"/>
      <c r="N43" s="1067"/>
      <c r="O43" s="1067"/>
      <c r="P43" s="1067"/>
      <c r="Q43" s="1057"/>
      <c r="R43" s="779"/>
      <c r="AY43" s="669"/>
      <c r="AZ43" s="669"/>
      <c r="BA43" s="669"/>
      <c r="BB43" s="669"/>
      <c r="BC43" s="669"/>
      <c r="BD43" s="669"/>
      <c r="BE43" s="669"/>
      <c r="BF43" s="669"/>
      <c r="BG43" s="669"/>
      <c r="BH43" s="669"/>
      <c r="BI43" s="669"/>
      <c r="BJ43" s="209"/>
    </row>
    <row r="44" spans="1:74" s="177" customFormat="1" ht="11.95" customHeight="1" x14ac:dyDescent="0.2">
      <c r="A44" s="176"/>
      <c r="B44" s="1059" t="s">
        <v>1428</v>
      </c>
      <c r="C44" s="1067"/>
      <c r="D44" s="1067"/>
      <c r="E44" s="1067"/>
      <c r="F44" s="1067"/>
      <c r="G44" s="1067"/>
      <c r="H44" s="1067"/>
      <c r="I44" s="1067"/>
      <c r="J44" s="1067"/>
      <c r="K44" s="1067"/>
      <c r="L44" s="1067"/>
      <c r="M44" s="1067"/>
      <c r="N44" s="1067"/>
      <c r="O44" s="1067"/>
      <c r="P44" s="1067"/>
      <c r="Q44" s="1057"/>
      <c r="R44" s="779"/>
      <c r="AY44" s="669"/>
      <c r="AZ44" s="669"/>
      <c r="BA44" s="669"/>
      <c r="BB44" s="669"/>
      <c r="BC44" s="669"/>
      <c r="BD44" s="669"/>
      <c r="BE44" s="669"/>
      <c r="BF44" s="669"/>
      <c r="BG44" s="669"/>
      <c r="BH44" s="669"/>
      <c r="BI44" s="669"/>
      <c r="BJ44" s="209"/>
    </row>
    <row r="45" spans="1:74" s="177" customFormat="1" ht="11.95" customHeight="1" x14ac:dyDescent="0.2">
      <c r="A45" s="176"/>
      <c r="B45" s="1066" t="s">
        <v>1429</v>
      </c>
      <c r="C45" s="1067"/>
      <c r="D45" s="1067"/>
      <c r="E45" s="1067"/>
      <c r="F45" s="1067"/>
      <c r="G45" s="1067"/>
      <c r="H45" s="1067"/>
      <c r="I45" s="1067"/>
      <c r="J45" s="1067"/>
      <c r="K45" s="1067"/>
      <c r="L45" s="1067"/>
      <c r="M45" s="1067"/>
      <c r="N45" s="1067"/>
      <c r="O45" s="1067"/>
      <c r="P45" s="1067"/>
      <c r="Q45" s="1057"/>
      <c r="R45" s="779"/>
      <c r="AY45" s="669"/>
      <c r="AZ45" s="669"/>
      <c r="BA45" s="669"/>
      <c r="BB45" s="669"/>
      <c r="BC45" s="669"/>
      <c r="BD45" s="669"/>
      <c r="BE45" s="669"/>
      <c r="BF45" s="669"/>
      <c r="BG45" s="669"/>
      <c r="BH45" s="669"/>
      <c r="BI45" s="669"/>
      <c r="BJ45" s="209"/>
    </row>
    <row r="46" spans="1:74" s="177" customFormat="1" ht="11.95" customHeight="1" x14ac:dyDescent="0.2">
      <c r="A46" s="176"/>
      <c r="B46" s="1066" t="s">
        <v>1430</v>
      </c>
      <c r="C46" s="1067"/>
      <c r="D46" s="1067"/>
      <c r="E46" s="1067"/>
      <c r="F46" s="1067"/>
      <c r="G46" s="1067"/>
      <c r="H46" s="1067"/>
      <c r="I46" s="1067"/>
      <c r="J46" s="1067"/>
      <c r="K46" s="1067"/>
      <c r="L46" s="1067"/>
      <c r="M46" s="1067"/>
      <c r="N46" s="1067"/>
      <c r="O46" s="1067"/>
      <c r="P46" s="1067"/>
      <c r="Q46" s="1057"/>
      <c r="R46" s="779"/>
      <c r="AY46" s="669"/>
      <c r="AZ46" s="669"/>
      <c r="BA46" s="669"/>
      <c r="BB46" s="669"/>
      <c r="BC46" s="669"/>
      <c r="BD46" s="669"/>
      <c r="BE46" s="669"/>
      <c r="BF46" s="669"/>
      <c r="BG46" s="669"/>
      <c r="BH46" s="669"/>
      <c r="BI46" s="669"/>
      <c r="BJ46" s="209"/>
    </row>
    <row r="47" spans="1:74" s="116" customFormat="1" ht="11.95" customHeight="1" x14ac:dyDescent="0.2">
      <c r="A47" s="47"/>
      <c r="B47" s="776" t="s">
        <v>813</v>
      </c>
      <c r="C47" s="776"/>
      <c r="D47" s="776"/>
      <c r="E47" s="776"/>
      <c r="F47" s="776"/>
      <c r="G47" s="776"/>
      <c r="H47" s="777"/>
      <c r="I47" s="776"/>
      <c r="J47" s="776"/>
      <c r="K47" s="776"/>
      <c r="L47" s="776"/>
      <c r="M47" s="776"/>
      <c r="N47" s="776"/>
      <c r="O47" s="776"/>
      <c r="P47" s="776"/>
      <c r="Q47" s="776"/>
      <c r="R47" s="778"/>
      <c r="AY47" s="670"/>
      <c r="AZ47" s="670"/>
      <c r="BA47" s="670"/>
      <c r="BB47" s="670"/>
      <c r="BC47" s="670"/>
      <c r="BD47" s="670"/>
      <c r="BE47" s="670"/>
      <c r="BF47" s="670"/>
      <c r="BG47" s="670"/>
      <c r="BH47" s="670"/>
      <c r="BI47" s="670"/>
      <c r="BJ47" s="208"/>
    </row>
    <row r="48" spans="1:74" s="336" customFormat="1" ht="11.95" customHeight="1" x14ac:dyDescent="0.2">
      <c r="A48" s="335"/>
      <c r="B48" s="995" t="str">
        <f>Dates!$G$2</f>
        <v>EIA completed modeling and analysis for this report on Thursday, September 4, 2025.</v>
      </c>
      <c r="C48" s="982"/>
      <c r="D48" s="982"/>
      <c r="E48" s="982"/>
      <c r="F48" s="982"/>
      <c r="G48" s="982"/>
      <c r="H48" s="982"/>
      <c r="I48" s="982"/>
      <c r="J48" s="982"/>
      <c r="K48" s="982"/>
      <c r="L48" s="982"/>
      <c r="M48" s="982"/>
      <c r="N48" s="982"/>
      <c r="O48" s="982"/>
      <c r="P48" s="982"/>
      <c r="Q48" s="982"/>
      <c r="R48" s="779"/>
      <c r="AY48" s="339"/>
      <c r="AZ48" s="339"/>
      <c r="BA48" s="339"/>
      <c r="BB48" s="339"/>
      <c r="BC48" s="339"/>
      <c r="BD48" s="339"/>
      <c r="BE48" s="339"/>
      <c r="BF48" s="339"/>
      <c r="BG48" s="339"/>
      <c r="BH48" s="339"/>
      <c r="BI48" s="339"/>
    </row>
    <row r="49" spans="1:74" s="177" customFormat="1" ht="11.95" customHeight="1" x14ac:dyDescent="0.2">
      <c r="A49" s="176"/>
      <c r="B49" s="990" t="s">
        <v>483</v>
      </c>
      <c r="C49" s="991"/>
      <c r="D49" s="991"/>
      <c r="E49" s="991"/>
      <c r="F49" s="991"/>
      <c r="G49" s="991"/>
      <c r="H49" s="991"/>
      <c r="I49" s="991"/>
      <c r="J49" s="991"/>
      <c r="K49" s="991"/>
      <c r="L49" s="991"/>
      <c r="M49" s="991"/>
      <c r="N49" s="991"/>
      <c r="O49" s="991"/>
      <c r="P49" s="991"/>
      <c r="Q49" s="991"/>
      <c r="R49" s="779"/>
      <c r="AY49" s="669"/>
      <c r="AZ49" s="669"/>
      <c r="BA49" s="669"/>
      <c r="BB49" s="669"/>
      <c r="BC49" s="669"/>
      <c r="BD49" s="669"/>
      <c r="BE49" s="669"/>
      <c r="BF49" s="669"/>
      <c r="BG49" s="669"/>
      <c r="BH49" s="669"/>
      <c r="BI49" s="669"/>
      <c r="BJ49" s="209"/>
    </row>
    <row r="50" spans="1:74" s="177" customFormat="1" ht="11.95" customHeight="1" x14ac:dyDescent="0.2">
      <c r="A50" s="176"/>
      <c r="B50" s="1004" t="s">
        <v>1418</v>
      </c>
      <c r="C50" s="991"/>
      <c r="D50" s="991"/>
      <c r="E50" s="991"/>
      <c r="F50" s="991"/>
      <c r="G50" s="991"/>
      <c r="H50" s="991"/>
      <c r="I50" s="991"/>
      <c r="J50" s="991"/>
      <c r="K50" s="991"/>
      <c r="L50" s="991"/>
      <c r="M50" s="991"/>
      <c r="N50" s="991"/>
      <c r="O50" s="991"/>
      <c r="P50" s="991"/>
      <c r="Q50" s="991"/>
      <c r="R50" s="779"/>
      <c r="AY50" s="669"/>
      <c r="AZ50" s="669"/>
      <c r="BA50" s="669"/>
      <c r="BB50" s="669"/>
      <c r="BC50" s="669"/>
      <c r="BD50" s="669"/>
      <c r="BE50" s="669"/>
      <c r="BF50" s="669"/>
      <c r="BG50" s="669"/>
      <c r="BH50" s="669"/>
      <c r="BI50" s="669"/>
      <c r="BJ50" s="209"/>
    </row>
    <row r="51" spans="1:74" s="177" customFormat="1" ht="11.95" customHeight="1" x14ac:dyDescent="0.2">
      <c r="A51" s="176"/>
      <c r="B51" s="996" t="s">
        <v>827</v>
      </c>
      <c r="C51" s="996"/>
      <c r="D51" s="996"/>
      <c r="E51" s="996"/>
      <c r="F51" s="996"/>
      <c r="G51" s="996"/>
      <c r="H51" s="996"/>
      <c r="I51" s="996"/>
      <c r="J51" s="996"/>
      <c r="K51" s="996"/>
      <c r="L51" s="996"/>
      <c r="M51" s="996"/>
      <c r="N51" s="996"/>
      <c r="O51" s="996"/>
      <c r="P51" s="996"/>
      <c r="Q51" s="996"/>
      <c r="R51" s="996"/>
      <c r="AY51" s="669"/>
      <c r="AZ51" s="669"/>
      <c r="BA51" s="669"/>
      <c r="BB51" s="669"/>
      <c r="BC51" s="669"/>
      <c r="BD51" s="669"/>
      <c r="BE51" s="669"/>
      <c r="BF51" s="669"/>
      <c r="BG51" s="669"/>
      <c r="BH51" s="669"/>
      <c r="BI51" s="669"/>
      <c r="BJ51" s="209"/>
    </row>
    <row r="52" spans="1:74" s="177" customFormat="1" ht="11.95" customHeight="1" x14ac:dyDescent="0.2">
      <c r="A52" s="176"/>
      <c r="B52" s="999" t="s">
        <v>1565</v>
      </c>
      <c r="C52" s="1000"/>
      <c r="D52" s="1000"/>
      <c r="E52" s="1000"/>
      <c r="F52" s="1000"/>
      <c r="G52" s="1000"/>
      <c r="H52" s="1000"/>
      <c r="I52" s="1000"/>
      <c r="J52" s="1000"/>
      <c r="K52" s="1000"/>
      <c r="L52" s="1000"/>
      <c r="M52" s="1000"/>
      <c r="N52" s="1000"/>
      <c r="O52" s="1000"/>
      <c r="P52" s="1000"/>
      <c r="Q52" s="1001"/>
      <c r="R52" s="779"/>
      <c r="AY52" s="669"/>
      <c r="AZ52" s="669"/>
      <c r="BA52" s="669"/>
      <c r="BB52" s="669"/>
      <c r="BC52" s="669"/>
      <c r="BD52" s="669"/>
      <c r="BE52" s="669"/>
      <c r="BF52" s="669"/>
      <c r="BG52" s="669"/>
      <c r="BH52" s="669"/>
      <c r="BI52" s="669"/>
      <c r="BJ52" s="209"/>
    </row>
    <row r="53" spans="1:74" s="178" customFormat="1" ht="11.95" customHeight="1" x14ac:dyDescent="0.2">
      <c r="A53" s="158"/>
      <c r="B53" s="999" t="s">
        <v>492</v>
      </c>
      <c r="C53" s="1001"/>
      <c r="D53" s="1001"/>
      <c r="E53" s="1001"/>
      <c r="F53" s="1001"/>
      <c r="G53" s="1001"/>
      <c r="H53" s="1001"/>
      <c r="I53" s="1001"/>
      <c r="J53" s="1001"/>
      <c r="K53" s="1001"/>
      <c r="L53" s="1001"/>
      <c r="M53" s="1001"/>
      <c r="N53" s="1001"/>
      <c r="O53" s="1001"/>
      <c r="P53" s="1001"/>
      <c r="Q53" s="1001"/>
      <c r="R53" s="779"/>
      <c r="AY53" s="669"/>
      <c r="AZ53" s="669"/>
      <c r="BA53" s="669"/>
      <c r="BB53" s="669"/>
      <c r="BC53" s="669"/>
      <c r="BD53" s="669"/>
      <c r="BE53" s="669"/>
      <c r="BF53" s="669"/>
      <c r="BG53" s="669"/>
      <c r="BH53" s="669"/>
      <c r="BI53" s="669"/>
      <c r="BJ53" s="210"/>
    </row>
    <row r="54" spans="1:74" ht="12.85" x14ac:dyDescent="0.2">
      <c r="A54" s="158"/>
      <c r="B54" s="1006" t="s">
        <v>829</v>
      </c>
      <c r="C54" s="1001"/>
      <c r="D54" s="1001"/>
      <c r="E54" s="1001"/>
      <c r="F54" s="1001"/>
      <c r="G54" s="1001"/>
      <c r="H54" s="1001"/>
      <c r="I54" s="1001"/>
      <c r="J54" s="1001"/>
      <c r="K54" s="1001"/>
      <c r="L54" s="1001"/>
      <c r="M54" s="1001"/>
      <c r="N54" s="1001"/>
      <c r="O54" s="1001"/>
      <c r="P54" s="1001"/>
      <c r="Q54" s="1001"/>
      <c r="R54" s="720"/>
      <c r="BD54" s="670"/>
      <c r="BE54" s="670"/>
      <c r="BF54" s="670"/>
      <c r="BK54" s="143"/>
      <c r="BL54" s="143"/>
      <c r="BM54" s="143"/>
      <c r="BN54" s="143"/>
      <c r="BO54" s="143"/>
      <c r="BP54" s="143"/>
      <c r="BQ54" s="143"/>
      <c r="BR54" s="143"/>
      <c r="BS54" s="143"/>
      <c r="BT54" s="143"/>
      <c r="BU54" s="143"/>
      <c r="BV54" s="143"/>
    </row>
    <row r="55" spans="1:74" x14ac:dyDescent="0.2">
      <c r="BD55" s="670"/>
      <c r="BE55" s="670"/>
      <c r="BF55" s="670"/>
      <c r="BK55" s="143"/>
      <c r="BL55" s="143"/>
      <c r="BM55" s="143"/>
      <c r="BN55" s="143"/>
      <c r="BO55" s="143"/>
      <c r="BP55" s="143"/>
      <c r="BQ55" s="143"/>
      <c r="BR55" s="143"/>
      <c r="BS55" s="143"/>
      <c r="BT55" s="143"/>
      <c r="BU55" s="143"/>
      <c r="BV55" s="143"/>
    </row>
    <row r="56" spans="1:74" x14ac:dyDescent="0.2">
      <c r="BD56" s="670"/>
      <c r="BE56" s="670"/>
      <c r="BF56" s="670"/>
      <c r="BK56" s="143"/>
      <c r="BL56" s="143"/>
      <c r="BM56" s="143"/>
      <c r="BN56" s="143"/>
      <c r="BO56" s="143"/>
      <c r="BP56" s="143"/>
      <c r="BQ56" s="143"/>
      <c r="BR56" s="143"/>
      <c r="BS56" s="143"/>
      <c r="BT56" s="143"/>
      <c r="BU56" s="143"/>
      <c r="BV56" s="143"/>
    </row>
    <row r="57" spans="1:74" x14ac:dyDescent="0.2">
      <c r="BD57" s="670"/>
      <c r="BE57" s="670"/>
      <c r="BF57" s="670"/>
      <c r="BK57" s="143"/>
      <c r="BL57" s="143"/>
      <c r="BM57" s="143"/>
      <c r="BN57" s="143"/>
      <c r="BO57" s="143"/>
      <c r="BP57" s="143"/>
      <c r="BQ57" s="143"/>
      <c r="BR57" s="143"/>
      <c r="BS57" s="143"/>
      <c r="BT57" s="143"/>
      <c r="BU57" s="143"/>
      <c r="BV57" s="143"/>
    </row>
    <row r="58" spans="1:74" x14ac:dyDescent="0.2">
      <c r="BD58" s="670"/>
      <c r="BE58" s="670"/>
      <c r="BF58" s="670"/>
      <c r="BK58" s="143"/>
      <c r="BL58" s="143"/>
      <c r="BM58" s="143"/>
      <c r="BN58" s="143"/>
      <c r="BO58" s="143"/>
      <c r="BP58" s="143"/>
      <c r="BQ58" s="143"/>
      <c r="BR58" s="143"/>
      <c r="BS58" s="143"/>
      <c r="BT58" s="143"/>
      <c r="BU58" s="143"/>
      <c r="BV58" s="143"/>
    </row>
    <row r="59" spans="1:74" x14ac:dyDescent="0.2">
      <c r="BD59" s="670"/>
      <c r="BE59" s="670"/>
      <c r="BF59" s="670"/>
      <c r="BK59" s="143"/>
      <c r="BL59" s="143"/>
      <c r="BM59" s="143"/>
      <c r="BN59" s="143"/>
      <c r="BO59" s="143"/>
      <c r="BP59" s="143"/>
      <c r="BQ59" s="143"/>
      <c r="BR59" s="143"/>
      <c r="BS59" s="143"/>
      <c r="BT59" s="143"/>
      <c r="BU59" s="143"/>
      <c r="BV59" s="143"/>
    </row>
    <row r="60" spans="1:74" x14ac:dyDescent="0.2">
      <c r="BD60" s="670"/>
      <c r="BE60" s="670"/>
      <c r="BF60" s="670"/>
      <c r="BK60" s="143"/>
      <c r="BL60" s="143"/>
      <c r="BM60" s="143"/>
      <c r="BN60" s="143"/>
      <c r="BO60" s="143"/>
      <c r="BP60" s="143"/>
      <c r="BQ60" s="143"/>
      <c r="BR60" s="143"/>
      <c r="BS60" s="143"/>
      <c r="BT60" s="143"/>
      <c r="BU60" s="143"/>
      <c r="BV60" s="143"/>
    </row>
    <row r="61" spans="1:74" x14ac:dyDescent="0.2">
      <c r="BD61" s="670"/>
      <c r="BE61" s="670"/>
      <c r="BF61" s="670"/>
      <c r="BK61" s="143"/>
      <c r="BL61" s="143"/>
      <c r="BM61" s="143"/>
      <c r="BN61" s="143"/>
      <c r="BO61" s="143"/>
      <c r="BP61" s="143"/>
      <c r="BQ61" s="143"/>
      <c r="BR61" s="143"/>
      <c r="BS61" s="143"/>
      <c r="BT61" s="143"/>
      <c r="BU61" s="143"/>
      <c r="BV61" s="143"/>
    </row>
    <row r="62" spans="1:74" x14ac:dyDescent="0.2">
      <c r="BD62" s="670"/>
      <c r="BE62" s="670"/>
      <c r="BF62" s="670"/>
      <c r="BK62" s="143"/>
      <c r="BL62" s="143"/>
      <c r="BM62" s="143"/>
      <c r="BN62" s="143"/>
      <c r="BO62" s="143"/>
      <c r="BP62" s="143"/>
      <c r="BQ62" s="143"/>
      <c r="BR62" s="143"/>
      <c r="BS62" s="143"/>
      <c r="BT62" s="143"/>
      <c r="BU62" s="143"/>
      <c r="BV62" s="143"/>
    </row>
    <row r="63" spans="1:74" x14ac:dyDescent="0.2">
      <c r="BD63" s="670"/>
      <c r="BE63" s="670"/>
      <c r="BF63" s="670"/>
      <c r="BK63" s="143"/>
      <c r="BL63" s="143"/>
      <c r="BM63" s="143"/>
      <c r="BN63" s="143"/>
      <c r="BO63" s="143"/>
      <c r="BP63" s="143"/>
      <c r="BQ63" s="143"/>
      <c r="BR63" s="143"/>
      <c r="BS63" s="143"/>
      <c r="BT63" s="143"/>
      <c r="BU63" s="143"/>
      <c r="BV63" s="143"/>
    </row>
    <row r="64" spans="1:74" x14ac:dyDescent="0.2">
      <c r="BK64" s="143"/>
      <c r="BL64" s="143"/>
      <c r="BM64" s="143"/>
      <c r="BN64" s="143"/>
      <c r="BO64" s="143"/>
      <c r="BP64" s="143"/>
      <c r="BQ64" s="143"/>
      <c r="BR64" s="143"/>
      <c r="BS64" s="143"/>
      <c r="BT64" s="143"/>
      <c r="BU64" s="143"/>
      <c r="BV64" s="143"/>
    </row>
    <row r="65" spans="63:74" x14ac:dyDescent="0.2">
      <c r="BK65" s="143"/>
      <c r="BL65" s="143"/>
      <c r="BM65" s="143"/>
      <c r="BN65" s="143"/>
      <c r="BO65" s="143"/>
      <c r="BP65" s="143"/>
      <c r="BQ65" s="143"/>
      <c r="BR65" s="143"/>
      <c r="BS65" s="143"/>
      <c r="BT65" s="143"/>
      <c r="BU65" s="143"/>
      <c r="BV65" s="143"/>
    </row>
    <row r="66" spans="63:74" x14ac:dyDescent="0.2">
      <c r="BK66" s="143"/>
      <c r="BL66" s="143"/>
      <c r="BM66" s="143"/>
      <c r="BN66" s="143"/>
      <c r="BO66" s="143"/>
      <c r="BP66" s="143"/>
      <c r="BQ66" s="143"/>
      <c r="BR66" s="143"/>
      <c r="BS66" s="143"/>
      <c r="BT66" s="143"/>
      <c r="BU66" s="143"/>
      <c r="BV66" s="143"/>
    </row>
    <row r="67" spans="63:74" x14ac:dyDescent="0.2">
      <c r="BK67" s="143"/>
      <c r="BL67" s="143"/>
      <c r="BM67" s="143"/>
      <c r="BN67" s="143"/>
      <c r="BO67" s="143"/>
      <c r="BP67" s="143"/>
      <c r="BQ67" s="143"/>
      <c r="BR67" s="143"/>
      <c r="BS67" s="143"/>
      <c r="BT67" s="143"/>
      <c r="BU67" s="143"/>
      <c r="BV67" s="143"/>
    </row>
    <row r="68" spans="63:74" x14ac:dyDescent="0.2">
      <c r="BK68" s="143"/>
      <c r="BL68" s="143"/>
      <c r="BM68" s="143"/>
      <c r="BN68" s="143"/>
      <c r="BO68" s="143"/>
      <c r="BP68" s="143"/>
      <c r="BQ68" s="143"/>
      <c r="BR68" s="143"/>
      <c r="BS68" s="143"/>
      <c r="BT68" s="143"/>
      <c r="BU68" s="143"/>
      <c r="BV68" s="143"/>
    </row>
    <row r="69" spans="63:74" x14ac:dyDescent="0.2">
      <c r="BK69" s="143"/>
      <c r="BL69" s="143"/>
      <c r="BM69" s="143"/>
      <c r="BN69" s="143"/>
      <c r="BO69" s="143"/>
      <c r="BP69" s="143"/>
      <c r="BQ69" s="143"/>
      <c r="BR69" s="143"/>
      <c r="BS69" s="143"/>
      <c r="BT69" s="143"/>
      <c r="BU69" s="143"/>
      <c r="BV69" s="143"/>
    </row>
    <row r="70" spans="63:74" x14ac:dyDescent="0.2">
      <c r="BK70" s="143"/>
      <c r="BL70" s="143"/>
      <c r="BM70" s="143"/>
      <c r="BN70" s="143"/>
      <c r="BO70" s="143"/>
      <c r="BP70" s="143"/>
      <c r="BQ70" s="143"/>
      <c r="BR70" s="143"/>
      <c r="BS70" s="143"/>
      <c r="BT70" s="143"/>
      <c r="BU70" s="143"/>
      <c r="BV70" s="143"/>
    </row>
    <row r="71" spans="63:74" x14ac:dyDescent="0.2">
      <c r="BK71" s="143"/>
      <c r="BL71" s="143"/>
      <c r="BM71" s="143"/>
      <c r="BN71" s="143"/>
      <c r="BO71" s="143"/>
      <c r="BP71" s="143"/>
      <c r="BQ71" s="143"/>
      <c r="BR71" s="143"/>
      <c r="BS71" s="143"/>
      <c r="BT71" s="143"/>
      <c r="BU71" s="143"/>
      <c r="BV71" s="143"/>
    </row>
    <row r="72" spans="63:74" x14ac:dyDescent="0.2">
      <c r="BK72" s="143"/>
      <c r="BL72" s="143"/>
      <c r="BM72" s="143"/>
      <c r="BN72" s="143"/>
      <c r="BO72" s="143"/>
      <c r="BP72" s="143"/>
      <c r="BQ72" s="143"/>
      <c r="BR72" s="143"/>
      <c r="BS72" s="143"/>
      <c r="BT72" s="143"/>
      <c r="BU72" s="143"/>
      <c r="BV72" s="143"/>
    </row>
    <row r="73" spans="63:74" x14ac:dyDescent="0.2">
      <c r="BK73" s="143"/>
      <c r="BL73" s="143"/>
      <c r="BM73" s="143"/>
      <c r="BN73" s="143"/>
      <c r="BO73" s="143"/>
      <c r="BP73" s="143"/>
      <c r="BQ73" s="143"/>
      <c r="BR73" s="143"/>
      <c r="BS73" s="143"/>
      <c r="BT73" s="143"/>
      <c r="BU73" s="143"/>
      <c r="BV73" s="143"/>
    </row>
    <row r="74" spans="63:74" x14ac:dyDescent="0.2">
      <c r="BK74" s="143"/>
      <c r="BL74" s="143"/>
      <c r="BM74" s="143"/>
      <c r="BN74" s="143"/>
      <c r="BO74" s="143"/>
      <c r="BP74" s="143"/>
      <c r="BQ74" s="143"/>
      <c r="BR74" s="143"/>
      <c r="BS74" s="143"/>
      <c r="BT74" s="143"/>
      <c r="BU74" s="143"/>
      <c r="BV74" s="143"/>
    </row>
    <row r="75" spans="63:74" x14ac:dyDescent="0.2">
      <c r="BK75" s="143"/>
      <c r="BL75" s="143"/>
      <c r="BM75" s="143"/>
      <c r="BN75" s="143"/>
      <c r="BO75" s="143"/>
      <c r="BP75" s="143"/>
      <c r="BQ75" s="143"/>
      <c r="BR75" s="143"/>
      <c r="BS75" s="143"/>
      <c r="BT75" s="143"/>
      <c r="BU75" s="143"/>
      <c r="BV75" s="143"/>
    </row>
    <row r="76" spans="63:74" x14ac:dyDescent="0.2">
      <c r="BK76" s="143"/>
      <c r="BL76" s="143"/>
      <c r="BM76" s="143"/>
      <c r="BN76" s="143"/>
      <c r="BO76" s="143"/>
      <c r="BP76" s="143"/>
      <c r="BQ76" s="143"/>
      <c r="BR76" s="143"/>
      <c r="BS76" s="143"/>
      <c r="BT76" s="143"/>
      <c r="BU76" s="143"/>
      <c r="BV76" s="143"/>
    </row>
    <row r="77" spans="63:74" x14ac:dyDescent="0.2">
      <c r="BK77" s="143"/>
      <c r="BL77" s="143"/>
      <c r="BM77" s="143"/>
      <c r="BN77" s="143"/>
      <c r="BO77" s="143"/>
      <c r="BP77" s="143"/>
      <c r="BQ77" s="143"/>
      <c r="BR77" s="143"/>
      <c r="BS77" s="143"/>
      <c r="BT77" s="143"/>
      <c r="BU77" s="143"/>
      <c r="BV77" s="143"/>
    </row>
    <row r="78" spans="63:74" x14ac:dyDescent="0.2">
      <c r="BK78" s="143"/>
      <c r="BL78" s="143"/>
      <c r="BM78" s="143"/>
      <c r="BN78" s="143"/>
      <c r="BO78" s="143"/>
      <c r="BP78" s="143"/>
      <c r="BQ78" s="143"/>
      <c r="BR78" s="143"/>
      <c r="BS78" s="143"/>
      <c r="BT78" s="143"/>
      <c r="BU78" s="143"/>
      <c r="BV78" s="143"/>
    </row>
    <row r="79" spans="63:74" x14ac:dyDescent="0.2">
      <c r="BK79" s="143"/>
      <c r="BL79" s="143"/>
      <c r="BM79" s="143"/>
      <c r="BN79" s="143"/>
      <c r="BO79" s="143"/>
      <c r="BP79" s="143"/>
      <c r="BQ79" s="143"/>
      <c r="BR79" s="143"/>
      <c r="BS79" s="143"/>
      <c r="BT79" s="143"/>
      <c r="BU79" s="143"/>
      <c r="BV79" s="143"/>
    </row>
    <row r="80" spans="63:74" x14ac:dyDescent="0.2">
      <c r="BK80" s="143"/>
      <c r="BL80" s="143"/>
      <c r="BM80" s="143"/>
      <c r="BN80" s="143"/>
      <c r="BO80" s="143"/>
      <c r="BP80" s="143"/>
      <c r="BQ80" s="143"/>
      <c r="BR80" s="143"/>
      <c r="BS80" s="143"/>
      <c r="BT80" s="143"/>
      <c r="BU80" s="143"/>
      <c r="BV80" s="143"/>
    </row>
    <row r="81" spans="63:74" x14ac:dyDescent="0.2">
      <c r="BK81" s="143"/>
      <c r="BL81" s="143"/>
      <c r="BM81" s="143"/>
      <c r="BN81" s="143"/>
      <c r="BO81" s="143"/>
      <c r="BP81" s="143"/>
      <c r="BQ81" s="143"/>
      <c r="BR81" s="143"/>
      <c r="BS81" s="143"/>
      <c r="BT81" s="143"/>
      <c r="BU81" s="143"/>
      <c r="BV81" s="143"/>
    </row>
    <row r="82" spans="63:74" x14ac:dyDescent="0.2">
      <c r="BK82" s="143"/>
      <c r="BL82" s="143"/>
      <c r="BM82" s="143"/>
      <c r="BN82" s="143"/>
      <c r="BO82" s="143"/>
      <c r="BP82" s="143"/>
      <c r="BQ82" s="143"/>
      <c r="BR82" s="143"/>
      <c r="BS82" s="143"/>
      <c r="BT82" s="143"/>
      <c r="BU82" s="143"/>
      <c r="BV82" s="143"/>
    </row>
    <row r="83" spans="63:74" x14ac:dyDescent="0.2">
      <c r="BK83" s="143"/>
      <c r="BL83" s="143"/>
      <c r="BM83" s="143"/>
      <c r="BN83" s="143"/>
      <c r="BO83" s="143"/>
      <c r="BP83" s="143"/>
      <c r="BQ83" s="143"/>
      <c r="BR83" s="143"/>
      <c r="BS83" s="143"/>
      <c r="BT83" s="143"/>
      <c r="BU83" s="143"/>
      <c r="BV83" s="143"/>
    </row>
    <row r="84" spans="63:74" x14ac:dyDescent="0.2">
      <c r="BK84" s="143"/>
      <c r="BL84" s="143"/>
      <c r="BM84" s="143"/>
      <c r="BN84" s="143"/>
      <c r="BO84" s="143"/>
      <c r="BP84" s="143"/>
      <c r="BQ84" s="143"/>
      <c r="BR84" s="143"/>
      <c r="BS84" s="143"/>
      <c r="BT84" s="143"/>
      <c r="BU84" s="143"/>
      <c r="BV84" s="143"/>
    </row>
    <row r="85" spans="63:74" x14ac:dyDescent="0.2">
      <c r="BK85" s="143"/>
      <c r="BL85" s="143"/>
      <c r="BM85" s="143"/>
      <c r="BN85" s="143"/>
      <c r="BO85" s="143"/>
      <c r="BP85" s="143"/>
      <c r="BQ85" s="143"/>
      <c r="BR85" s="143"/>
      <c r="BS85" s="143"/>
      <c r="BT85" s="143"/>
      <c r="BU85" s="143"/>
      <c r="BV85" s="143"/>
    </row>
    <row r="86" spans="63:74" x14ac:dyDescent="0.2">
      <c r="BK86" s="143"/>
      <c r="BL86" s="143"/>
      <c r="BM86" s="143"/>
      <c r="BN86" s="143"/>
      <c r="BO86" s="143"/>
      <c r="BP86" s="143"/>
      <c r="BQ86" s="143"/>
      <c r="BR86" s="143"/>
      <c r="BS86" s="143"/>
      <c r="BT86" s="143"/>
      <c r="BU86" s="143"/>
      <c r="BV86" s="143"/>
    </row>
    <row r="87" spans="63:74" x14ac:dyDescent="0.2">
      <c r="BK87" s="143"/>
      <c r="BL87" s="143"/>
      <c r="BM87" s="143"/>
      <c r="BN87" s="143"/>
      <c r="BO87" s="143"/>
      <c r="BP87" s="143"/>
      <c r="BQ87" s="143"/>
      <c r="BR87" s="143"/>
      <c r="BS87" s="143"/>
      <c r="BT87" s="143"/>
      <c r="BU87" s="143"/>
      <c r="BV87" s="143"/>
    </row>
    <row r="88" spans="63:74" x14ac:dyDescent="0.2">
      <c r="BK88" s="143"/>
      <c r="BL88" s="143"/>
      <c r="BM88" s="143"/>
      <c r="BN88" s="143"/>
      <c r="BO88" s="143"/>
      <c r="BP88" s="143"/>
      <c r="BQ88" s="143"/>
      <c r="BR88" s="143"/>
      <c r="BS88" s="143"/>
      <c r="BT88" s="143"/>
      <c r="BU88" s="143"/>
      <c r="BV88" s="143"/>
    </row>
    <row r="89" spans="63:74" x14ac:dyDescent="0.2">
      <c r="BK89" s="143"/>
      <c r="BL89" s="143"/>
      <c r="BM89" s="143"/>
      <c r="BN89" s="143"/>
      <c r="BO89" s="143"/>
      <c r="BP89" s="143"/>
      <c r="BQ89" s="143"/>
      <c r="BR89" s="143"/>
      <c r="BS89" s="143"/>
      <c r="BT89" s="143"/>
      <c r="BU89" s="143"/>
      <c r="BV89" s="143"/>
    </row>
    <row r="90" spans="63:74" x14ac:dyDescent="0.2">
      <c r="BK90" s="143"/>
      <c r="BL90" s="143"/>
      <c r="BM90" s="143"/>
      <c r="BN90" s="143"/>
      <c r="BO90" s="143"/>
      <c r="BP90" s="143"/>
      <c r="BQ90" s="143"/>
      <c r="BR90" s="143"/>
      <c r="BS90" s="143"/>
      <c r="BT90" s="143"/>
      <c r="BU90" s="143"/>
      <c r="BV90" s="143"/>
    </row>
    <row r="91" spans="63:74" x14ac:dyDescent="0.2">
      <c r="BK91" s="143"/>
      <c r="BL91" s="143"/>
      <c r="BM91" s="143"/>
      <c r="BN91" s="143"/>
      <c r="BO91" s="143"/>
      <c r="BP91" s="143"/>
      <c r="BQ91" s="143"/>
      <c r="BR91" s="143"/>
      <c r="BS91" s="143"/>
      <c r="BT91" s="143"/>
      <c r="BU91" s="143"/>
      <c r="BV91" s="143"/>
    </row>
    <row r="92" spans="63:74" x14ac:dyDescent="0.2">
      <c r="BK92" s="143"/>
      <c r="BL92" s="143"/>
      <c r="BM92" s="143"/>
      <c r="BN92" s="143"/>
      <c r="BO92" s="143"/>
      <c r="BP92" s="143"/>
      <c r="BQ92" s="143"/>
      <c r="BR92" s="143"/>
      <c r="BS92" s="143"/>
      <c r="BT92" s="143"/>
      <c r="BU92" s="143"/>
      <c r="BV92" s="143"/>
    </row>
    <row r="93" spans="63:74" x14ac:dyDescent="0.2">
      <c r="BK93" s="143"/>
      <c r="BL93" s="143"/>
      <c r="BM93" s="143"/>
      <c r="BN93" s="143"/>
      <c r="BO93" s="143"/>
      <c r="BP93" s="143"/>
      <c r="BQ93" s="143"/>
      <c r="BR93" s="143"/>
      <c r="BS93" s="143"/>
      <c r="BT93" s="143"/>
      <c r="BU93" s="143"/>
      <c r="BV93" s="143"/>
    </row>
    <row r="94" spans="63:74" x14ac:dyDescent="0.2">
      <c r="BK94" s="143"/>
      <c r="BL94" s="143"/>
      <c r="BM94" s="143"/>
      <c r="BN94" s="143"/>
      <c r="BO94" s="143"/>
      <c r="BP94" s="143"/>
      <c r="BQ94" s="143"/>
      <c r="BR94" s="143"/>
      <c r="BS94" s="143"/>
      <c r="BT94" s="143"/>
      <c r="BU94" s="143"/>
      <c r="BV94" s="143"/>
    </row>
    <row r="95" spans="63:74" x14ac:dyDescent="0.2">
      <c r="BK95" s="143"/>
      <c r="BL95" s="143"/>
      <c r="BM95" s="143"/>
      <c r="BN95" s="143"/>
      <c r="BO95" s="143"/>
      <c r="BP95" s="143"/>
      <c r="BQ95" s="143"/>
      <c r="BR95" s="143"/>
      <c r="BS95" s="143"/>
      <c r="BT95" s="143"/>
      <c r="BU95" s="143"/>
      <c r="BV95" s="143"/>
    </row>
    <row r="96" spans="63:74" x14ac:dyDescent="0.2">
      <c r="BK96" s="143"/>
      <c r="BL96" s="143"/>
      <c r="BM96" s="143"/>
      <c r="BN96" s="143"/>
      <c r="BO96" s="143"/>
      <c r="BP96" s="143"/>
      <c r="BQ96" s="143"/>
      <c r="BR96" s="143"/>
      <c r="BS96" s="143"/>
      <c r="BT96" s="143"/>
      <c r="BU96" s="143"/>
      <c r="BV96" s="143"/>
    </row>
    <row r="97" spans="63:74" x14ac:dyDescent="0.2">
      <c r="BK97" s="143"/>
      <c r="BL97" s="143"/>
      <c r="BM97" s="143"/>
      <c r="BN97" s="143"/>
      <c r="BO97" s="143"/>
      <c r="BP97" s="143"/>
      <c r="BQ97" s="143"/>
      <c r="BR97" s="143"/>
      <c r="BS97" s="143"/>
      <c r="BT97" s="143"/>
      <c r="BU97" s="143"/>
      <c r="BV97" s="143"/>
    </row>
    <row r="98" spans="63:74" x14ac:dyDescent="0.2">
      <c r="BK98" s="143"/>
      <c r="BL98" s="143"/>
      <c r="BM98" s="143"/>
      <c r="BN98" s="143"/>
      <c r="BO98" s="143"/>
      <c r="BP98" s="143"/>
      <c r="BQ98" s="143"/>
      <c r="BR98" s="143"/>
      <c r="BS98" s="143"/>
      <c r="BT98" s="143"/>
      <c r="BU98" s="143"/>
      <c r="BV98" s="143"/>
    </row>
    <row r="99" spans="63:74" x14ac:dyDescent="0.2">
      <c r="BK99" s="143"/>
      <c r="BL99" s="143"/>
      <c r="BM99" s="143"/>
      <c r="BN99" s="143"/>
      <c r="BO99" s="143"/>
      <c r="BP99" s="143"/>
      <c r="BQ99" s="143"/>
      <c r="BR99" s="143"/>
      <c r="BS99" s="143"/>
      <c r="BT99" s="143"/>
      <c r="BU99" s="143"/>
      <c r="BV99" s="143"/>
    </row>
    <row r="100" spans="63:74" x14ac:dyDescent="0.2">
      <c r="BK100" s="143"/>
      <c r="BL100" s="143"/>
      <c r="BM100" s="143"/>
      <c r="BN100" s="143"/>
      <c r="BO100" s="143"/>
      <c r="BP100" s="143"/>
      <c r="BQ100" s="143"/>
      <c r="BR100" s="143"/>
      <c r="BS100" s="143"/>
      <c r="BT100" s="143"/>
      <c r="BU100" s="143"/>
      <c r="BV100" s="143"/>
    </row>
    <row r="101" spans="63:74" x14ac:dyDescent="0.2">
      <c r="BK101" s="143"/>
      <c r="BL101" s="143"/>
      <c r="BM101" s="143"/>
      <c r="BN101" s="143"/>
      <c r="BO101" s="143"/>
      <c r="BP101" s="143"/>
      <c r="BQ101" s="143"/>
      <c r="BR101" s="143"/>
      <c r="BS101" s="143"/>
      <c r="BT101" s="143"/>
      <c r="BU101" s="143"/>
      <c r="BV101" s="143"/>
    </row>
    <row r="102" spans="63:74" x14ac:dyDescent="0.2">
      <c r="BK102" s="143"/>
      <c r="BL102" s="143"/>
      <c r="BM102" s="143"/>
      <c r="BN102" s="143"/>
      <c r="BO102" s="143"/>
      <c r="BP102" s="143"/>
      <c r="BQ102" s="143"/>
      <c r="BR102" s="143"/>
      <c r="BS102" s="143"/>
      <c r="BT102" s="143"/>
      <c r="BU102" s="143"/>
      <c r="BV102" s="143"/>
    </row>
    <row r="103" spans="63:74" x14ac:dyDescent="0.2">
      <c r="BK103" s="143"/>
      <c r="BL103" s="143"/>
      <c r="BM103" s="143"/>
      <c r="BN103" s="143"/>
      <c r="BO103" s="143"/>
      <c r="BP103" s="143"/>
      <c r="BQ103" s="143"/>
      <c r="BR103" s="143"/>
      <c r="BS103" s="143"/>
      <c r="BT103" s="143"/>
      <c r="BU103" s="143"/>
      <c r="BV103" s="143"/>
    </row>
    <row r="104" spans="63:74" x14ac:dyDescent="0.2">
      <c r="BK104" s="143"/>
      <c r="BL104" s="143"/>
      <c r="BM104" s="143"/>
      <c r="BN104" s="143"/>
      <c r="BO104" s="143"/>
      <c r="BP104" s="143"/>
      <c r="BQ104" s="143"/>
      <c r="BR104" s="143"/>
      <c r="BS104" s="143"/>
      <c r="BT104" s="143"/>
      <c r="BU104" s="143"/>
      <c r="BV104" s="143"/>
    </row>
    <row r="105" spans="63:74" x14ac:dyDescent="0.2">
      <c r="BK105" s="143"/>
      <c r="BL105" s="143"/>
      <c r="BM105" s="143"/>
      <c r="BN105" s="143"/>
      <c r="BO105" s="143"/>
      <c r="BP105" s="143"/>
      <c r="BQ105" s="143"/>
      <c r="BR105" s="143"/>
      <c r="BS105" s="143"/>
      <c r="BT105" s="143"/>
      <c r="BU105" s="143"/>
      <c r="BV105" s="143"/>
    </row>
    <row r="106" spans="63:74" x14ac:dyDescent="0.2">
      <c r="BK106" s="143"/>
      <c r="BL106" s="143"/>
      <c r="BM106" s="143"/>
      <c r="BN106" s="143"/>
      <c r="BO106" s="143"/>
      <c r="BP106" s="143"/>
      <c r="BQ106" s="143"/>
      <c r="BR106" s="143"/>
      <c r="BS106" s="143"/>
      <c r="BT106" s="143"/>
      <c r="BU106" s="143"/>
      <c r="BV106" s="143"/>
    </row>
    <row r="107" spans="63:74" x14ac:dyDescent="0.2">
      <c r="BK107" s="143"/>
      <c r="BL107" s="143"/>
      <c r="BM107" s="143"/>
      <c r="BN107" s="143"/>
      <c r="BO107" s="143"/>
      <c r="BP107" s="143"/>
      <c r="BQ107" s="143"/>
      <c r="BR107" s="143"/>
      <c r="BS107" s="143"/>
      <c r="BT107" s="143"/>
      <c r="BU107" s="143"/>
      <c r="BV107" s="143"/>
    </row>
    <row r="108" spans="63:74" x14ac:dyDescent="0.2">
      <c r="BK108" s="143"/>
      <c r="BL108" s="143"/>
      <c r="BM108" s="143"/>
      <c r="BN108" s="143"/>
      <c r="BO108" s="143"/>
      <c r="BP108" s="143"/>
      <c r="BQ108" s="143"/>
      <c r="BR108" s="143"/>
      <c r="BS108" s="143"/>
      <c r="BT108" s="143"/>
      <c r="BU108" s="143"/>
      <c r="BV108" s="143"/>
    </row>
    <row r="109" spans="63:74" x14ac:dyDescent="0.2">
      <c r="BK109" s="143"/>
      <c r="BL109" s="143"/>
      <c r="BM109" s="143"/>
      <c r="BN109" s="143"/>
      <c r="BO109" s="143"/>
      <c r="BP109" s="143"/>
      <c r="BQ109" s="143"/>
      <c r="BR109" s="143"/>
      <c r="BS109" s="143"/>
      <c r="BT109" s="143"/>
      <c r="BU109" s="143"/>
      <c r="BV109" s="143"/>
    </row>
    <row r="110" spans="63:74" x14ac:dyDescent="0.2">
      <c r="BK110" s="143"/>
      <c r="BL110" s="143"/>
      <c r="BM110" s="143"/>
      <c r="BN110" s="143"/>
      <c r="BO110" s="143"/>
      <c r="BP110" s="143"/>
      <c r="BQ110" s="143"/>
      <c r="BR110" s="143"/>
      <c r="BS110" s="143"/>
      <c r="BT110" s="143"/>
      <c r="BU110" s="143"/>
      <c r="BV110" s="143"/>
    </row>
    <row r="111" spans="63:74" x14ac:dyDescent="0.2">
      <c r="BK111" s="143"/>
      <c r="BL111" s="143"/>
      <c r="BM111" s="143"/>
      <c r="BN111" s="143"/>
      <c r="BO111" s="143"/>
      <c r="BP111" s="143"/>
      <c r="BQ111" s="143"/>
      <c r="BR111" s="143"/>
      <c r="BS111" s="143"/>
      <c r="BT111" s="143"/>
      <c r="BU111" s="143"/>
      <c r="BV111" s="143"/>
    </row>
    <row r="112" spans="63:74" x14ac:dyDescent="0.2">
      <c r="BK112" s="143"/>
      <c r="BL112" s="143"/>
      <c r="BM112" s="143"/>
      <c r="BN112" s="143"/>
      <c r="BO112" s="143"/>
      <c r="BP112" s="143"/>
      <c r="BQ112" s="143"/>
      <c r="BR112" s="143"/>
      <c r="BS112" s="143"/>
      <c r="BT112" s="143"/>
      <c r="BU112" s="143"/>
      <c r="BV112" s="143"/>
    </row>
    <row r="113" spans="63:74" x14ac:dyDescent="0.2">
      <c r="BK113" s="143"/>
      <c r="BL113" s="143"/>
      <c r="BM113" s="143"/>
      <c r="BN113" s="143"/>
      <c r="BO113" s="143"/>
      <c r="BP113" s="143"/>
      <c r="BQ113" s="143"/>
      <c r="BR113" s="143"/>
      <c r="BS113" s="143"/>
      <c r="BT113" s="143"/>
      <c r="BU113" s="143"/>
      <c r="BV113" s="143"/>
    </row>
    <row r="114" spans="63:74" x14ac:dyDescent="0.2">
      <c r="BK114" s="143"/>
      <c r="BL114" s="143"/>
      <c r="BM114" s="143"/>
      <c r="BN114" s="143"/>
      <c r="BO114" s="143"/>
      <c r="BP114" s="143"/>
      <c r="BQ114" s="143"/>
      <c r="BR114" s="143"/>
      <c r="BS114" s="143"/>
      <c r="BT114" s="143"/>
      <c r="BU114" s="143"/>
      <c r="BV114" s="143"/>
    </row>
    <row r="115" spans="63:74" x14ac:dyDescent="0.2">
      <c r="BK115" s="143"/>
      <c r="BL115" s="143"/>
      <c r="BM115" s="143"/>
      <c r="BN115" s="143"/>
      <c r="BO115" s="143"/>
      <c r="BP115" s="143"/>
      <c r="BQ115" s="143"/>
      <c r="BR115" s="143"/>
      <c r="BS115" s="143"/>
      <c r="BT115" s="143"/>
      <c r="BU115" s="143"/>
      <c r="BV115" s="143"/>
    </row>
    <row r="116" spans="63:74" x14ac:dyDescent="0.2">
      <c r="BK116" s="143"/>
      <c r="BL116" s="143"/>
      <c r="BM116" s="143"/>
      <c r="BN116" s="143"/>
      <c r="BO116" s="143"/>
      <c r="BP116" s="143"/>
      <c r="BQ116" s="143"/>
      <c r="BR116" s="143"/>
      <c r="BS116" s="143"/>
      <c r="BT116" s="143"/>
      <c r="BU116" s="143"/>
      <c r="BV116" s="143"/>
    </row>
    <row r="117" spans="63:74" x14ac:dyDescent="0.2">
      <c r="BK117" s="143"/>
      <c r="BL117" s="143"/>
      <c r="BM117" s="143"/>
      <c r="BN117" s="143"/>
      <c r="BO117" s="143"/>
      <c r="BP117" s="143"/>
      <c r="BQ117" s="143"/>
      <c r="BR117" s="143"/>
      <c r="BS117" s="143"/>
      <c r="BT117" s="143"/>
      <c r="BU117" s="143"/>
      <c r="BV117" s="143"/>
    </row>
    <row r="118" spans="63:74" x14ac:dyDescent="0.2">
      <c r="BK118" s="143"/>
      <c r="BL118" s="143"/>
      <c r="BM118" s="143"/>
      <c r="BN118" s="143"/>
      <c r="BO118" s="143"/>
      <c r="BP118" s="143"/>
      <c r="BQ118" s="143"/>
      <c r="BR118" s="143"/>
      <c r="BS118" s="143"/>
      <c r="BT118" s="143"/>
      <c r="BU118" s="143"/>
      <c r="BV118" s="143"/>
    </row>
    <row r="119" spans="63:74" x14ac:dyDescent="0.2">
      <c r="BK119" s="143"/>
      <c r="BL119" s="143"/>
      <c r="BM119" s="143"/>
      <c r="BN119" s="143"/>
      <c r="BO119" s="143"/>
      <c r="BP119" s="143"/>
      <c r="BQ119" s="143"/>
      <c r="BR119" s="143"/>
      <c r="BS119" s="143"/>
      <c r="BT119" s="143"/>
      <c r="BU119" s="143"/>
      <c r="BV119" s="143"/>
    </row>
    <row r="120" spans="63:74" x14ac:dyDescent="0.2">
      <c r="BK120" s="143"/>
      <c r="BL120" s="143"/>
      <c r="BM120" s="143"/>
      <c r="BN120" s="143"/>
      <c r="BO120" s="143"/>
      <c r="BP120" s="143"/>
      <c r="BQ120" s="143"/>
      <c r="BR120" s="143"/>
      <c r="BS120" s="143"/>
      <c r="BT120" s="143"/>
      <c r="BU120" s="143"/>
      <c r="BV120" s="143"/>
    </row>
    <row r="121" spans="63:74" x14ac:dyDescent="0.2">
      <c r="BK121" s="143"/>
      <c r="BL121" s="143"/>
      <c r="BM121" s="143"/>
      <c r="BN121" s="143"/>
      <c r="BO121" s="143"/>
      <c r="BP121" s="143"/>
      <c r="BQ121" s="143"/>
      <c r="BR121" s="143"/>
      <c r="BS121" s="143"/>
      <c r="BT121" s="143"/>
      <c r="BU121" s="143"/>
      <c r="BV121" s="143"/>
    </row>
    <row r="122" spans="63:74" x14ac:dyDescent="0.2">
      <c r="BK122" s="143"/>
      <c r="BL122" s="143"/>
      <c r="BM122" s="143"/>
      <c r="BN122" s="143"/>
      <c r="BO122" s="143"/>
      <c r="BP122" s="143"/>
      <c r="BQ122" s="143"/>
      <c r="BR122" s="143"/>
      <c r="BS122" s="143"/>
      <c r="BT122" s="143"/>
      <c r="BU122" s="143"/>
      <c r="BV122" s="143"/>
    </row>
    <row r="123" spans="63:74" x14ac:dyDescent="0.2">
      <c r="BK123" s="143"/>
      <c r="BL123" s="143"/>
      <c r="BM123" s="143"/>
      <c r="BN123" s="143"/>
      <c r="BO123" s="143"/>
      <c r="BP123" s="143"/>
      <c r="BQ123" s="143"/>
      <c r="BR123" s="143"/>
      <c r="BS123" s="143"/>
      <c r="BT123" s="143"/>
      <c r="BU123" s="143"/>
      <c r="BV123" s="143"/>
    </row>
    <row r="124" spans="63:74" x14ac:dyDescent="0.2">
      <c r="BK124" s="143"/>
      <c r="BL124" s="143"/>
      <c r="BM124" s="143"/>
      <c r="BN124" s="143"/>
      <c r="BO124" s="143"/>
      <c r="BP124" s="143"/>
      <c r="BQ124" s="143"/>
      <c r="BR124" s="143"/>
      <c r="BS124" s="143"/>
      <c r="BT124" s="143"/>
      <c r="BU124" s="143"/>
      <c r="BV124" s="143"/>
    </row>
    <row r="125" spans="63:74" x14ac:dyDescent="0.2">
      <c r="BK125" s="143"/>
      <c r="BL125" s="143"/>
      <c r="BM125" s="143"/>
      <c r="BN125" s="143"/>
      <c r="BO125" s="143"/>
      <c r="BP125" s="143"/>
      <c r="BQ125" s="143"/>
      <c r="BR125" s="143"/>
      <c r="BS125" s="143"/>
      <c r="BT125" s="143"/>
      <c r="BU125" s="143"/>
      <c r="BV125" s="143"/>
    </row>
    <row r="126" spans="63:74" x14ac:dyDescent="0.2">
      <c r="BK126" s="143"/>
      <c r="BL126" s="143"/>
      <c r="BM126" s="143"/>
      <c r="BN126" s="143"/>
      <c r="BO126" s="143"/>
      <c r="BP126" s="143"/>
      <c r="BQ126" s="143"/>
      <c r="BR126" s="143"/>
      <c r="BS126" s="143"/>
      <c r="BT126" s="143"/>
      <c r="BU126" s="143"/>
      <c r="BV126" s="143"/>
    </row>
    <row r="127" spans="63:74" x14ac:dyDescent="0.2">
      <c r="BK127" s="143"/>
      <c r="BL127" s="143"/>
      <c r="BM127" s="143"/>
      <c r="BN127" s="143"/>
      <c r="BO127" s="143"/>
      <c r="BP127" s="143"/>
      <c r="BQ127" s="143"/>
      <c r="BR127" s="143"/>
      <c r="BS127" s="143"/>
      <c r="BT127" s="143"/>
      <c r="BU127" s="143"/>
      <c r="BV127" s="143"/>
    </row>
    <row r="128" spans="63:74" x14ac:dyDescent="0.2">
      <c r="BK128" s="143"/>
      <c r="BL128" s="143"/>
      <c r="BM128" s="143"/>
      <c r="BN128" s="143"/>
      <c r="BO128" s="143"/>
      <c r="BP128" s="143"/>
      <c r="BQ128" s="143"/>
      <c r="BR128" s="143"/>
      <c r="BS128" s="143"/>
      <c r="BT128" s="143"/>
      <c r="BU128" s="143"/>
      <c r="BV128" s="143"/>
    </row>
    <row r="129" spans="63:74" x14ac:dyDescent="0.2">
      <c r="BK129" s="143"/>
      <c r="BL129" s="143"/>
      <c r="BM129" s="143"/>
      <c r="BN129" s="143"/>
      <c r="BO129" s="143"/>
      <c r="BP129" s="143"/>
      <c r="BQ129" s="143"/>
      <c r="BR129" s="143"/>
      <c r="BS129" s="143"/>
      <c r="BT129" s="143"/>
      <c r="BU129" s="143"/>
      <c r="BV129" s="143"/>
    </row>
    <row r="130" spans="63:74" x14ac:dyDescent="0.2">
      <c r="BK130" s="143"/>
      <c r="BL130" s="143"/>
      <c r="BM130" s="143"/>
      <c r="BN130" s="143"/>
      <c r="BO130" s="143"/>
      <c r="BP130" s="143"/>
      <c r="BQ130" s="143"/>
      <c r="BR130" s="143"/>
      <c r="BS130" s="143"/>
      <c r="BT130" s="143"/>
      <c r="BU130" s="143"/>
      <c r="BV130" s="143"/>
    </row>
    <row r="131" spans="63:74" x14ac:dyDescent="0.2">
      <c r="BK131" s="143"/>
      <c r="BL131" s="143"/>
      <c r="BM131" s="143"/>
      <c r="BN131" s="143"/>
      <c r="BO131" s="143"/>
      <c r="BP131" s="143"/>
      <c r="BQ131" s="143"/>
      <c r="BR131" s="143"/>
      <c r="BS131" s="143"/>
      <c r="BT131" s="143"/>
      <c r="BU131" s="143"/>
      <c r="BV131" s="143"/>
    </row>
    <row r="132" spans="63:74" x14ac:dyDescent="0.2">
      <c r="BK132" s="143"/>
      <c r="BL132" s="143"/>
      <c r="BM132" s="143"/>
      <c r="BN132" s="143"/>
      <c r="BO132" s="143"/>
      <c r="BP132" s="143"/>
      <c r="BQ132" s="143"/>
      <c r="BR132" s="143"/>
      <c r="BS132" s="143"/>
      <c r="BT132" s="143"/>
      <c r="BU132" s="143"/>
      <c r="BV132" s="143"/>
    </row>
    <row r="133" spans="63:74" x14ac:dyDescent="0.2">
      <c r="BK133" s="143"/>
      <c r="BL133" s="143"/>
      <c r="BM133" s="143"/>
      <c r="BN133" s="143"/>
      <c r="BO133" s="143"/>
      <c r="BP133" s="143"/>
      <c r="BQ133" s="143"/>
      <c r="BR133" s="143"/>
      <c r="BS133" s="143"/>
      <c r="BT133" s="143"/>
      <c r="BU133" s="143"/>
      <c r="BV133" s="143"/>
    </row>
    <row r="134" spans="63:74" x14ac:dyDescent="0.2">
      <c r="BK134" s="143"/>
      <c r="BL134" s="143"/>
      <c r="BM134" s="143"/>
      <c r="BN134" s="143"/>
      <c r="BO134" s="143"/>
      <c r="BP134" s="143"/>
      <c r="BQ134" s="143"/>
      <c r="BR134" s="143"/>
      <c r="BS134" s="143"/>
      <c r="BT134" s="143"/>
      <c r="BU134" s="143"/>
      <c r="BV134" s="143"/>
    </row>
    <row r="135" spans="63:74" x14ac:dyDescent="0.2">
      <c r="BK135" s="143"/>
      <c r="BL135" s="143"/>
      <c r="BM135" s="143"/>
      <c r="BN135" s="143"/>
      <c r="BO135" s="143"/>
      <c r="BP135" s="143"/>
      <c r="BQ135" s="143"/>
      <c r="BR135" s="143"/>
      <c r="BS135" s="143"/>
      <c r="BT135" s="143"/>
      <c r="BU135" s="143"/>
      <c r="BV135" s="143"/>
    </row>
    <row r="136" spans="63:74" x14ac:dyDescent="0.2">
      <c r="BK136" s="143"/>
      <c r="BL136" s="143"/>
      <c r="BM136" s="143"/>
      <c r="BN136" s="143"/>
      <c r="BO136" s="143"/>
      <c r="BP136" s="143"/>
      <c r="BQ136" s="143"/>
      <c r="BR136" s="143"/>
      <c r="BS136" s="143"/>
      <c r="BT136" s="143"/>
      <c r="BU136" s="143"/>
      <c r="BV136" s="143"/>
    </row>
    <row r="137" spans="63:74" x14ac:dyDescent="0.2">
      <c r="BK137" s="143"/>
      <c r="BL137" s="143"/>
      <c r="BM137" s="143"/>
      <c r="BN137" s="143"/>
      <c r="BO137" s="143"/>
      <c r="BP137" s="143"/>
      <c r="BQ137" s="143"/>
      <c r="BR137" s="143"/>
      <c r="BS137" s="143"/>
      <c r="BT137" s="143"/>
      <c r="BU137" s="143"/>
      <c r="BV137" s="143"/>
    </row>
    <row r="138" spans="63:74" x14ac:dyDescent="0.2">
      <c r="BK138" s="143"/>
      <c r="BL138" s="143"/>
      <c r="BM138" s="143"/>
      <c r="BN138" s="143"/>
      <c r="BO138" s="143"/>
      <c r="BP138" s="143"/>
      <c r="BQ138" s="143"/>
      <c r="BR138" s="143"/>
      <c r="BS138" s="143"/>
      <c r="BT138" s="143"/>
      <c r="BU138" s="143"/>
      <c r="BV138" s="143"/>
    </row>
    <row r="139" spans="63:74" x14ac:dyDescent="0.2">
      <c r="BK139" s="143"/>
      <c r="BL139" s="143"/>
      <c r="BM139" s="143"/>
      <c r="BN139" s="143"/>
      <c r="BO139" s="143"/>
      <c r="BP139" s="143"/>
      <c r="BQ139" s="143"/>
      <c r="BR139" s="143"/>
      <c r="BS139" s="143"/>
      <c r="BT139" s="143"/>
      <c r="BU139" s="143"/>
      <c r="BV139" s="143"/>
    </row>
    <row r="140" spans="63:74" x14ac:dyDescent="0.2">
      <c r="BK140" s="143"/>
      <c r="BL140" s="143"/>
      <c r="BM140" s="143"/>
      <c r="BN140" s="143"/>
      <c r="BO140" s="143"/>
      <c r="BP140" s="143"/>
      <c r="BQ140" s="143"/>
      <c r="BR140" s="143"/>
      <c r="BS140" s="143"/>
      <c r="BT140" s="143"/>
      <c r="BU140" s="143"/>
      <c r="BV140" s="143"/>
    </row>
    <row r="141" spans="63:74" x14ac:dyDescent="0.2">
      <c r="BK141" s="143"/>
      <c r="BL141" s="143"/>
      <c r="BM141" s="143"/>
      <c r="BN141" s="143"/>
      <c r="BO141" s="143"/>
      <c r="BP141" s="143"/>
      <c r="BQ141" s="143"/>
      <c r="BR141" s="143"/>
      <c r="BS141" s="143"/>
      <c r="BT141" s="143"/>
      <c r="BU141" s="143"/>
      <c r="BV141" s="143"/>
    </row>
  </sheetData>
  <mergeCells count="19">
    <mergeCell ref="AM3:AX3"/>
    <mergeCell ref="AY3:BJ3"/>
    <mergeCell ref="BK3:BV3"/>
    <mergeCell ref="B1:AL1"/>
    <mergeCell ref="C3:N3"/>
    <mergeCell ref="O3:Z3"/>
    <mergeCell ref="AA3:AL3"/>
    <mergeCell ref="B54:Q54"/>
    <mergeCell ref="B53:Q53"/>
    <mergeCell ref="B46:Q46"/>
    <mergeCell ref="B49:Q49"/>
    <mergeCell ref="A1:A2"/>
    <mergeCell ref="B43:Q43"/>
    <mergeCell ref="B44:Q44"/>
    <mergeCell ref="B45:Q45"/>
    <mergeCell ref="B52:Q52"/>
    <mergeCell ref="B50:Q50"/>
    <mergeCell ref="B48:Q48"/>
    <mergeCell ref="B51:R51"/>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7"/>
  <sheetViews>
    <sheetView showGridLines="0" zoomScaleNormal="100" workbookViewId="0">
      <pane xSplit="2" ySplit="4" topLeftCell="AX5" activePane="bottomRight" state="frozen"/>
      <selection activeCell="BF63" sqref="BF63"/>
      <selection pane="topRight" activeCell="BF63" sqref="BF63"/>
      <selection pane="bottomLeft" activeCell="BF63" sqref="BF63"/>
      <selection pane="bottomRight" activeCell="B1" sqref="B1:AL1"/>
    </sheetView>
  </sheetViews>
  <sheetFormatPr defaultColWidth="11" defaultRowHeight="10.7" x14ac:dyDescent="0.2"/>
  <cols>
    <col min="1" max="1" width="11.625" style="49" customWidth="1"/>
    <col min="2" max="2" width="47.625" style="49" customWidth="1"/>
    <col min="3" max="50" width="6.625" style="49" customWidth="1"/>
    <col min="51" max="55" width="6.625" style="831" customWidth="1"/>
    <col min="56" max="58" width="6.625" style="671" customWidth="1"/>
    <col min="59" max="61" width="6.625" style="831" customWidth="1"/>
    <col min="62" max="62" width="6.625" style="142" customWidth="1"/>
    <col min="63" max="74" width="6.625" style="49" customWidth="1"/>
    <col min="75" max="16384" width="11" style="49"/>
  </cols>
  <sheetData>
    <row r="1" spans="1:74" ht="15.7" customHeight="1" x14ac:dyDescent="0.2">
      <c r="A1" s="979" t="s">
        <v>479</v>
      </c>
      <c r="B1" s="1077" t="s">
        <v>481</v>
      </c>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982"/>
      <c r="AK1" s="982"/>
      <c r="AL1" s="982"/>
    </row>
    <row r="2" spans="1:74" ht="14.1" customHeight="1"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319"/>
      <c r="B5" s="735" t="s">
        <v>1375</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915"/>
      <c r="AZ5" s="915"/>
      <c r="BA5" s="915"/>
      <c r="BB5" s="915"/>
      <c r="BC5" s="915"/>
      <c r="BD5" s="965"/>
      <c r="BE5" s="965"/>
      <c r="BF5" s="965"/>
      <c r="BG5" s="861"/>
      <c r="BH5" s="861"/>
      <c r="BI5" s="861"/>
      <c r="BJ5" s="442"/>
      <c r="BK5" s="442"/>
      <c r="BL5" s="442"/>
      <c r="BM5" s="442"/>
      <c r="BN5" s="442"/>
      <c r="BO5" s="442"/>
      <c r="BP5" s="442"/>
      <c r="BQ5" s="442"/>
      <c r="BR5" s="442"/>
      <c r="BS5" s="442"/>
      <c r="BT5" s="442"/>
      <c r="BU5" s="442"/>
      <c r="BV5" s="442"/>
    </row>
    <row r="6" spans="1:74" s="278" customFormat="1" ht="11.05" customHeight="1" x14ac:dyDescent="0.2">
      <c r="A6" s="448" t="s">
        <v>582</v>
      </c>
      <c r="B6" s="449" t="s">
        <v>1010</v>
      </c>
      <c r="C6" s="107">
        <v>353.35492209</v>
      </c>
      <c r="D6" s="107">
        <v>326.82639505999998</v>
      </c>
      <c r="E6" s="107">
        <v>315.22350189000002</v>
      </c>
      <c r="F6" s="107">
        <v>296.63226048000001</v>
      </c>
      <c r="G6" s="107">
        <v>323.87580751000002</v>
      </c>
      <c r="H6" s="107">
        <v>378.29815458000002</v>
      </c>
      <c r="I6" s="107">
        <v>410.03797579000002</v>
      </c>
      <c r="J6" s="107">
        <v>416.23633957999999</v>
      </c>
      <c r="K6" s="107">
        <v>350.48453697000002</v>
      </c>
      <c r="L6" s="107">
        <v>323.05302104999998</v>
      </c>
      <c r="M6" s="107">
        <v>315.47141757000003</v>
      </c>
      <c r="N6" s="107">
        <v>339.51664798000002</v>
      </c>
      <c r="O6" s="107">
        <v>376.76323463</v>
      </c>
      <c r="P6" s="107">
        <v>326.13137196999998</v>
      </c>
      <c r="Q6" s="107">
        <v>326.52651565000002</v>
      </c>
      <c r="R6" s="107">
        <v>306.48985590000001</v>
      </c>
      <c r="S6" s="107">
        <v>344.95031024999997</v>
      </c>
      <c r="T6" s="107">
        <v>383.51821374000002</v>
      </c>
      <c r="U6" s="107">
        <v>428.43937832</v>
      </c>
      <c r="V6" s="107">
        <v>418.04623185999998</v>
      </c>
      <c r="W6" s="107">
        <v>355.49233647</v>
      </c>
      <c r="X6" s="107">
        <v>316.83702846</v>
      </c>
      <c r="Y6" s="107">
        <v>324.4070049</v>
      </c>
      <c r="Z6" s="107">
        <v>364.27806243999999</v>
      </c>
      <c r="AA6" s="107">
        <v>351.06974699</v>
      </c>
      <c r="AB6" s="107">
        <v>312.72046584999998</v>
      </c>
      <c r="AC6" s="107">
        <v>334.12672349000002</v>
      </c>
      <c r="AD6" s="107">
        <v>303.68046543000003</v>
      </c>
      <c r="AE6" s="107">
        <v>329.99816792000001</v>
      </c>
      <c r="AF6" s="107">
        <v>360.79086795000001</v>
      </c>
      <c r="AG6" s="107">
        <v>426.45170565000001</v>
      </c>
      <c r="AH6" s="107">
        <v>424.06596394000002</v>
      </c>
      <c r="AI6" s="107">
        <v>360.41412183</v>
      </c>
      <c r="AJ6" s="107">
        <v>326.75435911</v>
      </c>
      <c r="AK6" s="107">
        <v>321.25004111999999</v>
      </c>
      <c r="AL6" s="107">
        <v>350.85220536000003</v>
      </c>
      <c r="AM6" s="107">
        <v>382.17125443999998</v>
      </c>
      <c r="AN6" s="107">
        <v>321.05958684000001</v>
      </c>
      <c r="AO6" s="107">
        <v>323.96406956999999</v>
      </c>
      <c r="AP6" s="107">
        <v>308.8714296</v>
      </c>
      <c r="AQ6" s="107">
        <v>345.85454028999999</v>
      </c>
      <c r="AR6" s="107">
        <v>391.52415617999998</v>
      </c>
      <c r="AS6" s="107">
        <v>432.94270811000001</v>
      </c>
      <c r="AT6" s="107">
        <v>425.69275947</v>
      </c>
      <c r="AU6" s="107">
        <v>361.71139317000001</v>
      </c>
      <c r="AV6" s="107">
        <v>336.01003050000003</v>
      </c>
      <c r="AW6" s="107">
        <v>324.68412129000001</v>
      </c>
      <c r="AX6" s="107">
        <v>363.37067368999999</v>
      </c>
      <c r="AY6" s="638">
        <v>404.34329566000002</v>
      </c>
      <c r="AZ6" s="638">
        <v>341.03502042000002</v>
      </c>
      <c r="BA6" s="638">
        <v>334.65734935</v>
      </c>
      <c r="BB6" s="638">
        <v>322.65161646000001</v>
      </c>
      <c r="BC6" s="638">
        <v>345.90810413999998</v>
      </c>
      <c r="BD6" s="638">
        <v>394.8557515</v>
      </c>
      <c r="BE6" s="638">
        <v>445.68290000000002</v>
      </c>
      <c r="BF6" s="638">
        <v>422.38420000000002</v>
      </c>
      <c r="BG6" s="396">
        <v>365.7002</v>
      </c>
      <c r="BH6" s="396">
        <v>341.57510000000002</v>
      </c>
      <c r="BI6" s="396">
        <v>332.44880000000001</v>
      </c>
      <c r="BJ6" s="396">
        <v>369.74180000000001</v>
      </c>
      <c r="BK6" s="396">
        <v>390.73009999999999</v>
      </c>
      <c r="BL6" s="396">
        <v>337.05599999999998</v>
      </c>
      <c r="BM6" s="396">
        <v>345.2912</v>
      </c>
      <c r="BN6" s="396">
        <v>329.28149999999999</v>
      </c>
      <c r="BO6" s="396">
        <v>356.2398</v>
      </c>
      <c r="BP6" s="396">
        <v>401.09350000000001</v>
      </c>
      <c r="BQ6" s="396">
        <v>462.58659999999998</v>
      </c>
      <c r="BR6" s="396">
        <v>454.78410000000002</v>
      </c>
      <c r="BS6" s="396">
        <v>385.61880000000002</v>
      </c>
      <c r="BT6" s="396">
        <v>355.05090000000001</v>
      </c>
      <c r="BU6" s="396">
        <v>344.62209999999999</v>
      </c>
      <c r="BV6" s="396">
        <v>382.2885</v>
      </c>
    </row>
    <row r="7" spans="1:74" s="278" customFormat="1" ht="11.05" customHeight="1" x14ac:dyDescent="0.2">
      <c r="A7" s="450" t="s">
        <v>579</v>
      </c>
      <c r="B7" s="732" t="s">
        <v>1008</v>
      </c>
      <c r="C7" s="107">
        <v>349.20970907999998</v>
      </c>
      <c r="D7" s="107">
        <v>323.89952904</v>
      </c>
      <c r="E7" s="107">
        <v>311.39727590000001</v>
      </c>
      <c r="F7" s="107">
        <v>293.30794445999999</v>
      </c>
      <c r="G7" s="107">
        <v>320.18096152999999</v>
      </c>
      <c r="H7" s="107">
        <v>373.85647757999999</v>
      </c>
      <c r="I7" s="107">
        <v>405.62409079000003</v>
      </c>
      <c r="J7" s="107">
        <v>412.86476757999998</v>
      </c>
      <c r="K7" s="107">
        <v>347.74377498000001</v>
      </c>
      <c r="L7" s="107">
        <v>320.20177806999999</v>
      </c>
      <c r="M7" s="107">
        <v>314.30952057000002</v>
      </c>
      <c r="N7" s="107">
        <v>337.10356099000001</v>
      </c>
      <c r="O7" s="107">
        <v>373.76570463000002</v>
      </c>
      <c r="P7" s="107">
        <v>324.31077198999998</v>
      </c>
      <c r="Q7" s="107">
        <v>324.53048064000001</v>
      </c>
      <c r="R7" s="107">
        <v>303.99364889999998</v>
      </c>
      <c r="S7" s="107">
        <v>342.18364224999999</v>
      </c>
      <c r="T7" s="107">
        <v>379.13382374999998</v>
      </c>
      <c r="U7" s="107">
        <v>422.97498234</v>
      </c>
      <c r="V7" s="107">
        <v>412.13319486</v>
      </c>
      <c r="W7" s="107">
        <v>351.65494446000002</v>
      </c>
      <c r="X7" s="107">
        <v>313.94899144999999</v>
      </c>
      <c r="Y7" s="107">
        <v>321.78034688999998</v>
      </c>
      <c r="Z7" s="107">
        <v>360.25703145</v>
      </c>
      <c r="AA7" s="107">
        <v>347.78439596999999</v>
      </c>
      <c r="AB7" s="107">
        <v>310.77622883999999</v>
      </c>
      <c r="AC7" s="107">
        <v>331.5646615</v>
      </c>
      <c r="AD7" s="107">
        <v>301.76766642000001</v>
      </c>
      <c r="AE7" s="107">
        <v>327.37367390999998</v>
      </c>
      <c r="AF7" s="107">
        <v>359.10131994</v>
      </c>
      <c r="AG7" s="107">
        <v>425.22030164</v>
      </c>
      <c r="AH7" s="107">
        <v>422.68177394999998</v>
      </c>
      <c r="AI7" s="107">
        <v>360.32790584999998</v>
      </c>
      <c r="AJ7" s="107">
        <v>326.54947512000001</v>
      </c>
      <c r="AK7" s="107">
        <v>320.60980911000001</v>
      </c>
      <c r="AL7" s="107">
        <v>349.51346033999999</v>
      </c>
      <c r="AM7" s="107">
        <v>380.43445644000002</v>
      </c>
      <c r="AN7" s="107">
        <v>320.89919985</v>
      </c>
      <c r="AO7" s="107">
        <v>324.31262858000002</v>
      </c>
      <c r="AP7" s="107">
        <v>309.33454160999997</v>
      </c>
      <c r="AQ7" s="107">
        <v>345.80936830000002</v>
      </c>
      <c r="AR7" s="107">
        <v>390.1026162</v>
      </c>
      <c r="AS7" s="107">
        <v>430.45615610999999</v>
      </c>
      <c r="AT7" s="107">
        <v>423.53649447999999</v>
      </c>
      <c r="AU7" s="107">
        <v>359.60914718999999</v>
      </c>
      <c r="AV7" s="107">
        <v>334.11915248999998</v>
      </c>
      <c r="AW7" s="107">
        <v>324.14091129000002</v>
      </c>
      <c r="AX7" s="107">
        <v>361.28404468000002</v>
      </c>
      <c r="AY7" s="638">
        <v>401.50262966000003</v>
      </c>
      <c r="AZ7" s="638">
        <v>339.14793542000001</v>
      </c>
      <c r="BA7" s="638">
        <v>333.84623034999998</v>
      </c>
      <c r="BB7" s="638">
        <v>321.34727040000001</v>
      </c>
      <c r="BC7" s="638">
        <v>343.70445749999999</v>
      </c>
      <c r="BD7" s="638">
        <v>393.04868950000002</v>
      </c>
      <c r="BE7" s="638">
        <v>445.15350000000001</v>
      </c>
      <c r="BF7" s="638">
        <v>418.9151</v>
      </c>
      <c r="BG7" s="396">
        <v>363.78719999999998</v>
      </c>
      <c r="BH7" s="396">
        <v>340.86739999999998</v>
      </c>
      <c r="BI7" s="396">
        <v>331.5582</v>
      </c>
      <c r="BJ7" s="396">
        <v>368.45339999999999</v>
      </c>
      <c r="BK7" s="396">
        <v>389.48379999999997</v>
      </c>
      <c r="BL7" s="396">
        <v>336.10879999999997</v>
      </c>
      <c r="BM7" s="396">
        <v>344.75470000000001</v>
      </c>
      <c r="BN7" s="396">
        <v>329.06950000000001</v>
      </c>
      <c r="BO7" s="396">
        <v>354.87849999999997</v>
      </c>
      <c r="BP7" s="396">
        <v>399.3657</v>
      </c>
      <c r="BQ7" s="396">
        <v>460.28129999999999</v>
      </c>
      <c r="BR7" s="396">
        <v>452.34660000000002</v>
      </c>
      <c r="BS7" s="396">
        <v>384.13299999999998</v>
      </c>
      <c r="BT7" s="396">
        <v>354.96269999999998</v>
      </c>
      <c r="BU7" s="396">
        <v>344.0249</v>
      </c>
      <c r="BV7" s="396">
        <v>381.43950000000001</v>
      </c>
    </row>
    <row r="8" spans="1:74" ht="11.05" customHeight="1" x14ac:dyDescent="0.2">
      <c r="A8" s="319" t="s">
        <v>580</v>
      </c>
      <c r="B8" s="731" t="s">
        <v>991</v>
      </c>
      <c r="C8" s="386">
        <v>335.50756569999999</v>
      </c>
      <c r="D8" s="386">
        <v>312.79046679999999</v>
      </c>
      <c r="E8" s="386">
        <v>299.39954768000001</v>
      </c>
      <c r="F8" s="386">
        <v>281.72475012000001</v>
      </c>
      <c r="G8" s="386">
        <v>308.03607340000002</v>
      </c>
      <c r="H8" s="386">
        <v>360.9186699</v>
      </c>
      <c r="I8" s="386">
        <v>391.70503095999999</v>
      </c>
      <c r="J8" s="386">
        <v>399.04340768999998</v>
      </c>
      <c r="K8" s="386">
        <v>335.24031330000003</v>
      </c>
      <c r="L8" s="386">
        <v>307.59117122999999</v>
      </c>
      <c r="M8" s="386">
        <v>301.4582547</v>
      </c>
      <c r="N8" s="386">
        <v>323.76603514999999</v>
      </c>
      <c r="O8" s="386">
        <v>359.85543845000001</v>
      </c>
      <c r="P8" s="386">
        <v>312.1577494</v>
      </c>
      <c r="Q8" s="386">
        <v>311.52967391999999</v>
      </c>
      <c r="R8" s="386">
        <v>291.81409103999999</v>
      </c>
      <c r="S8" s="386">
        <v>329.31709572</v>
      </c>
      <c r="T8" s="386">
        <v>366.01754369999998</v>
      </c>
      <c r="U8" s="386">
        <v>408.87359107999998</v>
      </c>
      <c r="V8" s="386">
        <v>398.04063983999998</v>
      </c>
      <c r="W8" s="386">
        <v>338.96594069999998</v>
      </c>
      <c r="X8" s="386">
        <v>301.41901766000001</v>
      </c>
      <c r="Y8" s="386">
        <v>308.81544480000002</v>
      </c>
      <c r="Z8" s="386">
        <v>347.08130999000002</v>
      </c>
      <c r="AA8" s="386">
        <v>334.88372511</v>
      </c>
      <c r="AB8" s="386">
        <v>298.76914507999999</v>
      </c>
      <c r="AC8" s="386">
        <v>318.69550899000001</v>
      </c>
      <c r="AD8" s="386">
        <v>290.38726574999998</v>
      </c>
      <c r="AE8" s="386">
        <v>314.88512538999998</v>
      </c>
      <c r="AF8" s="386">
        <v>346.06986749999999</v>
      </c>
      <c r="AG8" s="386">
        <v>411.45110096000002</v>
      </c>
      <c r="AH8" s="386">
        <v>408.81576584999999</v>
      </c>
      <c r="AI8" s="386">
        <v>347.21017590000002</v>
      </c>
      <c r="AJ8" s="386">
        <v>313.88090674</v>
      </c>
      <c r="AK8" s="386">
        <v>307.6920768</v>
      </c>
      <c r="AL8" s="386">
        <v>335.80062078999998</v>
      </c>
      <c r="AM8" s="386">
        <v>366.34798420999999</v>
      </c>
      <c r="AN8" s="386">
        <v>308.43669345000001</v>
      </c>
      <c r="AO8" s="386">
        <v>311.84136776000003</v>
      </c>
      <c r="AP8" s="386">
        <v>297.07521344999998</v>
      </c>
      <c r="AQ8" s="386">
        <v>333.20568208999998</v>
      </c>
      <c r="AR8" s="386">
        <v>377.75360669999998</v>
      </c>
      <c r="AS8" s="386">
        <v>417.17008884000001</v>
      </c>
      <c r="AT8" s="386">
        <v>409.74614591</v>
      </c>
      <c r="AU8" s="386">
        <v>347.11848029999999</v>
      </c>
      <c r="AV8" s="386">
        <v>322.62234130000002</v>
      </c>
      <c r="AW8" s="386">
        <v>311.93539470000002</v>
      </c>
      <c r="AX8" s="386">
        <v>347.65360812</v>
      </c>
      <c r="AY8" s="880">
        <v>387.67829370999999</v>
      </c>
      <c r="AZ8" s="880">
        <v>327.02915896000002</v>
      </c>
      <c r="BA8" s="880">
        <v>321.01224810999997</v>
      </c>
      <c r="BB8" s="880">
        <v>309.45139560000001</v>
      </c>
      <c r="BC8" s="880">
        <v>331.51767537000001</v>
      </c>
      <c r="BD8" s="880">
        <v>380.46686714999998</v>
      </c>
      <c r="BE8" s="880">
        <v>431.56700000000001</v>
      </c>
      <c r="BF8" s="880">
        <v>405.214</v>
      </c>
      <c r="BG8" s="358">
        <v>351.2448</v>
      </c>
      <c r="BH8" s="358">
        <v>328.77499999999998</v>
      </c>
      <c r="BI8" s="358">
        <v>318.98480000000001</v>
      </c>
      <c r="BJ8" s="358">
        <v>354.92700000000002</v>
      </c>
      <c r="BK8" s="358">
        <v>376.17059999999998</v>
      </c>
      <c r="BL8" s="358">
        <v>324.11090000000002</v>
      </c>
      <c r="BM8" s="358">
        <v>332.26209999999998</v>
      </c>
      <c r="BN8" s="358">
        <v>317.16379999999998</v>
      </c>
      <c r="BO8" s="358">
        <v>342.50700000000001</v>
      </c>
      <c r="BP8" s="358">
        <v>386.50790000000001</v>
      </c>
      <c r="BQ8" s="358">
        <v>446.50479999999999</v>
      </c>
      <c r="BR8" s="358">
        <v>438.50060000000002</v>
      </c>
      <c r="BS8" s="358">
        <v>371.4896</v>
      </c>
      <c r="BT8" s="358">
        <v>342.80070000000001</v>
      </c>
      <c r="BU8" s="358">
        <v>331.40039999999999</v>
      </c>
      <c r="BV8" s="358">
        <v>367.89400000000001</v>
      </c>
    </row>
    <row r="9" spans="1:74" ht="11.05" customHeight="1" x14ac:dyDescent="0.2">
      <c r="A9" s="319" t="s">
        <v>743</v>
      </c>
      <c r="B9" s="731" t="s">
        <v>992</v>
      </c>
      <c r="C9" s="386">
        <v>12.606454854000001</v>
      </c>
      <c r="D9" s="386">
        <v>10.136364448</v>
      </c>
      <c r="E9" s="386">
        <v>11.009997324</v>
      </c>
      <c r="F9" s="386">
        <v>10.64531247</v>
      </c>
      <c r="G9" s="386">
        <v>11.17893263</v>
      </c>
      <c r="H9" s="386">
        <v>11.836579410000001</v>
      </c>
      <c r="I9" s="386">
        <v>12.714699259</v>
      </c>
      <c r="J9" s="386">
        <v>12.578950321000001</v>
      </c>
      <c r="K9" s="386">
        <v>11.38859442</v>
      </c>
      <c r="L9" s="386">
        <v>11.5708678</v>
      </c>
      <c r="M9" s="386">
        <v>11.819855069999999</v>
      </c>
      <c r="N9" s="386">
        <v>12.263584128</v>
      </c>
      <c r="O9" s="386">
        <v>12.507668301000001</v>
      </c>
      <c r="P9" s="386">
        <v>10.921154048</v>
      </c>
      <c r="Q9" s="386">
        <v>11.673152114000001</v>
      </c>
      <c r="R9" s="386">
        <v>10.87124262</v>
      </c>
      <c r="S9" s="386">
        <v>11.485293447</v>
      </c>
      <c r="T9" s="386">
        <v>11.661077730000001</v>
      </c>
      <c r="U9" s="386">
        <v>12.509538159</v>
      </c>
      <c r="V9" s="386">
        <v>12.497571229</v>
      </c>
      <c r="W9" s="386">
        <v>11.27187726</v>
      </c>
      <c r="X9" s="386">
        <v>11.230152349000001</v>
      </c>
      <c r="Y9" s="386">
        <v>11.634985589999999</v>
      </c>
      <c r="Z9" s="386">
        <v>11.779053198</v>
      </c>
      <c r="AA9" s="386">
        <v>11.589895414000001</v>
      </c>
      <c r="AB9" s="386">
        <v>10.796854851999999</v>
      </c>
      <c r="AC9" s="386">
        <v>11.609320882</v>
      </c>
      <c r="AD9" s="386">
        <v>10.170155129999999</v>
      </c>
      <c r="AE9" s="386">
        <v>11.174956724999999</v>
      </c>
      <c r="AF9" s="386">
        <v>11.65388349</v>
      </c>
      <c r="AG9" s="386">
        <v>12.246730947</v>
      </c>
      <c r="AH9" s="386">
        <v>12.401231382000001</v>
      </c>
      <c r="AI9" s="386">
        <v>11.75308188</v>
      </c>
      <c r="AJ9" s="386">
        <v>11.350895861</v>
      </c>
      <c r="AK9" s="386">
        <v>11.614993800000001</v>
      </c>
      <c r="AL9" s="386">
        <v>12.30187911</v>
      </c>
      <c r="AM9" s="386">
        <v>12.658784001000001</v>
      </c>
      <c r="AN9" s="386">
        <v>11.160860308</v>
      </c>
      <c r="AO9" s="386">
        <v>11.131788388</v>
      </c>
      <c r="AP9" s="386">
        <v>11.023840890000001</v>
      </c>
      <c r="AQ9" s="386">
        <v>11.253571888</v>
      </c>
      <c r="AR9" s="386">
        <v>10.95344775</v>
      </c>
      <c r="AS9" s="386">
        <v>11.790159692</v>
      </c>
      <c r="AT9" s="386">
        <v>12.279508518</v>
      </c>
      <c r="AU9" s="386">
        <v>11.150208299999999</v>
      </c>
      <c r="AV9" s="386">
        <v>10.201157879</v>
      </c>
      <c r="AW9" s="386">
        <v>10.928548080000001</v>
      </c>
      <c r="AX9" s="386">
        <v>12.273412926000001</v>
      </c>
      <c r="AY9" s="880">
        <v>12.457716295999999</v>
      </c>
      <c r="AZ9" s="880">
        <v>10.8606099</v>
      </c>
      <c r="BA9" s="880">
        <v>11.528716665999999</v>
      </c>
      <c r="BB9" s="880">
        <v>10.68511161</v>
      </c>
      <c r="BC9" s="880">
        <v>10.977311152</v>
      </c>
      <c r="BD9" s="880">
        <v>11.208471444000001</v>
      </c>
      <c r="BE9" s="880">
        <v>12.02149</v>
      </c>
      <c r="BF9" s="880">
        <v>12.11125</v>
      </c>
      <c r="BG9" s="358">
        <v>11.09564</v>
      </c>
      <c r="BH9" s="358">
        <v>10.6624</v>
      </c>
      <c r="BI9" s="358">
        <v>11.17482</v>
      </c>
      <c r="BJ9" s="358">
        <v>12.018549999999999</v>
      </c>
      <c r="BK9" s="358">
        <v>11.812760000000001</v>
      </c>
      <c r="BL9" s="358">
        <v>10.58841</v>
      </c>
      <c r="BM9" s="358">
        <v>11.000679999999999</v>
      </c>
      <c r="BN9" s="358">
        <v>10.48569</v>
      </c>
      <c r="BO9" s="358">
        <v>10.91142</v>
      </c>
      <c r="BP9" s="358">
        <v>11.3192</v>
      </c>
      <c r="BQ9" s="358">
        <v>12.074960000000001</v>
      </c>
      <c r="BR9" s="358">
        <v>12.14931</v>
      </c>
      <c r="BS9" s="358">
        <v>11.112120000000001</v>
      </c>
      <c r="BT9" s="358">
        <v>10.66357</v>
      </c>
      <c r="BU9" s="358">
        <v>11.170949999999999</v>
      </c>
      <c r="BV9" s="358">
        <v>12.016439999999999</v>
      </c>
    </row>
    <row r="10" spans="1:74" ht="11.05" customHeight="1" x14ac:dyDescent="0.2">
      <c r="A10" s="319" t="s">
        <v>744</v>
      </c>
      <c r="B10" s="731" t="s">
        <v>993</v>
      </c>
      <c r="C10" s="386">
        <v>1.095688521</v>
      </c>
      <c r="D10" s="386">
        <v>0.97269779599999995</v>
      </c>
      <c r="E10" s="386">
        <v>0.98773089700000005</v>
      </c>
      <c r="F10" s="386">
        <v>0.93788187000000001</v>
      </c>
      <c r="G10" s="386">
        <v>0.96595550500000005</v>
      </c>
      <c r="H10" s="386">
        <v>1.10122827</v>
      </c>
      <c r="I10" s="386">
        <v>1.204360571</v>
      </c>
      <c r="J10" s="386">
        <v>1.242409568</v>
      </c>
      <c r="K10" s="386">
        <v>1.11486726</v>
      </c>
      <c r="L10" s="386">
        <v>1.0397390390000001</v>
      </c>
      <c r="M10" s="386">
        <v>1.0314108</v>
      </c>
      <c r="N10" s="386">
        <v>1.073941711</v>
      </c>
      <c r="O10" s="386">
        <v>1.4025978830000001</v>
      </c>
      <c r="P10" s="386">
        <v>1.23186854</v>
      </c>
      <c r="Q10" s="386">
        <v>1.327654608</v>
      </c>
      <c r="R10" s="386">
        <v>1.30831524</v>
      </c>
      <c r="S10" s="386">
        <v>1.3812530810000001</v>
      </c>
      <c r="T10" s="386">
        <v>1.4552023199999999</v>
      </c>
      <c r="U10" s="386">
        <v>1.5918531</v>
      </c>
      <c r="V10" s="386">
        <v>1.5949837899999999</v>
      </c>
      <c r="W10" s="386">
        <v>1.4171265</v>
      </c>
      <c r="X10" s="386">
        <v>1.299821444</v>
      </c>
      <c r="Y10" s="386">
        <v>1.3299164999999999</v>
      </c>
      <c r="Z10" s="386">
        <v>1.396668265</v>
      </c>
      <c r="AA10" s="386">
        <v>1.3107754490000001</v>
      </c>
      <c r="AB10" s="386">
        <v>1.2102289079999999</v>
      </c>
      <c r="AC10" s="386">
        <v>1.2598316300000001</v>
      </c>
      <c r="AD10" s="386">
        <v>1.2102455400000001</v>
      </c>
      <c r="AE10" s="386">
        <v>1.3135917989999999</v>
      </c>
      <c r="AF10" s="386">
        <v>1.3775689499999999</v>
      </c>
      <c r="AG10" s="386">
        <v>1.522469737</v>
      </c>
      <c r="AH10" s="386">
        <v>1.4647767220000001</v>
      </c>
      <c r="AI10" s="386">
        <v>1.3646480700000001</v>
      </c>
      <c r="AJ10" s="386">
        <v>1.3176725149999999</v>
      </c>
      <c r="AK10" s="386">
        <v>1.30273851</v>
      </c>
      <c r="AL10" s="386">
        <v>1.410960443</v>
      </c>
      <c r="AM10" s="386">
        <v>1.4276882289999999</v>
      </c>
      <c r="AN10" s="386">
        <v>1.3016460919999999</v>
      </c>
      <c r="AO10" s="386">
        <v>1.3394724280000001</v>
      </c>
      <c r="AP10" s="386">
        <v>1.2354872699999999</v>
      </c>
      <c r="AQ10" s="386">
        <v>1.3501143250000001</v>
      </c>
      <c r="AR10" s="386">
        <v>1.3955617499999999</v>
      </c>
      <c r="AS10" s="386">
        <v>1.495907573</v>
      </c>
      <c r="AT10" s="386">
        <v>1.5108400559999999</v>
      </c>
      <c r="AU10" s="386">
        <v>1.3404585899999999</v>
      </c>
      <c r="AV10" s="386">
        <v>1.2956533079999999</v>
      </c>
      <c r="AW10" s="386">
        <v>1.2769685099999999</v>
      </c>
      <c r="AX10" s="386">
        <v>1.3570236360000001</v>
      </c>
      <c r="AY10" s="880">
        <v>1.366619655</v>
      </c>
      <c r="AZ10" s="880">
        <v>1.25816656</v>
      </c>
      <c r="BA10" s="880">
        <v>1.3052655710000001</v>
      </c>
      <c r="BB10" s="880">
        <v>1.21076319</v>
      </c>
      <c r="BC10" s="880">
        <v>1.2094709800000001</v>
      </c>
      <c r="BD10" s="880">
        <v>1.373350906</v>
      </c>
      <c r="BE10" s="880">
        <v>1.564964</v>
      </c>
      <c r="BF10" s="880">
        <v>1.589809</v>
      </c>
      <c r="BG10" s="358">
        <v>1.4467719999999999</v>
      </c>
      <c r="BH10" s="358">
        <v>1.429964</v>
      </c>
      <c r="BI10" s="358">
        <v>1.3986259999999999</v>
      </c>
      <c r="BJ10" s="358">
        <v>1.507868</v>
      </c>
      <c r="BK10" s="358">
        <v>1.500454</v>
      </c>
      <c r="BL10" s="358">
        <v>1.4094640000000001</v>
      </c>
      <c r="BM10" s="358">
        <v>1.4919309999999999</v>
      </c>
      <c r="BN10" s="358">
        <v>1.4200360000000001</v>
      </c>
      <c r="BO10" s="358">
        <v>1.4600919999999999</v>
      </c>
      <c r="BP10" s="358">
        <v>1.538656</v>
      </c>
      <c r="BQ10" s="358">
        <v>1.701559</v>
      </c>
      <c r="BR10" s="358">
        <v>1.6966779999999999</v>
      </c>
      <c r="BS10" s="358">
        <v>1.5312669999999999</v>
      </c>
      <c r="BT10" s="358">
        <v>1.4983979999999999</v>
      </c>
      <c r="BU10" s="358">
        <v>1.4535690000000001</v>
      </c>
      <c r="BV10" s="358">
        <v>1.5291399999999999</v>
      </c>
    </row>
    <row r="11" spans="1:74" s="278" customFormat="1" ht="11.05" customHeight="1" x14ac:dyDescent="0.2">
      <c r="A11" s="448" t="s">
        <v>581</v>
      </c>
      <c r="B11" s="732" t="s">
        <v>1009</v>
      </c>
      <c r="C11" s="107">
        <v>4.1452130189999998</v>
      </c>
      <c r="D11" s="107">
        <v>2.9268660120000001</v>
      </c>
      <c r="E11" s="107">
        <v>3.8262259950000002</v>
      </c>
      <c r="F11" s="107">
        <v>3.3243160199999999</v>
      </c>
      <c r="G11" s="107">
        <v>3.6948459800000002</v>
      </c>
      <c r="H11" s="107">
        <v>4.4416770000000003</v>
      </c>
      <c r="I11" s="107">
        <v>4.4138849970000003</v>
      </c>
      <c r="J11" s="107">
        <v>3.3715719970000002</v>
      </c>
      <c r="K11" s="107">
        <v>2.7407619900000002</v>
      </c>
      <c r="L11" s="107">
        <v>2.8512429799999999</v>
      </c>
      <c r="M11" s="107">
        <v>1.161897</v>
      </c>
      <c r="N11" s="107">
        <v>2.4130869960000001</v>
      </c>
      <c r="O11" s="107">
        <v>2.9975299959999999</v>
      </c>
      <c r="P11" s="107">
        <v>1.820599984</v>
      </c>
      <c r="Q11" s="107">
        <v>1.9960350060000001</v>
      </c>
      <c r="R11" s="107">
        <v>2.4962070000000001</v>
      </c>
      <c r="S11" s="107">
        <v>2.7666680050000001</v>
      </c>
      <c r="T11" s="107">
        <v>4.3843899899999998</v>
      </c>
      <c r="U11" s="107">
        <v>5.4643959779999998</v>
      </c>
      <c r="V11" s="107">
        <v>5.913036999</v>
      </c>
      <c r="W11" s="107">
        <v>3.8373920099999999</v>
      </c>
      <c r="X11" s="107">
        <v>2.8880370040000001</v>
      </c>
      <c r="Y11" s="107">
        <v>2.6266580099999999</v>
      </c>
      <c r="Z11" s="107">
        <v>4.0210309869999996</v>
      </c>
      <c r="AA11" s="107">
        <v>3.2853510149999998</v>
      </c>
      <c r="AB11" s="107">
        <v>1.944237008</v>
      </c>
      <c r="AC11" s="107">
        <v>2.5620619910000002</v>
      </c>
      <c r="AD11" s="107">
        <v>1.9127990100000001</v>
      </c>
      <c r="AE11" s="107">
        <v>2.624494007</v>
      </c>
      <c r="AF11" s="107">
        <v>1.68954801</v>
      </c>
      <c r="AG11" s="107">
        <v>1.2314040100000001</v>
      </c>
      <c r="AH11" s="107">
        <v>1.3841899900000001</v>
      </c>
      <c r="AI11" s="107">
        <v>8.6215979999999998E-2</v>
      </c>
      <c r="AJ11" s="107">
        <v>0.20488399099999999</v>
      </c>
      <c r="AK11" s="107">
        <v>0.64023200999999996</v>
      </c>
      <c r="AL11" s="107">
        <v>1.338745013</v>
      </c>
      <c r="AM11" s="107">
        <v>1.736798002</v>
      </c>
      <c r="AN11" s="107">
        <v>0.160386994</v>
      </c>
      <c r="AO11" s="107">
        <v>-0.34855900899999998</v>
      </c>
      <c r="AP11" s="107">
        <v>-0.46311201000000002</v>
      </c>
      <c r="AQ11" s="107">
        <v>4.5171991000000002E-2</v>
      </c>
      <c r="AR11" s="107">
        <v>1.4215399799999999</v>
      </c>
      <c r="AS11" s="107">
        <v>2.4865520050000001</v>
      </c>
      <c r="AT11" s="107">
        <v>2.156264985</v>
      </c>
      <c r="AU11" s="107">
        <v>2.1022459800000002</v>
      </c>
      <c r="AV11" s="107">
        <v>1.890878015</v>
      </c>
      <c r="AW11" s="107">
        <v>0.54320999999999997</v>
      </c>
      <c r="AX11" s="107">
        <v>2.0866290030000001</v>
      </c>
      <c r="AY11" s="638">
        <v>2.8406659969999999</v>
      </c>
      <c r="AZ11" s="638">
        <v>1.887085004</v>
      </c>
      <c r="BA11" s="638">
        <v>0.81111899899999995</v>
      </c>
      <c r="BB11" s="638">
        <v>1.3043460600000001</v>
      </c>
      <c r="BC11" s="638">
        <v>2.2036466388</v>
      </c>
      <c r="BD11" s="638">
        <v>1.8070619999999999</v>
      </c>
      <c r="BE11" s="638">
        <v>0.52938050000000003</v>
      </c>
      <c r="BF11" s="638">
        <v>3.469106</v>
      </c>
      <c r="BG11" s="396">
        <v>1.9129830000000001</v>
      </c>
      <c r="BH11" s="396">
        <v>0.7077753</v>
      </c>
      <c r="BI11" s="396">
        <v>0.89058820000000005</v>
      </c>
      <c r="BJ11" s="396">
        <v>1.2884150000000001</v>
      </c>
      <c r="BK11" s="396">
        <v>1.246267</v>
      </c>
      <c r="BL11" s="396">
        <v>0.94720519999999997</v>
      </c>
      <c r="BM11" s="396">
        <v>0.53643050000000003</v>
      </c>
      <c r="BN11" s="396">
        <v>0.21194070000000001</v>
      </c>
      <c r="BO11" s="396">
        <v>1.36134</v>
      </c>
      <c r="BP11" s="396">
        <v>1.727776</v>
      </c>
      <c r="BQ11" s="396">
        <v>2.3052820000000001</v>
      </c>
      <c r="BR11" s="396">
        <v>2.4375040000000001</v>
      </c>
      <c r="BS11" s="396">
        <v>1.4858260000000001</v>
      </c>
      <c r="BT11" s="396">
        <v>8.8167599999999999E-2</v>
      </c>
      <c r="BU11" s="396">
        <v>0.59722109999999995</v>
      </c>
      <c r="BV11" s="396">
        <v>0.84898300000000004</v>
      </c>
    </row>
    <row r="12" spans="1:74" s="278" customFormat="1" ht="11.05" customHeight="1" x14ac:dyDescent="0.2">
      <c r="A12" s="448"/>
      <c r="B12" s="732"/>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638"/>
      <c r="AZ12" s="638"/>
      <c r="BA12" s="638"/>
      <c r="BB12" s="638"/>
      <c r="BC12" s="638"/>
      <c r="BD12" s="638"/>
      <c r="BE12" s="638"/>
      <c r="BF12" s="638"/>
      <c r="BG12" s="396"/>
      <c r="BH12" s="396"/>
      <c r="BI12" s="396"/>
      <c r="BJ12" s="396"/>
      <c r="BK12" s="396"/>
      <c r="BL12" s="396"/>
      <c r="BM12" s="396"/>
      <c r="BN12" s="396"/>
      <c r="BO12" s="396"/>
      <c r="BP12" s="396"/>
      <c r="BQ12" s="396"/>
      <c r="BR12" s="396"/>
      <c r="BS12" s="396"/>
      <c r="BT12" s="396"/>
      <c r="BU12" s="396"/>
      <c r="BV12" s="396"/>
    </row>
    <row r="13" spans="1:74" s="278" customFormat="1" ht="11.05" customHeight="1" x14ac:dyDescent="0.2">
      <c r="A13" s="448" t="s">
        <v>565</v>
      </c>
      <c r="B13" s="449" t="s">
        <v>1011</v>
      </c>
      <c r="C13" s="107">
        <v>2.7498200000000002</v>
      </c>
      <c r="D13" s="107">
        <v>2.9391419999999999</v>
      </c>
      <c r="E13" s="107">
        <v>4.1583069999999998</v>
      </c>
      <c r="F13" s="107">
        <v>4.6103360000000002</v>
      </c>
      <c r="G13" s="107">
        <v>5.0626860000000002</v>
      </c>
      <c r="H13" s="107">
        <v>5.1071669999999996</v>
      </c>
      <c r="I13" s="107">
        <v>5.1923959999999996</v>
      </c>
      <c r="J13" s="107">
        <v>4.924366</v>
      </c>
      <c r="K13" s="107">
        <v>4.3697629999999998</v>
      </c>
      <c r="L13" s="107">
        <v>3.820954</v>
      </c>
      <c r="M13" s="107">
        <v>3.2590599999999998</v>
      </c>
      <c r="N13" s="107">
        <v>2.9702039999999998</v>
      </c>
      <c r="O13" s="107">
        <v>3.3765000000000001</v>
      </c>
      <c r="P13" s="107">
        <v>3.7168220000000001</v>
      </c>
      <c r="Q13" s="107">
        <v>5.1210849999999999</v>
      </c>
      <c r="R13" s="107">
        <v>5.6709940000000003</v>
      </c>
      <c r="S13" s="107">
        <v>6.2357820000000004</v>
      </c>
      <c r="T13" s="107">
        <v>6.2290910000000004</v>
      </c>
      <c r="U13" s="107">
        <v>6.4376540000000002</v>
      </c>
      <c r="V13" s="107">
        <v>6.1942500000000003</v>
      </c>
      <c r="W13" s="107">
        <v>5.5443059999999997</v>
      </c>
      <c r="X13" s="107">
        <v>5.0222910000000001</v>
      </c>
      <c r="Y13" s="107">
        <v>4.0352290000000002</v>
      </c>
      <c r="Z13" s="107">
        <v>3.6982439999999999</v>
      </c>
      <c r="AA13" s="107">
        <v>3.9885999999999999</v>
      </c>
      <c r="AB13" s="107">
        <v>4.3869449999999999</v>
      </c>
      <c r="AC13" s="107">
        <v>6.0047360000000003</v>
      </c>
      <c r="AD13" s="107">
        <v>6.7418519999999997</v>
      </c>
      <c r="AE13" s="107">
        <v>7.5432309999999996</v>
      </c>
      <c r="AF13" s="107">
        <v>7.4054270000000004</v>
      </c>
      <c r="AG13" s="107">
        <v>7.7201680000000001</v>
      </c>
      <c r="AH13" s="107">
        <v>7.5035420000000004</v>
      </c>
      <c r="AI13" s="107">
        <v>6.604063</v>
      </c>
      <c r="AJ13" s="107">
        <v>6.0756699999999997</v>
      </c>
      <c r="AK13" s="107">
        <v>4.9381969999999997</v>
      </c>
      <c r="AL13" s="107">
        <v>4.4939210000000003</v>
      </c>
      <c r="AM13" s="107">
        <v>4.8037869999999998</v>
      </c>
      <c r="AN13" s="107">
        <v>5.4245570000000001</v>
      </c>
      <c r="AO13" s="107">
        <v>7.1387900000000002</v>
      </c>
      <c r="AP13" s="107">
        <v>7.8937710000000001</v>
      </c>
      <c r="AQ13" s="107">
        <v>8.6063799999999997</v>
      </c>
      <c r="AR13" s="107">
        <v>8.6210900000000006</v>
      </c>
      <c r="AS13" s="107">
        <v>8.8512909999999998</v>
      </c>
      <c r="AT13" s="107">
        <v>8.4878280000000004</v>
      </c>
      <c r="AU13" s="107">
        <v>7.5842780000000003</v>
      </c>
      <c r="AV13" s="107">
        <v>6.7969920000000004</v>
      </c>
      <c r="AW13" s="107">
        <v>5.4366469999999998</v>
      </c>
      <c r="AX13" s="107">
        <v>4.9841430000000004</v>
      </c>
      <c r="AY13" s="638">
        <v>5.3799210000000004</v>
      </c>
      <c r="AZ13" s="638">
        <v>5.852957</v>
      </c>
      <c r="BA13" s="638">
        <v>8.0692079999999997</v>
      </c>
      <c r="BB13" s="638">
        <v>8.8278590000000001</v>
      </c>
      <c r="BC13" s="638">
        <v>9.3693369999999998</v>
      </c>
      <c r="BD13" s="638">
        <v>9.5258020000000005</v>
      </c>
      <c r="BE13" s="638">
        <v>9.8273440000000001</v>
      </c>
      <c r="BF13" s="638">
        <v>9.4256320000000002</v>
      </c>
      <c r="BG13" s="396">
        <v>8.3838369999999998</v>
      </c>
      <c r="BH13" s="396">
        <v>7.4475879999999997</v>
      </c>
      <c r="BI13" s="396">
        <v>5.992197</v>
      </c>
      <c r="BJ13" s="396">
        <v>5.4672900000000002</v>
      </c>
      <c r="BK13" s="396">
        <v>5.8813190000000004</v>
      </c>
      <c r="BL13" s="396">
        <v>6.4595659999999997</v>
      </c>
      <c r="BM13" s="396">
        <v>8.8684569999999994</v>
      </c>
      <c r="BN13" s="396">
        <v>9.8411709999999992</v>
      </c>
      <c r="BO13" s="396">
        <v>10.778510000000001</v>
      </c>
      <c r="BP13" s="396">
        <v>10.8504</v>
      </c>
      <c r="BQ13" s="396">
        <v>11.144069999999999</v>
      </c>
      <c r="BR13" s="396">
        <v>10.65986</v>
      </c>
      <c r="BS13" s="396">
        <v>9.4620090000000001</v>
      </c>
      <c r="BT13" s="396">
        <v>8.3887</v>
      </c>
      <c r="BU13" s="396">
        <v>6.7428119999999998</v>
      </c>
      <c r="BV13" s="396">
        <v>6.1408889999999996</v>
      </c>
    </row>
    <row r="14" spans="1:74" ht="11.05" customHeight="1" x14ac:dyDescent="0.2">
      <c r="A14" s="235" t="s">
        <v>566</v>
      </c>
      <c r="B14" s="446" t="s">
        <v>994</v>
      </c>
      <c r="C14" s="386">
        <v>1.6694180000000001</v>
      </c>
      <c r="D14" s="386">
        <v>1.7743169999999999</v>
      </c>
      <c r="E14" s="386">
        <v>2.5489739999999999</v>
      </c>
      <c r="F14" s="386">
        <v>2.8371040000000001</v>
      </c>
      <c r="G14" s="386">
        <v>3.1348229999999999</v>
      </c>
      <c r="H14" s="386">
        <v>3.1609039999999999</v>
      </c>
      <c r="I14" s="386">
        <v>3.1876980000000001</v>
      </c>
      <c r="J14" s="386">
        <v>2.9941110000000002</v>
      </c>
      <c r="K14" s="386">
        <v>2.6424509999999999</v>
      </c>
      <c r="L14" s="386">
        <v>2.3078810000000001</v>
      </c>
      <c r="M14" s="386">
        <v>2.067841</v>
      </c>
      <c r="N14" s="386">
        <v>1.8567659999999999</v>
      </c>
      <c r="O14" s="386">
        <v>2.1349689999999999</v>
      </c>
      <c r="P14" s="386">
        <v>2.3570410000000002</v>
      </c>
      <c r="Q14" s="386">
        <v>3.2522410000000002</v>
      </c>
      <c r="R14" s="386">
        <v>3.6321620000000001</v>
      </c>
      <c r="S14" s="386">
        <v>4.0068219999999997</v>
      </c>
      <c r="T14" s="386">
        <v>3.9971139999999998</v>
      </c>
      <c r="U14" s="386">
        <v>4.1176570000000003</v>
      </c>
      <c r="V14" s="386">
        <v>3.9821780000000002</v>
      </c>
      <c r="W14" s="386">
        <v>3.5685389999999999</v>
      </c>
      <c r="X14" s="386">
        <v>3.3060369999999999</v>
      </c>
      <c r="Y14" s="386">
        <v>2.6934960000000001</v>
      </c>
      <c r="Z14" s="386">
        <v>2.462027</v>
      </c>
      <c r="AA14" s="386">
        <v>2.6254870000000001</v>
      </c>
      <c r="AB14" s="386">
        <v>2.8937110000000001</v>
      </c>
      <c r="AC14" s="386">
        <v>3.9540670000000002</v>
      </c>
      <c r="AD14" s="386">
        <v>4.4783030000000004</v>
      </c>
      <c r="AE14" s="386">
        <v>5.0734719999999998</v>
      </c>
      <c r="AF14" s="386">
        <v>4.9483300000000003</v>
      </c>
      <c r="AG14" s="386">
        <v>5.1728139999999998</v>
      </c>
      <c r="AH14" s="386">
        <v>5.049239</v>
      </c>
      <c r="AI14" s="386">
        <v>4.4087329999999998</v>
      </c>
      <c r="AJ14" s="386">
        <v>4.1547109999999998</v>
      </c>
      <c r="AK14" s="386">
        <v>3.4276179999999998</v>
      </c>
      <c r="AL14" s="386">
        <v>3.086624</v>
      </c>
      <c r="AM14" s="386">
        <v>3.2813509999999999</v>
      </c>
      <c r="AN14" s="386">
        <v>3.696393</v>
      </c>
      <c r="AO14" s="386">
        <v>4.8536149999999996</v>
      </c>
      <c r="AP14" s="386">
        <v>5.3851240000000002</v>
      </c>
      <c r="AQ14" s="386">
        <v>5.8465439999999997</v>
      </c>
      <c r="AR14" s="386">
        <v>5.8640639999999999</v>
      </c>
      <c r="AS14" s="386">
        <v>5.9929629999999996</v>
      </c>
      <c r="AT14" s="386">
        <v>5.7430409999999998</v>
      </c>
      <c r="AU14" s="386">
        <v>5.1137230000000002</v>
      </c>
      <c r="AV14" s="386">
        <v>4.6433629999999999</v>
      </c>
      <c r="AW14" s="386">
        <v>3.75787</v>
      </c>
      <c r="AX14" s="386">
        <v>3.4332590000000001</v>
      </c>
      <c r="AY14" s="880">
        <v>3.692609</v>
      </c>
      <c r="AZ14" s="880">
        <v>3.9889290000000002</v>
      </c>
      <c r="BA14" s="880">
        <v>5.5030349999999997</v>
      </c>
      <c r="BB14" s="880">
        <v>6.0008020000000002</v>
      </c>
      <c r="BC14" s="880">
        <v>6.3041070000000001</v>
      </c>
      <c r="BD14" s="880">
        <v>6.425154</v>
      </c>
      <c r="BE14" s="880">
        <v>6.6055520000000003</v>
      </c>
      <c r="BF14" s="880">
        <v>6.3337510000000004</v>
      </c>
      <c r="BG14" s="358">
        <v>5.6042899999999998</v>
      </c>
      <c r="BH14" s="358">
        <v>4.9819190000000004</v>
      </c>
      <c r="BI14" s="358">
        <v>4.0455009999999998</v>
      </c>
      <c r="BJ14" s="358">
        <v>3.6391559999999998</v>
      </c>
      <c r="BK14" s="358">
        <v>3.9097209999999998</v>
      </c>
      <c r="BL14" s="358">
        <v>4.2969480000000004</v>
      </c>
      <c r="BM14" s="358">
        <v>5.9358909999999998</v>
      </c>
      <c r="BN14" s="358">
        <v>6.6274220000000001</v>
      </c>
      <c r="BO14" s="358">
        <v>7.2723760000000004</v>
      </c>
      <c r="BP14" s="358">
        <v>7.3369759999999999</v>
      </c>
      <c r="BQ14" s="358">
        <v>7.5091580000000002</v>
      </c>
      <c r="BR14" s="358">
        <v>7.1776460000000002</v>
      </c>
      <c r="BS14" s="358">
        <v>6.3377780000000001</v>
      </c>
      <c r="BT14" s="358">
        <v>5.6219830000000002</v>
      </c>
      <c r="BU14" s="358">
        <v>4.5598219999999996</v>
      </c>
      <c r="BV14" s="358">
        <v>4.0928899999999997</v>
      </c>
    </row>
    <row r="15" spans="1:74" ht="11.05" customHeight="1" x14ac:dyDescent="0.2">
      <c r="A15" s="235" t="s">
        <v>567</v>
      </c>
      <c r="B15" s="446" t="s">
        <v>995</v>
      </c>
      <c r="C15" s="386">
        <v>0.86467179999999999</v>
      </c>
      <c r="D15" s="386">
        <v>0.93466970000000005</v>
      </c>
      <c r="E15" s="386">
        <v>1.279522</v>
      </c>
      <c r="F15" s="386">
        <v>1.4160550000000001</v>
      </c>
      <c r="G15" s="386">
        <v>1.533736</v>
      </c>
      <c r="H15" s="386">
        <v>1.5506340000000001</v>
      </c>
      <c r="I15" s="386">
        <v>1.5994390000000001</v>
      </c>
      <c r="J15" s="386">
        <v>1.5379529999999999</v>
      </c>
      <c r="K15" s="386">
        <v>1.3731329999999999</v>
      </c>
      <c r="L15" s="386">
        <v>1.1944250000000001</v>
      </c>
      <c r="M15" s="386">
        <v>0.94518809999999998</v>
      </c>
      <c r="N15" s="386">
        <v>0.89461639999999998</v>
      </c>
      <c r="O15" s="386">
        <v>1.0118910000000001</v>
      </c>
      <c r="P15" s="386">
        <v>1.1158079999999999</v>
      </c>
      <c r="Q15" s="386">
        <v>1.520813</v>
      </c>
      <c r="R15" s="386">
        <v>1.662012</v>
      </c>
      <c r="S15" s="386">
        <v>1.8157570000000001</v>
      </c>
      <c r="T15" s="386">
        <v>1.8185750000000001</v>
      </c>
      <c r="U15" s="386">
        <v>1.893588</v>
      </c>
      <c r="V15" s="386">
        <v>1.8013749999999999</v>
      </c>
      <c r="W15" s="386">
        <v>1.6075120000000001</v>
      </c>
      <c r="X15" s="386">
        <v>1.383238</v>
      </c>
      <c r="Y15" s="386">
        <v>1.0859639999999999</v>
      </c>
      <c r="Z15" s="386">
        <v>1.007368</v>
      </c>
      <c r="AA15" s="386">
        <v>1.1192789999999999</v>
      </c>
      <c r="AB15" s="386">
        <v>1.234251</v>
      </c>
      <c r="AC15" s="386">
        <v>1.680342</v>
      </c>
      <c r="AD15" s="386">
        <v>1.8553170000000001</v>
      </c>
      <c r="AE15" s="386">
        <v>2.0231469999999998</v>
      </c>
      <c r="AF15" s="386">
        <v>2.0107569999999999</v>
      </c>
      <c r="AG15" s="386">
        <v>2.086589</v>
      </c>
      <c r="AH15" s="386">
        <v>2.0100889999999998</v>
      </c>
      <c r="AI15" s="386">
        <v>1.7957099999999999</v>
      </c>
      <c r="AJ15" s="386">
        <v>1.5578320000000001</v>
      </c>
      <c r="AK15" s="386">
        <v>1.2249099999999999</v>
      </c>
      <c r="AL15" s="386">
        <v>1.1529670000000001</v>
      </c>
      <c r="AM15" s="386">
        <v>1.255811</v>
      </c>
      <c r="AN15" s="386">
        <v>1.432995</v>
      </c>
      <c r="AO15" s="386">
        <v>1.8806639999999999</v>
      </c>
      <c r="AP15" s="386">
        <v>2.0702159999999998</v>
      </c>
      <c r="AQ15" s="386">
        <v>2.2836889999999999</v>
      </c>
      <c r="AR15" s="386">
        <v>2.2823920000000002</v>
      </c>
      <c r="AS15" s="386">
        <v>2.3701949999999998</v>
      </c>
      <c r="AT15" s="386">
        <v>2.27277</v>
      </c>
      <c r="AU15" s="386">
        <v>2.037442</v>
      </c>
      <c r="AV15" s="386">
        <v>1.7641910000000001</v>
      </c>
      <c r="AW15" s="386">
        <v>1.376091</v>
      </c>
      <c r="AX15" s="386">
        <v>1.2806470000000001</v>
      </c>
      <c r="AY15" s="880">
        <v>1.3977299999999999</v>
      </c>
      <c r="AZ15" s="880">
        <v>1.550379</v>
      </c>
      <c r="BA15" s="880">
        <v>2.1184639999999999</v>
      </c>
      <c r="BB15" s="880">
        <v>2.3456030000000001</v>
      </c>
      <c r="BC15" s="880">
        <v>2.5368599999999999</v>
      </c>
      <c r="BD15" s="880">
        <v>2.568727</v>
      </c>
      <c r="BE15" s="880">
        <v>2.6711130000000001</v>
      </c>
      <c r="BF15" s="880">
        <v>2.5579710000000002</v>
      </c>
      <c r="BG15" s="358">
        <v>2.2975300000000001</v>
      </c>
      <c r="BH15" s="358">
        <v>2.0271020000000002</v>
      </c>
      <c r="BI15" s="358">
        <v>1.604198</v>
      </c>
      <c r="BJ15" s="358">
        <v>1.520402</v>
      </c>
      <c r="BK15" s="358">
        <v>1.645966</v>
      </c>
      <c r="BL15" s="358">
        <v>1.8145230000000001</v>
      </c>
      <c r="BM15" s="358">
        <v>2.4406590000000001</v>
      </c>
      <c r="BN15" s="358">
        <v>2.6816430000000002</v>
      </c>
      <c r="BO15" s="358">
        <v>2.9200710000000001</v>
      </c>
      <c r="BP15" s="358">
        <v>2.9271250000000002</v>
      </c>
      <c r="BQ15" s="358">
        <v>3.0299700000000001</v>
      </c>
      <c r="BR15" s="358">
        <v>2.8967290000000001</v>
      </c>
      <c r="BS15" s="358">
        <v>2.596184</v>
      </c>
      <c r="BT15" s="358">
        <v>2.2867799999999998</v>
      </c>
      <c r="BU15" s="358">
        <v>1.8078209999999999</v>
      </c>
      <c r="BV15" s="358">
        <v>1.711212</v>
      </c>
    </row>
    <row r="16" spans="1:74" ht="11.05" customHeight="1" x14ac:dyDescent="0.2">
      <c r="A16" s="235" t="s">
        <v>568</v>
      </c>
      <c r="B16" s="446" t="s">
        <v>996</v>
      </c>
      <c r="C16" s="386">
        <v>0.21573020000000001</v>
      </c>
      <c r="D16" s="386">
        <v>0.230156</v>
      </c>
      <c r="E16" s="386">
        <v>0.32981070000000001</v>
      </c>
      <c r="F16" s="386">
        <v>0.35717759999999998</v>
      </c>
      <c r="G16" s="386">
        <v>0.3941268</v>
      </c>
      <c r="H16" s="386">
        <v>0.39562940000000002</v>
      </c>
      <c r="I16" s="386">
        <v>0.4052596</v>
      </c>
      <c r="J16" s="386">
        <v>0.39230199999999998</v>
      </c>
      <c r="K16" s="386">
        <v>0.35417989999999999</v>
      </c>
      <c r="L16" s="386">
        <v>0.31864789999999998</v>
      </c>
      <c r="M16" s="386">
        <v>0.24603069999999999</v>
      </c>
      <c r="N16" s="386">
        <v>0.21882170000000001</v>
      </c>
      <c r="O16" s="386">
        <v>0.22964019999999999</v>
      </c>
      <c r="P16" s="386">
        <v>0.24397269999999999</v>
      </c>
      <c r="Q16" s="386">
        <v>0.34803200000000001</v>
      </c>
      <c r="R16" s="386">
        <v>0.37681969999999998</v>
      </c>
      <c r="S16" s="386">
        <v>0.41320210000000002</v>
      </c>
      <c r="T16" s="386">
        <v>0.41340310000000002</v>
      </c>
      <c r="U16" s="386">
        <v>0.42640909999999999</v>
      </c>
      <c r="V16" s="386">
        <v>0.41069699999999998</v>
      </c>
      <c r="W16" s="386">
        <v>0.36825439999999998</v>
      </c>
      <c r="X16" s="386">
        <v>0.3330148</v>
      </c>
      <c r="Y16" s="386">
        <v>0.25576919999999997</v>
      </c>
      <c r="Z16" s="386">
        <v>0.2288492</v>
      </c>
      <c r="AA16" s="386">
        <v>0.24383479999999999</v>
      </c>
      <c r="AB16" s="386">
        <v>0.25898330000000003</v>
      </c>
      <c r="AC16" s="386">
        <v>0.37032619999999999</v>
      </c>
      <c r="AD16" s="386">
        <v>0.40823300000000001</v>
      </c>
      <c r="AE16" s="386">
        <v>0.4466117</v>
      </c>
      <c r="AF16" s="386">
        <v>0.44634020000000002</v>
      </c>
      <c r="AG16" s="386">
        <v>0.46076499999999998</v>
      </c>
      <c r="AH16" s="386">
        <v>0.44421389999999999</v>
      </c>
      <c r="AI16" s="386">
        <v>0.39961970000000002</v>
      </c>
      <c r="AJ16" s="386">
        <v>0.3631277</v>
      </c>
      <c r="AK16" s="386">
        <v>0.2856688</v>
      </c>
      <c r="AL16" s="386">
        <v>0.25433060000000002</v>
      </c>
      <c r="AM16" s="386">
        <v>0.26662459999999999</v>
      </c>
      <c r="AN16" s="386">
        <v>0.2951685</v>
      </c>
      <c r="AO16" s="386">
        <v>0.40451179999999998</v>
      </c>
      <c r="AP16" s="386">
        <v>0.4384306</v>
      </c>
      <c r="AQ16" s="386">
        <v>0.47614669999999998</v>
      </c>
      <c r="AR16" s="386">
        <v>0.4746341</v>
      </c>
      <c r="AS16" s="386">
        <v>0.48813329999999999</v>
      </c>
      <c r="AT16" s="386">
        <v>0.4720164</v>
      </c>
      <c r="AU16" s="386">
        <v>0.43311309999999997</v>
      </c>
      <c r="AV16" s="386">
        <v>0.38943830000000002</v>
      </c>
      <c r="AW16" s="386">
        <v>0.30268590000000001</v>
      </c>
      <c r="AX16" s="386">
        <v>0.27023659999999999</v>
      </c>
      <c r="AY16" s="880">
        <v>0.28958200000000001</v>
      </c>
      <c r="AZ16" s="880">
        <v>0.31364940000000002</v>
      </c>
      <c r="BA16" s="880">
        <v>0.44770949999999998</v>
      </c>
      <c r="BB16" s="880">
        <v>0.48145359999999998</v>
      </c>
      <c r="BC16" s="880">
        <v>0.52837009999999995</v>
      </c>
      <c r="BD16" s="880">
        <v>0.53192019999999995</v>
      </c>
      <c r="BE16" s="880">
        <v>0.55067869999999997</v>
      </c>
      <c r="BF16" s="880">
        <v>0.53390890000000002</v>
      </c>
      <c r="BG16" s="358">
        <v>0.4820179</v>
      </c>
      <c r="BH16" s="358">
        <v>0.43856719999999999</v>
      </c>
      <c r="BI16" s="358">
        <v>0.3424973</v>
      </c>
      <c r="BJ16" s="358">
        <v>0.30773220000000001</v>
      </c>
      <c r="BK16" s="358">
        <v>0.32563209999999998</v>
      </c>
      <c r="BL16" s="358">
        <v>0.3480954</v>
      </c>
      <c r="BM16" s="358">
        <v>0.49190729999999999</v>
      </c>
      <c r="BN16" s="358">
        <v>0.5321053</v>
      </c>
      <c r="BO16" s="358">
        <v>0.58606239999999998</v>
      </c>
      <c r="BP16" s="358">
        <v>0.58629330000000002</v>
      </c>
      <c r="BQ16" s="358">
        <v>0.60494610000000004</v>
      </c>
      <c r="BR16" s="358">
        <v>0.58548100000000003</v>
      </c>
      <c r="BS16" s="358">
        <v>0.52804660000000003</v>
      </c>
      <c r="BT16" s="358">
        <v>0.47993659999999999</v>
      </c>
      <c r="BU16" s="358">
        <v>0.37516909999999998</v>
      </c>
      <c r="BV16" s="358">
        <v>0.33678639999999999</v>
      </c>
    </row>
    <row r="17" spans="1:74" ht="11.05" customHeight="1" x14ac:dyDescent="0.2">
      <c r="A17" s="235"/>
      <c r="B17" s="732"/>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c r="AS17" s="386"/>
      <c r="AT17" s="386"/>
      <c r="AU17" s="386"/>
      <c r="AV17" s="386"/>
      <c r="AW17" s="386"/>
      <c r="AX17" s="386"/>
      <c r="AY17" s="880"/>
      <c r="AZ17" s="880"/>
      <c r="BA17" s="880"/>
      <c r="BB17" s="880"/>
      <c r="BC17" s="880"/>
      <c r="BD17" s="880"/>
      <c r="BE17" s="880"/>
      <c r="BF17" s="880"/>
      <c r="BG17" s="358"/>
      <c r="BH17" s="358"/>
      <c r="BI17" s="358"/>
      <c r="BJ17" s="358"/>
      <c r="BK17" s="358"/>
      <c r="BL17" s="358"/>
      <c r="BM17" s="358"/>
      <c r="BN17" s="358"/>
      <c r="BO17" s="358"/>
      <c r="BP17" s="358"/>
      <c r="BQ17" s="358"/>
      <c r="BR17" s="358"/>
      <c r="BS17" s="358"/>
      <c r="BT17" s="358"/>
      <c r="BU17" s="358"/>
      <c r="BV17" s="358"/>
    </row>
    <row r="18" spans="1:74" s="240" customFormat="1" ht="11.05" customHeight="1" x14ac:dyDescent="0.2">
      <c r="A18" s="235" t="s">
        <v>583</v>
      </c>
      <c r="B18" s="445" t="s">
        <v>1376</v>
      </c>
      <c r="C18" s="386">
        <v>19.378392391999999</v>
      </c>
      <c r="D18" s="386">
        <v>17.010111607999999</v>
      </c>
      <c r="E18" s="386">
        <v>8.9508451089999994</v>
      </c>
      <c r="F18" s="386">
        <v>13.30347072</v>
      </c>
      <c r="G18" s="386">
        <v>22.753515687</v>
      </c>
      <c r="H18" s="386">
        <v>28.098885360000001</v>
      </c>
      <c r="I18" s="386">
        <v>23.412052841000001</v>
      </c>
      <c r="J18" s="386">
        <v>22.608398177000002</v>
      </c>
      <c r="K18" s="386">
        <v>2.6522441400000001</v>
      </c>
      <c r="L18" s="386">
        <v>9.4396791800000006</v>
      </c>
      <c r="M18" s="386">
        <v>16.632551459999998</v>
      </c>
      <c r="N18" s="386">
        <v>19.981512519999999</v>
      </c>
      <c r="O18" s="386">
        <v>25.710062691000001</v>
      </c>
      <c r="P18" s="386">
        <v>9.4372687079999995</v>
      </c>
      <c r="Q18" s="386">
        <v>10.639892725999999</v>
      </c>
      <c r="R18" s="386">
        <v>10.70230767</v>
      </c>
      <c r="S18" s="386">
        <v>23.786415754</v>
      </c>
      <c r="T18" s="386">
        <v>24.72237303</v>
      </c>
      <c r="U18" s="386">
        <v>26.657743386</v>
      </c>
      <c r="V18" s="386">
        <v>15.860364242999999</v>
      </c>
      <c r="W18" s="386">
        <v>3.6397852199999998</v>
      </c>
      <c r="X18" s="386">
        <v>8.4741046650000005</v>
      </c>
      <c r="Y18" s="386">
        <v>20.594661810000002</v>
      </c>
      <c r="Z18" s="386">
        <v>24.759794302</v>
      </c>
      <c r="AA18" s="386">
        <v>14.239455276999999</v>
      </c>
      <c r="AB18" s="386">
        <v>9.1498813000000006</v>
      </c>
      <c r="AC18" s="386">
        <v>16.285024222000001</v>
      </c>
      <c r="AD18" s="386">
        <v>12.798939239999999</v>
      </c>
      <c r="AE18" s="386">
        <v>20.241633427</v>
      </c>
      <c r="AF18" s="386">
        <v>20.461410449999999</v>
      </c>
      <c r="AG18" s="386">
        <v>27.011400035000001</v>
      </c>
      <c r="AH18" s="386">
        <v>19.360067734000001</v>
      </c>
      <c r="AI18" s="386">
        <v>2.3299607099999999</v>
      </c>
      <c r="AJ18" s="386">
        <v>7.478688279</v>
      </c>
      <c r="AK18" s="386">
        <v>15.57081129</v>
      </c>
      <c r="AL18" s="386">
        <v>26.076045467</v>
      </c>
      <c r="AM18" s="386">
        <v>25.988144687999998</v>
      </c>
      <c r="AN18" s="386">
        <v>7.5910190039999996</v>
      </c>
      <c r="AO18" s="386">
        <v>16.737239945999999</v>
      </c>
      <c r="AP18" s="386">
        <v>12.94842639</v>
      </c>
      <c r="AQ18" s="386">
        <v>22.128748321</v>
      </c>
      <c r="AR18" s="386">
        <v>26.309808270000001</v>
      </c>
      <c r="AS18" s="386">
        <v>24.386455598000001</v>
      </c>
      <c r="AT18" s="386">
        <v>20.612613992</v>
      </c>
      <c r="AU18" s="386">
        <v>8.01555441</v>
      </c>
      <c r="AV18" s="386">
        <v>10.447510477</v>
      </c>
      <c r="AW18" s="386">
        <v>20.334990000000001</v>
      </c>
      <c r="AX18" s="386">
        <v>24.961585795000001</v>
      </c>
      <c r="AY18" s="880">
        <v>30.987399336999999</v>
      </c>
      <c r="AZ18" s="880">
        <v>10.569205891999999</v>
      </c>
      <c r="BA18" s="880">
        <v>16.648382351999999</v>
      </c>
      <c r="BB18" s="880">
        <v>18.275659860000001</v>
      </c>
      <c r="BC18" s="880">
        <v>23.572488302</v>
      </c>
      <c r="BD18" s="880">
        <v>27.135420500999999</v>
      </c>
      <c r="BE18" s="880">
        <v>26.122679999999999</v>
      </c>
      <c r="BF18" s="880">
        <v>17.60923</v>
      </c>
      <c r="BG18" s="358">
        <v>7.6552499999999997</v>
      </c>
      <c r="BH18" s="358">
        <v>10.248670000000001</v>
      </c>
      <c r="BI18" s="358">
        <v>20.02928</v>
      </c>
      <c r="BJ18" s="358">
        <v>25.024000000000001</v>
      </c>
      <c r="BK18" s="358">
        <v>26.55547</v>
      </c>
      <c r="BL18" s="358">
        <v>9.6036169999999998</v>
      </c>
      <c r="BM18" s="358">
        <v>17.732990000000001</v>
      </c>
      <c r="BN18" s="358">
        <v>18.582609999999999</v>
      </c>
      <c r="BO18" s="358">
        <v>24.241129999999998</v>
      </c>
      <c r="BP18" s="358">
        <v>26.456330000000001</v>
      </c>
      <c r="BQ18" s="358">
        <v>27.38186</v>
      </c>
      <c r="BR18" s="358">
        <v>21.420439999999999</v>
      </c>
      <c r="BS18" s="358">
        <v>8.705247</v>
      </c>
      <c r="BT18" s="358">
        <v>10.974259999999999</v>
      </c>
      <c r="BU18" s="358">
        <v>21.46472</v>
      </c>
      <c r="BV18" s="358">
        <v>26.57075</v>
      </c>
    </row>
    <row r="19" spans="1:74" ht="11.05" customHeight="1" x14ac:dyDescent="0.2">
      <c r="A19" s="50"/>
      <c r="B19" s="733"/>
      <c r="C19" s="440"/>
      <c r="D19" s="440"/>
      <c r="E19" s="440"/>
      <c r="F19" s="440"/>
      <c r="G19" s="440"/>
      <c r="H19" s="440"/>
      <c r="I19" s="440"/>
      <c r="J19" s="440"/>
      <c r="K19" s="440"/>
      <c r="L19" s="440"/>
      <c r="M19" s="440"/>
      <c r="N19" s="440"/>
      <c r="O19" s="440"/>
      <c r="P19" s="440"/>
      <c r="Q19" s="440"/>
      <c r="R19" s="440"/>
      <c r="S19" s="440"/>
      <c r="T19" s="440"/>
      <c r="U19" s="440"/>
      <c r="V19" s="440"/>
      <c r="W19" s="440"/>
      <c r="X19" s="440"/>
      <c r="Y19" s="440"/>
      <c r="Z19" s="440"/>
      <c r="AA19" s="440"/>
      <c r="AB19" s="440"/>
      <c r="AC19" s="440"/>
      <c r="AD19" s="440"/>
      <c r="AE19" s="440"/>
      <c r="AF19" s="440"/>
      <c r="AG19" s="440"/>
      <c r="AH19" s="440"/>
      <c r="AI19" s="440"/>
      <c r="AJ19" s="440"/>
      <c r="AK19" s="440"/>
      <c r="AL19" s="440"/>
      <c r="AM19" s="440"/>
      <c r="AN19" s="440"/>
      <c r="AO19" s="440"/>
      <c r="AP19" s="440"/>
      <c r="AQ19" s="440"/>
      <c r="AR19" s="440"/>
      <c r="AS19" s="440"/>
      <c r="AT19" s="440"/>
      <c r="AU19" s="440"/>
      <c r="AV19" s="440"/>
      <c r="AW19" s="440"/>
      <c r="AX19" s="440"/>
      <c r="AY19" s="916"/>
      <c r="AZ19" s="916"/>
      <c r="BA19" s="916"/>
      <c r="BB19" s="916"/>
      <c r="BC19" s="916"/>
      <c r="BD19" s="916"/>
      <c r="BE19" s="916"/>
      <c r="BF19" s="916"/>
      <c r="BG19" s="443"/>
      <c r="BH19" s="443"/>
      <c r="BI19" s="443"/>
      <c r="BJ19" s="443"/>
      <c r="BK19" s="443"/>
      <c r="BL19" s="443"/>
      <c r="BM19" s="443"/>
      <c r="BN19" s="443"/>
      <c r="BO19" s="443"/>
      <c r="BP19" s="443"/>
      <c r="BQ19" s="443"/>
      <c r="BR19" s="443"/>
      <c r="BS19" s="443"/>
      <c r="BT19" s="443"/>
      <c r="BU19" s="443"/>
      <c r="BV19" s="443"/>
    </row>
    <row r="20" spans="1:74" ht="11.05" customHeight="1" x14ac:dyDescent="0.2">
      <c r="A20" s="50"/>
      <c r="B20" s="52" t="s">
        <v>1377</v>
      </c>
      <c r="C20" s="440"/>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916"/>
      <c r="AZ20" s="916"/>
      <c r="BA20" s="916"/>
      <c r="BB20" s="916"/>
      <c r="BC20" s="916"/>
      <c r="BD20" s="916"/>
      <c r="BE20" s="916"/>
      <c r="BF20" s="916"/>
      <c r="BG20" s="443"/>
      <c r="BH20" s="443"/>
      <c r="BI20" s="443"/>
      <c r="BJ20" s="443"/>
      <c r="BK20" s="443"/>
      <c r="BL20" s="443"/>
      <c r="BM20" s="443"/>
      <c r="BN20" s="443"/>
      <c r="BO20" s="443"/>
      <c r="BP20" s="443"/>
      <c r="BQ20" s="443"/>
      <c r="BR20" s="443"/>
      <c r="BS20" s="443"/>
      <c r="BT20" s="443"/>
      <c r="BU20" s="443"/>
      <c r="BV20" s="443"/>
    </row>
    <row r="21" spans="1:74" s="278" customFormat="1" ht="11.05" customHeight="1" x14ac:dyDescent="0.2">
      <c r="A21" s="448" t="s">
        <v>586</v>
      </c>
      <c r="B21" s="449" t="s">
        <v>1378</v>
      </c>
      <c r="C21" s="107">
        <v>333.97652964000002</v>
      </c>
      <c r="D21" s="107">
        <v>309.81628327999999</v>
      </c>
      <c r="E21" s="107">
        <v>306.27265677999998</v>
      </c>
      <c r="F21" s="107">
        <v>283.32878970000002</v>
      </c>
      <c r="G21" s="107">
        <v>301.12229180000003</v>
      </c>
      <c r="H21" s="107">
        <v>350.19926939999999</v>
      </c>
      <c r="I21" s="107">
        <v>386.62592275999998</v>
      </c>
      <c r="J21" s="107">
        <v>393.62794143000002</v>
      </c>
      <c r="K21" s="107">
        <v>347.8322928</v>
      </c>
      <c r="L21" s="107">
        <v>313.61334202</v>
      </c>
      <c r="M21" s="107">
        <v>298.83886619999998</v>
      </c>
      <c r="N21" s="107">
        <v>319.53513530999999</v>
      </c>
      <c r="O21" s="107">
        <v>351.05317196999999</v>
      </c>
      <c r="P21" s="107">
        <v>316.69410332000001</v>
      </c>
      <c r="Q21" s="107">
        <v>315.88662285999999</v>
      </c>
      <c r="R21" s="107">
        <v>295.78754823000003</v>
      </c>
      <c r="S21" s="107">
        <v>321.16389452999999</v>
      </c>
      <c r="T21" s="107">
        <v>358.7958405</v>
      </c>
      <c r="U21" s="107">
        <v>401.78163520999999</v>
      </c>
      <c r="V21" s="107">
        <v>402.18586777000002</v>
      </c>
      <c r="W21" s="107">
        <v>351.85255110000003</v>
      </c>
      <c r="X21" s="107">
        <v>308.36292376</v>
      </c>
      <c r="Y21" s="107">
        <v>303.81234330000001</v>
      </c>
      <c r="Z21" s="107">
        <v>339.51826820000002</v>
      </c>
      <c r="AA21" s="107">
        <v>336.83029198999998</v>
      </c>
      <c r="AB21" s="107">
        <v>303.57058452000001</v>
      </c>
      <c r="AC21" s="107">
        <v>317.84169924000003</v>
      </c>
      <c r="AD21" s="107">
        <v>290.88152616000002</v>
      </c>
      <c r="AE21" s="107">
        <v>309.75653442999999</v>
      </c>
      <c r="AF21" s="107">
        <v>340.32945749999999</v>
      </c>
      <c r="AG21" s="107">
        <v>399.44030565000003</v>
      </c>
      <c r="AH21" s="107">
        <v>404.70589620999999</v>
      </c>
      <c r="AI21" s="107">
        <v>358.08416130000001</v>
      </c>
      <c r="AJ21" s="107">
        <v>319.27567089000001</v>
      </c>
      <c r="AK21" s="107">
        <v>305.67922979999997</v>
      </c>
      <c r="AL21" s="107">
        <v>324.77615992</v>
      </c>
      <c r="AM21" s="107">
        <v>356.18310994000001</v>
      </c>
      <c r="AN21" s="107">
        <v>313.46856783999999</v>
      </c>
      <c r="AO21" s="107">
        <v>307.22682974999998</v>
      </c>
      <c r="AP21" s="107">
        <v>295.92300320999999</v>
      </c>
      <c r="AQ21" s="107">
        <v>323.72579218999999</v>
      </c>
      <c r="AR21" s="107">
        <v>365.21434799999997</v>
      </c>
      <c r="AS21" s="107">
        <v>408.55625244999999</v>
      </c>
      <c r="AT21" s="107">
        <v>405.08014557000001</v>
      </c>
      <c r="AU21" s="107">
        <v>353.69583870000002</v>
      </c>
      <c r="AV21" s="107">
        <v>325.56251987000002</v>
      </c>
      <c r="AW21" s="107">
        <v>304.34913119999999</v>
      </c>
      <c r="AX21" s="107">
        <v>338.40908789000002</v>
      </c>
      <c r="AY21" s="638">
        <v>373.35589628999998</v>
      </c>
      <c r="AZ21" s="638">
        <v>330.46581456000001</v>
      </c>
      <c r="BA21" s="638">
        <v>318.00896686999999</v>
      </c>
      <c r="BB21" s="638">
        <v>304.37595659999999</v>
      </c>
      <c r="BC21" s="638">
        <v>322.33561584</v>
      </c>
      <c r="BD21" s="638">
        <v>367.72033099999999</v>
      </c>
      <c r="BE21" s="638">
        <v>419.56020000000001</v>
      </c>
      <c r="BF21" s="638">
        <v>404.7749</v>
      </c>
      <c r="BG21" s="396">
        <v>358.04489999999998</v>
      </c>
      <c r="BH21" s="396">
        <v>331.32650000000001</v>
      </c>
      <c r="BI21" s="396">
        <v>312.41950000000003</v>
      </c>
      <c r="BJ21" s="396">
        <v>344.71780000000001</v>
      </c>
      <c r="BK21" s="396">
        <v>364.1746</v>
      </c>
      <c r="BL21" s="396">
        <v>327.45240000000001</v>
      </c>
      <c r="BM21" s="396">
        <v>327.5582</v>
      </c>
      <c r="BN21" s="396">
        <v>310.69880000000001</v>
      </c>
      <c r="BO21" s="396">
        <v>331.99869999999999</v>
      </c>
      <c r="BP21" s="396">
        <v>374.63720000000001</v>
      </c>
      <c r="BQ21" s="396">
        <v>435.2047</v>
      </c>
      <c r="BR21" s="396">
        <v>433.36369999999999</v>
      </c>
      <c r="BS21" s="396">
        <v>376.91359999999997</v>
      </c>
      <c r="BT21" s="396">
        <v>344.07659999999998</v>
      </c>
      <c r="BU21" s="396">
        <v>323.1574</v>
      </c>
      <c r="BV21" s="396">
        <v>355.71780000000001</v>
      </c>
    </row>
    <row r="22" spans="1:74" s="278" customFormat="1" ht="11.05" customHeight="1" x14ac:dyDescent="0.2">
      <c r="A22" s="448" t="s">
        <v>584</v>
      </c>
      <c r="B22" s="732" t="s">
        <v>1379</v>
      </c>
      <c r="C22" s="107">
        <v>321.49647555000001</v>
      </c>
      <c r="D22" s="107">
        <v>299.69803444000001</v>
      </c>
      <c r="E22" s="107">
        <v>295.34500172000003</v>
      </c>
      <c r="F22" s="107">
        <v>272.77869642000002</v>
      </c>
      <c r="G22" s="107">
        <v>290.06060196999999</v>
      </c>
      <c r="H22" s="107">
        <v>338.41538009999999</v>
      </c>
      <c r="I22" s="107">
        <v>373.94829915999998</v>
      </c>
      <c r="J22" s="107">
        <v>381.03930364000001</v>
      </c>
      <c r="K22" s="107">
        <v>336.44401049999999</v>
      </c>
      <c r="L22" s="107">
        <v>302.12747064000001</v>
      </c>
      <c r="M22" s="107">
        <v>287.13380022000001</v>
      </c>
      <c r="N22" s="107">
        <v>307.38717882999998</v>
      </c>
      <c r="O22" s="107">
        <v>338.65604629000001</v>
      </c>
      <c r="P22" s="107">
        <v>305.86307052000001</v>
      </c>
      <c r="Q22" s="107">
        <v>304.30002693</v>
      </c>
      <c r="R22" s="107">
        <v>284.93286675000002</v>
      </c>
      <c r="S22" s="107">
        <v>309.69695397999999</v>
      </c>
      <c r="T22" s="107">
        <v>347.10633239999999</v>
      </c>
      <c r="U22" s="107">
        <v>389.21417475999999</v>
      </c>
      <c r="V22" s="107">
        <v>389.62628224999997</v>
      </c>
      <c r="W22" s="107">
        <v>340.5438408</v>
      </c>
      <c r="X22" s="107">
        <v>297.19594413999999</v>
      </c>
      <c r="Y22" s="107">
        <v>292.25774616000001</v>
      </c>
      <c r="Z22" s="107">
        <v>327.77578440000002</v>
      </c>
      <c r="AA22" s="107">
        <v>325.41464490999999</v>
      </c>
      <c r="AB22" s="107">
        <v>292.94566196</v>
      </c>
      <c r="AC22" s="107">
        <v>306.45394246000001</v>
      </c>
      <c r="AD22" s="107">
        <v>280.81114790999999</v>
      </c>
      <c r="AE22" s="107">
        <v>298.70556958999998</v>
      </c>
      <c r="AF22" s="107">
        <v>328.79808359999998</v>
      </c>
      <c r="AG22" s="107">
        <v>387.25610719000002</v>
      </c>
      <c r="AH22" s="107">
        <v>392.43603389999998</v>
      </c>
      <c r="AI22" s="107">
        <v>346.47644129999998</v>
      </c>
      <c r="AJ22" s="107">
        <v>308.06540867000001</v>
      </c>
      <c r="AK22" s="107">
        <v>294.24848558999997</v>
      </c>
      <c r="AL22" s="107">
        <v>312.64183487999998</v>
      </c>
      <c r="AM22" s="107">
        <v>343.71815966999998</v>
      </c>
      <c r="AN22" s="107">
        <v>302.44064562</v>
      </c>
      <c r="AO22" s="107">
        <v>296.19116072999998</v>
      </c>
      <c r="AP22" s="107">
        <v>285.07487085000002</v>
      </c>
      <c r="AQ22" s="107">
        <v>312.57294141</v>
      </c>
      <c r="AR22" s="107">
        <v>354.28685760000002</v>
      </c>
      <c r="AS22" s="107">
        <v>396.79957095999998</v>
      </c>
      <c r="AT22" s="107">
        <v>392.87723147999998</v>
      </c>
      <c r="AU22" s="107">
        <v>342.64299749999998</v>
      </c>
      <c r="AV22" s="107">
        <v>315.38912958999998</v>
      </c>
      <c r="AW22" s="107">
        <v>293.54861600999999</v>
      </c>
      <c r="AX22" s="107">
        <v>326.34767826000001</v>
      </c>
      <c r="AY22" s="638">
        <v>361.12290724000002</v>
      </c>
      <c r="AZ22" s="638">
        <v>319.74205452000001</v>
      </c>
      <c r="BA22" s="638">
        <v>306.65232999</v>
      </c>
      <c r="BB22" s="638">
        <v>293.84943969</v>
      </c>
      <c r="BC22" s="638">
        <v>311.55167848000002</v>
      </c>
      <c r="BD22" s="638">
        <v>356.58682729999998</v>
      </c>
      <c r="BE22" s="638">
        <v>407.53771359000001</v>
      </c>
      <c r="BF22" s="638">
        <v>392.65103541000002</v>
      </c>
      <c r="BG22" s="396">
        <v>346.94630000000001</v>
      </c>
      <c r="BH22" s="396">
        <v>320.62610000000001</v>
      </c>
      <c r="BI22" s="396">
        <v>301.29349999999999</v>
      </c>
      <c r="BJ22" s="396">
        <v>332.74849999999998</v>
      </c>
      <c r="BK22" s="396">
        <v>352.39389999999997</v>
      </c>
      <c r="BL22" s="396">
        <v>316.8356</v>
      </c>
      <c r="BM22" s="396">
        <v>316.50360000000001</v>
      </c>
      <c r="BN22" s="396">
        <v>300.16359999999997</v>
      </c>
      <c r="BO22" s="396">
        <v>321.05130000000003</v>
      </c>
      <c r="BP22" s="396">
        <v>363.25940000000003</v>
      </c>
      <c r="BQ22" s="396">
        <v>423.01400000000001</v>
      </c>
      <c r="BR22" s="396">
        <v>421.11149999999998</v>
      </c>
      <c r="BS22" s="396">
        <v>365.72559999999999</v>
      </c>
      <c r="BT22" s="396">
        <v>333.31459999999998</v>
      </c>
      <c r="BU22" s="396">
        <v>311.98610000000002</v>
      </c>
      <c r="BV22" s="396">
        <v>343.73140000000001</v>
      </c>
    </row>
    <row r="23" spans="1:74" ht="11.05" customHeight="1" x14ac:dyDescent="0.2">
      <c r="A23" s="314" t="s">
        <v>608</v>
      </c>
      <c r="B23" s="731" t="s">
        <v>1043</v>
      </c>
      <c r="C23" s="386">
        <v>136.68235149</v>
      </c>
      <c r="D23" s="386">
        <v>126.54955735999999</v>
      </c>
      <c r="E23" s="386">
        <v>114.37398007</v>
      </c>
      <c r="F23" s="386">
        <v>93.890880019999997</v>
      </c>
      <c r="G23" s="386">
        <v>101.16029415</v>
      </c>
      <c r="H23" s="386">
        <v>132.15348567000001</v>
      </c>
      <c r="I23" s="386">
        <v>154.49457176000001</v>
      </c>
      <c r="J23" s="386">
        <v>157.79177211000001</v>
      </c>
      <c r="K23" s="386">
        <v>131.11130374000001</v>
      </c>
      <c r="L23" s="386">
        <v>103.99221442</v>
      </c>
      <c r="M23" s="386">
        <v>100.59096642</v>
      </c>
      <c r="N23" s="386">
        <v>117.69550511</v>
      </c>
      <c r="O23" s="386">
        <v>140.50406917999999</v>
      </c>
      <c r="P23" s="386">
        <v>125.34230287</v>
      </c>
      <c r="Q23" s="386">
        <v>111.43858992</v>
      </c>
      <c r="R23" s="386">
        <v>97.431844069999997</v>
      </c>
      <c r="S23" s="386">
        <v>110.07073411</v>
      </c>
      <c r="T23" s="386">
        <v>136.31028785999999</v>
      </c>
      <c r="U23" s="386">
        <v>164.27657787999999</v>
      </c>
      <c r="V23" s="386">
        <v>160.27146691999999</v>
      </c>
      <c r="W23" s="386">
        <v>129.24131835</v>
      </c>
      <c r="X23" s="386">
        <v>99.792191209999999</v>
      </c>
      <c r="Y23" s="386">
        <v>103.15207773</v>
      </c>
      <c r="Z23" s="386">
        <v>131.40170252999999</v>
      </c>
      <c r="AA23" s="386">
        <v>131.63774264</v>
      </c>
      <c r="AB23" s="386">
        <v>112.10518084</v>
      </c>
      <c r="AC23" s="386">
        <v>110.41692320999999</v>
      </c>
      <c r="AD23" s="386">
        <v>96.195859609999999</v>
      </c>
      <c r="AE23" s="386">
        <v>100.23051298999999</v>
      </c>
      <c r="AF23" s="386">
        <v>121.31961101</v>
      </c>
      <c r="AG23" s="386">
        <v>159.71483354</v>
      </c>
      <c r="AH23" s="386">
        <v>161.46019195</v>
      </c>
      <c r="AI23" s="386">
        <v>132.80700633999999</v>
      </c>
      <c r="AJ23" s="386">
        <v>103.3137742</v>
      </c>
      <c r="AK23" s="386">
        <v>101.90658738</v>
      </c>
      <c r="AL23" s="386">
        <v>118.91696047000001</v>
      </c>
      <c r="AM23" s="386">
        <v>142.94754576</v>
      </c>
      <c r="AN23" s="386">
        <v>116.11035056999999</v>
      </c>
      <c r="AO23" s="386">
        <v>102.62490212</v>
      </c>
      <c r="AP23" s="386">
        <v>95.053382330000005</v>
      </c>
      <c r="AQ23" s="386">
        <v>107.86178649999999</v>
      </c>
      <c r="AR23" s="386">
        <v>139.14905052</v>
      </c>
      <c r="AS23" s="386">
        <v>165.59214327999999</v>
      </c>
      <c r="AT23" s="386">
        <v>159.64342134</v>
      </c>
      <c r="AU23" s="386">
        <v>128.32574782</v>
      </c>
      <c r="AV23" s="386">
        <v>106.87435782999999</v>
      </c>
      <c r="AW23" s="386">
        <v>99.355725800000002</v>
      </c>
      <c r="AX23" s="386">
        <v>126.06845674</v>
      </c>
      <c r="AY23" s="880">
        <v>152.64799196000001</v>
      </c>
      <c r="AZ23" s="880">
        <v>127.79732054999999</v>
      </c>
      <c r="BA23" s="880">
        <v>109.17628542999999</v>
      </c>
      <c r="BB23" s="880">
        <v>97.46769535</v>
      </c>
      <c r="BC23" s="880">
        <v>104.92909859</v>
      </c>
      <c r="BD23" s="880">
        <v>135.93296042</v>
      </c>
      <c r="BE23" s="880">
        <v>167.58682657</v>
      </c>
      <c r="BF23" s="880">
        <v>153.23868379000001</v>
      </c>
      <c r="BG23" s="358">
        <v>123.86669999999999</v>
      </c>
      <c r="BH23" s="358">
        <v>105.919</v>
      </c>
      <c r="BI23" s="358">
        <v>101.4222</v>
      </c>
      <c r="BJ23" s="358">
        <v>128.24</v>
      </c>
      <c r="BK23" s="358">
        <v>140.03149999999999</v>
      </c>
      <c r="BL23" s="358">
        <v>119.4564</v>
      </c>
      <c r="BM23" s="358">
        <v>111.23269999999999</v>
      </c>
      <c r="BN23" s="358">
        <v>98.664829999999995</v>
      </c>
      <c r="BO23" s="358">
        <v>105.8489</v>
      </c>
      <c r="BP23" s="358">
        <v>135.7114</v>
      </c>
      <c r="BQ23" s="358">
        <v>168.18899999999999</v>
      </c>
      <c r="BR23" s="358">
        <v>164.62970000000001</v>
      </c>
      <c r="BS23" s="358">
        <v>130.48990000000001</v>
      </c>
      <c r="BT23" s="358">
        <v>107.2274</v>
      </c>
      <c r="BU23" s="358">
        <v>101.69580000000001</v>
      </c>
      <c r="BV23" s="358">
        <v>128.42859999999999</v>
      </c>
    </row>
    <row r="24" spans="1:74" ht="11.05" customHeight="1" x14ac:dyDescent="0.2">
      <c r="A24" s="235" t="s">
        <v>619</v>
      </c>
      <c r="B24" s="731" t="s">
        <v>993</v>
      </c>
      <c r="C24" s="386">
        <v>104.49764718</v>
      </c>
      <c r="D24" s="386">
        <v>98.355677380000003</v>
      </c>
      <c r="E24" s="386">
        <v>102.87723446</v>
      </c>
      <c r="F24" s="386">
        <v>98.721379159999998</v>
      </c>
      <c r="G24" s="386">
        <v>104.71120892</v>
      </c>
      <c r="H24" s="386">
        <v>119.05269115999999</v>
      </c>
      <c r="I24" s="386">
        <v>127.85573406</v>
      </c>
      <c r="J24" s="386">
        <v>131.11112134999999</v>
      </c>
      <c r="K24" s="386">
        <v>118.9886836</v>
      </c>
      <c r="L24" s="386">
        <v>112.24647543</v>
      </c>
      <c r="M24" s="386">
        <v>103.50607832999999</v>
      </c>
      <c r="N24" s="386">
        <v>106.51556746</v>
      </c>
      <c r="O24" s="386">
        <v>113.60509057</v>
      </c>
      <c r="P24" s="386">
        <v>103.06262117999999</v>
      </c>
      <c r="Q24" s="386">
        <v>108.60313764</v>
      </c>
      <c r="R24" s="386">
        <v>104.56587138</v>
      </c>
      <c r="S24" s="386">
        <v>113.00720865</v>
      </c>
      <c r="T24" s="386">
        <v>121.56717173</v>
      </c>
      <c r="U24" s="386">
        <v>133.95171139000001</v>
      </c>
      <c r="V24" s="386">
        <v>135.67595263000001</v>
      </c>
      <c r="W24" s="386">
        <v>124.19527521000001</v>
      </c>
      <c r="X24" s="386">
        <v>111.85135757</v>
      </c>
      <c r="Y24" s="386">
        <v>106.85796302999999</v>
      </c>
      <c r="Z24" s="386">
        <v>113.92945207</v>
      </c>
      <c r="AA24" s="386">
        <v>112.78971684</v>
      </c>
      <c r="AB24" s="386">
        <v>103.83028427000001</v>
      </c>
      <c r="AC24" s="386">
        <v>112.64296369</v>
      </c>
      <c r="AD24" s="386">
        <v>104.09076447</v>
      </c>
      <c r="AE24" s="386">
        <v>113.24271739</v>
      </c>
      <c r="AF24" s="386">
        <v>120.70658422</v>
      </c>
      <c r="AG24" s="386">
        <v>136.39420265999999</v>
      </c>
      <c r="AH24" s="386">
        <v>138.38957192000001</v>
      </c>
      <c r="AI24" s="386">
        <v>126.54578748</v>
      </c>
      <c r="AJ24" s="386">
        <v>118.20785266999999</v>
      </c>
      <c r="AK24" s="386">
        <v>109.75648323</v>
      </c>
      <c r="AL24" s="386">
        <v>111.51182664</v>
      </c>
      <c r="AM24" s="386">
        <v>117.80892261</v>
      </c>
      <c r="AN24" s="386">
        <v>107.74007704</v>
      </c>
      <c r="AO24" s="386">
        <v>110.05558969000001</v>
      </c>
      <c r="AP24" s="386">
        <v>107.37962449</v>
      </c>
      <c r="AQ24" s="386">
        <v>116.42745564000001</v>
      </c>
      <c r="AR24" s="386">
        <v>126.30266700999999</v>
      </c>
      <c r="AS24" s="386">
        <v>137.86027417</v>
      </c>
      <c r="AT24" s="386">
        <v>138.9357502</v>
      </c>
      <c r="AU24" s="386">
        <v>125.91651292</v>
      </c>
      <c r="AV24" s="386">
        <v>119.61645668</v>
      </c>
      <c r="AW24" s="386">
        <v>110.38071626999999</v>
      </c>
      <c r="AX24" s="386">
        <v>115.58271238</v>
      </c>
      <c r="AY24" s="880">
        <v>123.31289099999999</v>
      </c>
      <c r="AZ24" s="880">
        <v>111.92188891000001</v>
      </c>
      <c r="BA24" s="880">
        <v>113.32480717999999</v>
      </c>
      <c r="BB24" s="880">
        <v>111.46540899999999</v>
      </c>
      <c r="BC24" s="880">
        <v>118.71642301999999</v>
      </c>
      <c r="BD24" s="880">
        <v>129.53992223</v>
      </c>
      <c r="BE24" s="880">
        <v>143.33243594000001</v>
      </c>
      <c r="BF24" s="880">
        <v>142.39393081</v>
      </c>
      <c r="BG24" s="358">
        <v>131.0891</v>
      </c>
      <c r="BH24" s="358">
        <v>123.3973</v>
      </c>
      <c r="BI24" s="358">
        <v>114.1463</v>
      </c>
      <c r="BJ24" s="358">
        <v>118.9376</v>
      </c>
      <c r="BK24" s="358">
        <v>125.1962</v>
      </c>
      <c r="BL24" s="358">
        <v>115.2741</v>
      </c>
      <c r="BM24" s="358">
        <v>118.9995</v>
      </c>
      <c r="BN24" s="358">
        <v>114.8325</v>
      </c>
      <c r="BO24" s="358">
        <v>124.5612</v>
      </c>
      <c r="BP24" s="358">
        <v>134.02950000000001</v>
      </c>
      <c r="BQ24" s="358">
        <v>153.18719999999999</v>
      </c>
      <c r="BR24" s="358">
        <v>154.08840000000001</v>
      </c>
      <c r="BS24" s="358">
        <v>139.179</v>
      </c>
      <c r="BT24" s="358">
        <v>130.61369999999999</v>
      </c>
      <c r="BU24" s="358">
        <v>120.8488</v>
      </c>
      <c r="BV24" s="358">
        <v>126.0154</v>
      </c>
    </row>
    <row r="25" spans="1:74" ht="11.05" customHeight="1" x14ac:dyDescent="0.2">
      <c r="A25" s="235" t="s">
        <v>630</v>
      </c>
      <c r="B25" s="731" t="s">
        <v>992</v>
      </c>
      <c r="C25" s="386">
        <v>79.749530280000002</v>
      </c>
      <c r="D25" s="386">
        <v>74.245261900000003</v>
      </c>
      <c r="E25" s="386">
        <v>77.551521989999998</v>
      </c>
      <c r="F25" s="386">
        <v>79.660859070000001</v>
      </c>
      <c r="G25" s="386">
        <v>83.70251055</v>
      </c>
      <c r="H25" s="386">
        <v>86.70160946</v>
      </c>
      <c r="I25" s="386">
        <v>91.052252139999993</v>
      </c>
      <c r="J25" s="386">
        <v>91.576366730000004</v>
      </c>
      <c r="K25" s="386">
        <v>85.817139620000006</v>
      </c>
      <c r="L25" s="386">
        <v>85.355969090000002</v>
      </c>
      <c r="M25" s="386">
        <v>82.545235070000004</v>
      </c>
      <c r="N25" s="386">
        <v>82.6552346</v>
      </c>
      <c r="O25" s="386">
        <v>83.982005900000004</v>
      </c>
      <c r="P25" s="386">
        <v>76.892528760000005</v>
      </c>
      <c r="Q25" s="386">
        <v>83.679089809999994</v>
      </c>
      <c r="R25" s="386">
        <v>82.422106670000005</v>
      </c>
      <c r="S25" s="386">
        <v>86.089694059999999</v>
      </c>
      <c r="T25" s="386">
        <v>88.715713239999999</v>
      </c>
      <c r="U25" s="386">
        <v>90.419842950000003</v>
      </c>
      <c r="V25" s="386">
        <v>93.143141189999994</v>
      </c>
      <c r="W25" s="386">
        <v>86.549522679999995</v>
      </c>
      <c r="X25" s="386">
        <v>85.017015029999996</v>
      </c>
      <c r="Y25" s="386">
        <v>81.701399429999995</v>
      </c>
      <c r="Z25" s="386">
        <v>81.851926710000001</v>
      </c>
      <c r="AA25" s="386">
        <v>80.407960110000005</v>
      </c>
      <c r="AB25" s="386">
        <v>76.449236850000005</v>
      </c>
      <c r="AC25" s="386">
        <v>82.817079179999993</v>
      </c>
      <c r="AD25" s="386">
        <v>80.011062550000005</v>
      </c>
      <c r="AE25" s="386">
        <v>84.70357577</v>
      </c>
      <c r="AF25" s="386">
        <v>86.193146010000007</v>
      </c>
      <c r="AG25" s="386">
        <v>90.526453549999999</v>
      </c>
      <c r="AH25" s="386">
        <v>92.008705259999999</v>
      </c>
      <c r="AI25" s="386">
        <v>86.472080500000004</v>
      </c>
      <c r="AJ25" s="386">
        <v>85.978380979999997</v>
      </c>
      <c r="AK25" s="386">
        <v>82.036277740000003</v>
      </c>
      <c r="AL25" s="386">
        <v>81.651676019999996</v>
      </c>
      <c r="AM25" s="386">
        <v>82.350854639999994</v>
      </c>
      <c r="AN25" s="386">
        <v>78.04951939</v>
      </c>
      <c r="AO25" s="386">
        <v>82.911473209999997</v>
      </c>
      <c r="AP25" s="386">
        <v>82.10415974</v>
      </c>
      <c r="AQ25" s="386">
        <v>87.686832150000001</v>
      </c>
      <c r="AR25" s="386">
        <v>88.264573389999995</v>
      </c>
      <c r="AS25" s="386">
        <v>92.706229570000005</v>
      </c>
      <c r="AT25" s="386">
        <v>93.672697810000003</v>
      </c>
      <c r="AU25" s="386">
        <v>87.834413670000004</v>
      </c>
      <c r="AV25" s="386">
        <v>88.327282389999993</v>
      </c>
      <c r="AW25" s="386">
        <v>83.251878700000006</v>
      </c>
      <c r="AX25" s="386">
        <v>84.092705749999993</v>
      </c>
      <c r="AY25" s="880">
        <v>84.528212530000005</v>
      </c>
      <c r="AZ25" s="880">
        <v>79.413567889999996</v>
      </c>
      <c r="BA25" s="880">
        <v>83.534955310000001</v>
      </c>
      <c r="BB25" s="880">
        <v>84.347642919999998</v>
      </c>
      <c r="BC25" s="880">
        <v>87.350172740000005</v>
      </c>
      <c r="BD25" s="880">
        <v>90.446846399999998</v>
      </c>
      <c r="BE25" s="880">
        <v>96.055598384999996</v>
      </c>
      <c r="BF25" s="880">
        <v>96.483465730000006</v>
      </c>
      <c r="BG25" s="358">
        <v>91.453720000000004</v>
      </c>
      <c r="BH25" s="358">
        <v>90.785480000000007</v>
      </c>
      <c r="BI25" s="358">
        <v>85.211119999999994</v>
      </c>
      <c r="BJ25" s="358">
        <v>85.011129999999994</v>
      </c>
      <c r="BK25" s="358">
        <v>86.58408</v>
      </c>
      <c r="BL25" s="358">
        <v>81.537719999999993</v>
      </c>
      <c r="BM25" s="358">
        <v>85.717190000000002</v>
      </c>
      <c r="BN25" s="358">
        <v>86.149050000000003</v>
      </c>
      <c r="BO25" s="358">
        <v>90.130170000000007</v>
      </c>
      <c r="BP25" s="358">
        <v>92.989500000000007</v>
      </c>
      <c r="BQ25" s="358">
        <v>101.08629999999999</v>
      </c>
      <c r="BR25" s="358">
        <v>101.8484</v>
      </c>
      <c r="BS25" s="358">
        <v>95.519310000000004</v>
      </c>
      <c r="BT25" s="358">
        <v>94.949770000000001</v>
      </c>
      <c r="BU25" s="358">
        <v>88.928370000000001</v>
      </c>
      <c r="BV25" s="358">
        <v>88.728440000000006</v>
      </c>
    </row>
    <row r="26" spans="1:74" ht="11.05" customHeight="1" x14ac:dyDescent="0.2">
      <c r="A26" s="235" t="s">
        <v>758</v>
      </c>
      <c r="B26" s="731" t="s">
        <v>1380</v>
      </c>
      <c r="C26" s="386">
        <v>0.56694699999999998</v>
      </c>
      <c r="D26" s="386">
        <v>0.54753499999999999</v>
      </c>
      <c r="E26" s="386">
        <v>0.54226300000000005</v>
      </c>
      <c r="F26" s="386">
        <v>0.505579</v>
      </c>
      <c r="G26" s="386">
        <v>0.48658699999999999</v>
      </c>
      <c r="H26" s="386">
        <v>0.50759699999999996</v>
      </c>
      <c r="I26" s="386">
        <v>0.54574</v>
      </c>
      <c r="J26" s="386">
        <v>0.56004299999999996</v>
      </c>
      <c r="K26" s="386">
        <v>0.52688299999999999</v>
      </c>
      <c r="L26" s="386">
        <v>0.53281199999999995</v>
      </c>
      <c r="M26" s="386">
        <v>0.49152099999999999</v>
      </c>
      <c r="N26" s="386">
        <v>0.52087099999999997</v>
      </c>
      <c r="O26" s="386">
        <v>0.564882</v>
      </c>
      <c r="P26" s="386">
        <v>0.56561799999999995</v>
      </c>
      <c r="Q26" s="386">
        <v>0.57921</v>
      </c>
      <c r="R26" s="386">
        <v>0.51304300000000003</v>
      </c>
      <c r="S26" s="386">
        <v>0.52931600000000001</v>
      </c>
      <c r="T26" s="386">
        <v>0.51315900000000003</v>
      </c>
      <c r="U26" s="386">
        <v>0.56604200000000005</v>
      </c>
      <c r="V26" s="386">
        <v>0.535717</v>
      </c>
      <c r="W26" s="386">
        <v>0.557724</v>
      </c>
      <c r="X26" s="386">
        <v>0.535381</v>
      </c>
      <c r="Y26" s="386">
        <v>0.54630599999999996</v>
      </c>
      <c r="Z26" s="386">
        <v>0.59270299999999998</v>
      </c>
      <c r="AA26" s="386">
        <v>0.57922499999999999</v>
      </c>
      <c r="AB26" s="386">
        <v>0.56096299999999999</v>
      </c>
      <c r="AC26" s="386">
        <v>0.57697699999999996</v>
      </c>
      <c r="AD26" s="386">
        <v>0.513459</v>
      </c>
      <c r="AE26" s="386">
        <v>0.52876100000000004</v>
      </c>
      <c r="AF26" s="386">
        <v>0.57874099999999995</v>
      </c>
      <c r="AG26" s="386">
        <v>0.62061599999999995</v>
      </c>
      <c r="AH26" s="386">
        <v>0.57756600000000002</v>
      </c>
      <c r="AI26" s="386">
        <v>0.65156700000000001</v>
      </c>
      <c r="AJ26" s="386">
        <v>0.56540100000000004</v>
      </c>
      <c r="AK26" s="386">
        <v>0.54913500000000004</v>
      </c>
      <c r="AL26" s="386">
        <v>0.56137099999999995</v>
      </c>
      <c r="AM26" s="386">
        <v>0.61083399999999999</v>
      </c>
      <c r="AN26" s="386">
        <v>0.54069900000000004</v>
      </c>
      <c r="AO26" s="386">
        <v>0.59919900000000004</v>
      </c>
      <c r="AP26" s="386">
        <v>0.53770399999999996</v>
      </c>
      <c r="AQ26" s="386">
        <v>0.59687100000000004</v>
      </c>
      <c r="AR26" s="386">
        <v>0.57056899999999999</v>
      </c>
      <c r="AS26" s="386">
        <v>0.64092400000000005</v>
      </c>
      <c r="AT26" s="386">
        <v>0.625363</v>
      </c>
      <c r="AU26" s="386">
        <v>0.56632499999999997</v>
      </c>
      <c r="AV26" s="386">
        <v>0.57103499999999996</v>
      </c>
      <c r="AW26" s="386">
        <v>0.56029499999999999</v>
      </c>
      <c r="AX26" s="386">
        <v>0.60380500000000004</v>
      </c>
      <c r="AY26" s="880">
        <v>0.63381200000000004</v>
      </c>
      <c r="AZ26" s="880">
        <v>0.60928099999999996</v>
      </c>
      <c r="BA26" s="880">
        <v>0.61628400000000005</v>
      </c>
      <c r="BB26" s="880">
        <v>0.56869400000000003</v>
      </c>
      <c r="BC26" s="880">
        <v>0.55598413000000002</v>
      </c>
      <c r="BD26" s="880">
        <v>0.66709823999999995</v>
      </c>
      <c r="BE26" s="880">
        <v>0.56285269621</v>
      </c>
      <c r="BF26" s="880">
        <v>0.53495507753000004</v>
      </c>
      <c r="BG26" s="358">
        <v>0.53675280000000003</v>
      </c>
      <c r="BH26" s="358">
        <v>0.52426539999999999</v>
      </c>
      <c r="BI26" s="358">
        <v>0.51391739999999997</v>
      </c>
      <c r="BJ26" s="358">
        <v>0.55975249999999999</v>
      </c>
      <c r="BK26" s="358">
        <v>0.58215600000000001</v>
      </c>
      <c r="BL26" s="358">
        <v>0.5674574</v>
      </c>
      <c r="BM26" s="358">
        <v>0.55426180000000003</v>
      </c>
      <c r="BN26" s="358">
        <v>0.51725049999999995</v>
      </c>
      <c r="BO26" s="358">
        <v>0.51101419999999997</v>
      </c>
      <c r="BP26" s="358">
        <v>0.52901450000000005</v>
      </c>
      <c r="BQ26" s="358">
        <v>0.55154570000000003</v>
      </c>
      <c r="BR26" s="358">
        <v>0.54492549999999995</v>
      </c>
      <c r="BS26" s="358">
        <v>0.53742999999999996</v>
      </c>
      <c r="BT26" s="358">
        <v>0.52378480000000005</v>
      </c>
      <c r="BU26" s="358">
        <v>0.51317690000000005</v>
      </c>
      <c r="BV26" s="358">
        <v>0.55892649999999999</v>
      </c>
    </row>
    <row r="27" spans="1:74" s="278" customFormat="1" ht="11.05" customHeight="1" x14ac:dyDescent="0.2">
      <c r="A27" s="448" t="s">
        <v>585</v>
      </c>
      <c r="B27" s="732" t="s">
        <v>1381</v>
      </c>
      <c r="C27" s="107">
        <v>12.480054089999999</v>
      </c>
      <c r="D27" s="107">
        <v>10.11824884</v>
      </c>
      <c r="E27" s="107">
        <v>10.927655061999999</v>
      </c>
      <c r="F27" s="107">
        <v>10.55009328</v>
      </c>
      <c r="G27" s="107">
        <v>11.061689824</v>
      </c>
      <c r="H27" s="107">
        <v>11.7838893</v>
      </c>
      <c r="I27" s="107">
        <v>12.6776236</v>
      </c>
      <c r="J27" s="107">
        <v>12.58863779</v>
      </c>
      <c r="K27" s="107">
        <v>11.3882823</v>
      </c>
      <c r="L27" s="107">
        <v>11.485871380000001</v>
      </c>
      <c r="M27" s="107">
        <v>11.705065980000001</v>
      </c>
      <c r="N27" s="107">
        <v>12.147956484</v>
      </c>
      <c r="O27" s="107">
        <v>12.39712568</v>
      </c>
      <c r="P27" s="107">
        <v>10.831032799999999</v>
      </c>
      <c r="Q27" s="107">
        <v>11.586595929</v>
      </c>
      <c r="R27" s="107">
        <v>10.85468148</v>
      </c>
      <c r="S27" s="107">
        <v>11.466940548</v>
      </c>
      <c r="T27" s="107">
        <v>11.689508099999999</v>
      </c>
      <c r="U27" s="107">
        <v>12.56746045</v>
      </c>
      <c r="V27" s="107">
        <v>12.559585520000001</v>
      </c>
      <c r="W27" s="107">
        <v>11.3087103</v>
      </c>
      <c r="X27" s="107">
        <v>11.166979618999999</v>
      </c>
      <c r="Y27" s="107">
        <v>11.55459714</v>
      </c>
      <c r="Z27" s="107">
        <v>11.7424838</v>
      </c>
      <c r="AA27" s="107">
        <v>11.415647079999999</v>
      </c>
      <c r="AB27" s="107">
        <v>10.62492256</v>
      </c>
      <c r="AC27" s="107">
        <v>11.387756783</v>
      </c>
      <c r="AD27" s="107">
        <v>10.070378249999999</v>
      </c>
      <c r="AE27" s="107">
        <v>11.050964846999999</v>
      </c>
      <c r="AF27" s="107">
        <v>11.5313739</v>
      </c>
      <c r="AG27" s="107">
        <v>12.184198459999999</v>
      </c>
      <c r="AH27" s="107">
        <v>12.269862310000001</v>
      </c>
      <c r="AI27" s="107">
        <v>11.60772</v>
      </c>
      <c r="AJ27" s="107">
        <v>11.210262222000001</v>
      </c>
      <c r="AK27" s="107">
        <v>11.43074421</v>
      </c>
      <c r="AL27" s="107">
        <v>12.13432504</v>
      </c>
      <c r="AM27" s="107">
        <v>12.464950269999999</v>
      </c>
      <c r="AN27" s="107">
        <v>11.027922220000001</v>
      </c>
      <c r="AO27" s="107">
        <v>11.035669013</v>
      </c>
      <c r="AP27" s="107">
        <v>10.848132359999999</v>
      </c>
      <c r="AQ27" s="107">
        <v>11.15285078</v>
      </c>
      <c r="AR27" s="107">
        <v>10.9274904</v>
      </c>
      <c r="AS27" s="107">
        <v>11.75668149</v>
      </c>
      <c r="AT27" s="107">
        <v>12.20291409</v>
      </c>
      <c r="AU27" s="107">
        <v>11.0528412</v>
      </c>
      <c r="AV27" s="107">
        <v>10.17339028</v>
      </c>
      <c r="AW27" s="107">
        <v>10.80051519</v>
      </c>
      <c r="AX27" s="107">
        <v>12.06140963</v>
      </c>
      <c r="AY27" s="638">
        <v>12.23298905</v>
      </c>
      <c r="AZ27" s="638">
        <v>10.72376004</v>
      </c>
      <c r="BA27" s="638">
        <v>11.356636875</v>
      </c>
      <c r="BB27" s="638">
        <v>10.52651691</v>
      </c>
      <c r="BC27" s="638">
        <v>10.783937357999999</v>
      </c>
      <c r="BD27" s="638">
        <v>11.133503699</v>
      </c>
      <c r="BE27" s="638">
        <v>12.022489999999999</v>
      </c>
      <c r="BF27" s="638">
        <v>12.123900000000001</v>
      </c>
      <c r="BG27" s="396">
        <v>11.09863</v>
      </c>
      <c r="BH27" s="396">
        <v>10.700390000000001</v>
      </c>
      <c r="BI27" s="396">
        <v>11.12609</v>
      </c>
      <c r="BJ27" s="396">
        <v>11.96937</v>
      </c>
      <c r="BK27" s="396">
        <v>11.7807</v>
      </c>
      <c r="BL27" s="396">
        <v>10.616770000000001</v>
      </c>
      <c r="BM27" s="396">
        <v>11.05456</v>
      </c>
      <c r="BN27" s="396">
        <v>10.53524</v>
      </c>
      <c r="BO27" s="396">
        <v>10.9474</v>
      </c>
      <c r="BP27" s="396">
        <v>11.37776</v>
      </c>
      <c r="BQ27" s="396">
        <v>12.19068</v>
      </c>
      <c r="BR27" s="396">
        <v>12.25215</v>
      </c>
      <c r="BS27" s="396">
        <v>11.18798</v>
      </c>
      <c r="BT27" s="396">
        <v>10.761979999999999</v>
      </c>
      <c r="BU27" s="396">
        <v>11.171290000000001</v>
      </c>
      <c r="BV27" s="396">
        <v>11.986319999999999</v>
      </c>
    </row>
    <row r="28" spans="1:74" ht="11.05" customHeight="1" x14ac:dyDescent="0.2">
      <c r="A28" s="51"/>
      <c r="B28" s="734"/>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874"/>
      <c r="AZ28" s="874"/>
      <c r="BA28" s="874"/>
      <c r="BB28" s="874"/>
      <c r="BC28" s="874"/>
      <c r="BD28" s="874"/>
      <c r="BE28" s="874"/>
      <c r="BF28" s="874"/>
      <c r="BG28" s="352"/>
      <c r="BH28" s="352"/>
      <c r="BI28" s="352"/>
      <c r="BJ28" s="352"/>
      <c r="BK28" s="352"/>
      <c r="BL28" s="352"/>
      <c r="BM28" s="352"/>
      <c r="BN28" s="352"/>
      <c r="BO28" s="352"/>
      <c r="BP28" s="352"/>
      <c r="BQ28" s="352"/>
      <c r="BR28" s="352"/>
      <c r="BS28" s="352"/>
      <c r="BT28" s="352"/>
      <c r="BU28" s="352"/>
      <c r="BV28" s="352"/>
    </row>
    <row r="29" spans="1:74" ht="11.05" customHeight="1" x14ac:dyDescent="0.2">
      <c r="A29" s="51" t="s">
        <v>103</v>
      </c>
      <c r="B29" s="445" t="s">
        <v>1382</v>
      </c>
      <c r="C29" s="386">
        <v>988.24148424999998</v>
      </c>
      <c r="D29" s="386">
        <v>914.97930079000002</v>
      </c>
      <c r="E29" s="386">
        <v>826.94737537000003</v>
      </c>
      <c r="F29" s="386">
        <v>678.85035352</v>
      </c>
      <c r="G29" s="386">
        <v>731.40971125999999</v>
      </c>
      <c r="H29" s="386">
        <v>955.49685385999999</v>
      </c>
      <c r="I29" s="386">
        <v>1117.0274965000001</v>
      </c>
      <c r="J29" s="386">
        <v>1140.8669325000001</v>
      </c>
      <c r="K29" s="386">
        <v>947.96166438</v>
      </c>
      <c r="L29" s="386">
        <v>751.88507666999999</v>
      </c>
      <c r="M29" s="386">
        <v>727.29335479999997</v>
      </c>
      <c r="N29" s="386">
        <v>850.96268384999996</v>
      </c>
      <c r="O29" s="386">
        <v>1004.647624</v>
      </c>
      <c r="P29" s="386">
        <v>896.23629764999998</v>
      </c>
      <c r="Q29" s="386">
        <v>796.82044255999995</v>
      </c>
      <c r="R29" s="386">
        <v>696.66787033000003</v>
      </c>
      <c r="S29" s="386">
        <v>787.03984975000003</v>
      </c>
      <c r="T29" s="386">
        <v>974.66078830000004</v>
      </c>
      <c r="U29" s="386">
        <v>1174.6284261000001</v>
      </c>
      <c r="V29" s="386">
        <v>1145.990642</v>
      </c>
      <c r="W29" s="386">
        <v>924.11546627999996</v>
      </c>
      <c r="X29" s="386">
        <v>713.54508363000002</v>
      </c>
      <c r="Y29" s="386">
        <v>737.56931316999999</v>
      </c>
      <c r="Z29" s="386">
        <v>939.56288246999998</v>
      </c>
      <c r="AA29" s="386">
        <v>934.77675526999997</v>
      </c>
      <c r="AB29" s="386">
        <v>796.07348996999997</v>
      </c>
      <c r="AC29" s="386">
        <v>784.08495264999999</v>
      </c>
      <c r="AD29" s="386">
        <v>683.09932785000001</v>
      </c>
      <c r="AE29" s="386">
        <v>711.74992698000005</v>
      </c>
      <c r="AF29" s="386">
        <v>861.50635870999997</v>
      </c>
      <c r="AG29" s="386">
        <v>1134.1558345999999</v>
      </c>
      <c r="AH29" s="386">
        <v>1146.5498520000001</v>
      </c>
      <c r="AI29" s="386">
        <v>943.07984909000004</v>
      </c>
      <c r="AJ29" s="386">
        <v>733.64456640000003</v>
      </c>
      <c r="AK29" s="386">
        <v>723.65194952000002</v>
      </c>
      <c r="AL29" s="386">
        <v>844.44482430000005</v>
      </c>
      <c r="AM29" s="386">
        <v>1003.4827349</v>
      </c>
      <c r="AN29" s="386">
        <v>815.08732120000002</v>
      </c>
      <c r="AO29" s="386">
        <v>720.42032555000003</v>
      </c>
      <c r="AP29" s="386">
        <v>667.26873524999996</v>
      </c>
      <c r="AQ29" s="386">
        <v>757.18292284999995</v>
      </c>
      <c r="AR29" s="386">
        <v>976.81753848000005</v>
      </c>
      <c r="AS29" s="386">
        <v>1162.4463780999999</v>
      </c>
      <c r="AT29" s="386">
        <v>1120.6867261</v>
      </c>
      <c r="AU29" s="386">
        <v>900.83863770999994</v>
      </c>
      <c r="AV29" s="386">
        <v>750.25123600999996</v>
      </c>
      <c r="AW29" s="386">
        <v>697.47091444</v>
      </c>
      <c r="AX29" s="386">
        <v>884.99259701999995</v>
      </c>
      <c r="AY29" s="880">
        <v>1061.5340646</v>
      </c>
      <c r="AZ29" s="880">
        <v>888.71925126999997</v>
      </c>
      <c r="BA29" s="880">
        <v>759.22614204000001</v>
      </c>
      <c r="BB29" s="880">
        <v>677.80307803999995</v>
      </c>
      <c r="BC29" s="880">
        <v>729.69065028</v>
      </c>
      <c r="BD29" s="880">
        <v>945.29555304999997</v>
      </c>
      <c r="BE29" s="880">
        <v>1165.4206707000001</v>
      </c>
      <c r="BF29" s="880">
        <v>1065.6418126999999</v>
      </c>
      <c r="BG29" s="358">
        <v>861.38549999999998</v>
      </c>
      <c r="BH29" s="358">
        <v>736.57470000000001</v>
      </c>
      <c r="BI29" s="358">
        <v>705.303</v>
      </c>
      <c r="BJ29" s="358">
        <v>891.79780000000005</v>
      </c>
      <c r="BK29" s="358">
        <v>966.4067</v>
      </c>
      <c r="BL29" s="358">
        <v>824.41020000000003</v>
      </c>
      <c r="BM29" s="358">
        <v>767.65570000000002</v>
      </c>
      <c r="BN29" s="358">
        <v>680.92060000000004</v>
      </c>
      <c r="BO29" s="358">
        <v>730.50059999999996</v>
      </c>
      <c r="BP29" s="358">
        <v>936.59199999999998</v>
      </c>
      <c r="BQ29" s="358">
        <v>1160.731</v>
      </c>
      <c r="BR29" s="358">
        <v>1136.1679999999999</v>
      </c>
      <c r="BS29" s="358">
        <v>900.5566</v>
      </c>
      <c r="BT29" s="358">
        <v>740.01400000000001</v>
      </c>
      <c r="BU29" s="358">
        <v>701.83820000000003</v>
      </c>
      <c r="BV29" s="358">
        <v>886.33109999999999</v>
      </c>
    </row>
    <row r="30" spans="1:74" ht="11.05" customHeight="1" x14ac:dyDescent="0.2">
      <c r="A30" s="51"/>
      <c r="B30" s="733"/>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917"/>
      <c r="AZ30" s="917"/>
      <c r="BA30" s="917"/>
      <c r="BB30" s="917"/>
      <c r="BC30" s="917"/>
      <c r="BD30" s="917"/>
      <c r="BE30" s="917"/>
      <c r="BF30" s="917"/>
      <c r="BG30" s="444"/>
      <c r="BH30" s="444"/>
      <c r="BI30" s="444"/>
      <c r="BJ30" s="444"/>
      <c r="BK30" s="444"/>
      <c r="BL30" s="444"/>
      <c r="BM30" s="444"/>
      <c r="BN30" s="444"/>
      <c r="BO30" s="444"/>
      <c r="BP30" s="444"/>
      <c r="BQ30" s="444"/>
      <c r="BR30" s="444"/>
      <c r="BS30" s="444"/>
      <c r="BT30" s="444"/>
      <c r="BU30" s="444"/>
      <c r="BV30" s="444"/>
    </row>
    <row r="31" spans="1:74" ht="11.05" customHeight="1" x14ac:dyDescent="0.2">
      <c r="A31" s="51"/>
      <c r="B31" s="52" t="s">
        <v>1383</v>
      </c>
      <c r="C31" s="441"/>
      <c r="D31" s="441"/>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1"/>
      <c r="AM31" s="441"/>
      <c r="AN31" s="441"/>
      <c r="AO31" s="441"/>
      <c r="AP31" s="441"/>
      <c r="AQ31" s="441"/>
      <c r="AR31" s="441"/>
      <c r="AS31" s="441"/>
      <c r="AT31" s="441"/>
      <c r="AU31" s="441"/>
      <c r="AV31" s="441"/>
      <c r="AW31" s="441"/>
      <c r="AX31" s="441"/>
      <c r="AY31" s="917"/>
      <c r="AZ31" s="917"/>
      <c r="BA31" s="917"/>
      <c r="BB31" s="917"/>
      <c r="BC31" s="917"/>
      <c r="BD31" s="917"/>
      <c r="BE31" s="917"/>
      <c r="BF31" s="917"/>
      <c r="BG31" s="444"/>
      <c r="BH31" s="444"/>
      <c r="BI31" s="444"/>
      <c r="BJ31" s="444"/>
      <c r="BK31" s="444"/>
      <c r="BL31" s="444"/>
      <c r="BM31" s="444"/>
      <c r="BN31" s="444"/>
      <c r="BO31" s="444"/>
      <c r="BP31" s="444"/>
      <c r="BQ31" s="444"/>
      <c r="BR31" s="444"/>
      <c r="BS31" s="444"/>
      <c r="BT31" s="444"/>
      <c r="BU31" s="444"/>
      <c r="BV31" s="444"/>
    </row>
    <row r="32" spans="1:74" ht="11.05" customHeight="1" x14ac:dyDescent="0.2">
      <c r="A32" s="51" t="s">
        <v>40</v>
      </c>
      <c r="B32" s="445" t="s">
        <v>1384</v>
      </c>
      <c r="C32" s="343">
        <v>123.70493999999999</v>
      </c>
      <c r="D32" s="343">
        <v>107.697982</v>
      </c>
      <c r="E32" s="343">
        <v>109.613539</v>
      </c>
      <c r="F32" s="343">
        <v>115.50493</v>
      </c>
      <c r="G32" s="343">
        <v>117.93173899999999</v>
      </c>
      <c r="H32" s="343">
        <v>108.678173</v>
      </c>
      <c r="I32" s="343">
        <v>94.974288000000001</v>
      </c>
      <c r="J32" s="343">
        <v>81.761792</v>
      </c>
      <c r="K32" s="343">
        <v>77.475972999999996</v>
      </c>
      <c r="L32" s="343">
        <v>81.879538999999994</v>
      </c>
      <c r="M32" s="343">
        <v>89.191877000000005</v>
      </c>
      <c r="N32" s="343">
        <v>91.884252000000004</v>
      </c>
      <c r="O32" s="343">
        <v>84.541109000000006</v>
      </c>
      <c r="P32" s="343">
        <v>81.034187000000003</v>
      </c>
      <c r="Q32" s="343">
        <v>86.143270000000001</v>
      </c>
      <c r="R32" s="343">
        <v>90.746359999999996</v>
      </c>
      <c r="S32" s="343">
        <v>92.692076</v>
      </c>
      <c r="T32" s="343">
        <v>86.868606</v>
      </c>
      <c r="U32" s="343">
        <v>79.171988999999996</v>
      </c>
      <c r="V32" s="343">
        <v>75.569913999999997</v>
      </c>
      <c r="W32" s="343">
        <v>79.354139000000004</v>
      </c>
      <c r="X32" s="343">
        <v>87.342115000000007</v>
      </c>
      <c r="Y32" s="343">
        <v>93.202696000000003</v>
      </c>
      <c r="Z32" s="343">
        <v>88.860583000000005</v>
      </c>
      <c r="AA32" s="343">
        <v>92.713750000000005</v>
      </c>
      <c r="AB32" s="343">
        <v>99.759538000000006</v>
      </c>
      <c r="AC32" s="343">
        <v>109.04113700000001</v>
      </c>
      <c r="AD32" s="343">
        <v>119.67088800000001</v>
      </c>
      <c r="AE32" s="343">
        <v>128.00072900000001</v>
      </c>
      <c r="AF32" s="343">
        <v>129.40445399999999</v>
      </c>
      <c r="AG32" s="343">
        <v>123.131169</v>
      </c>
      <c r="AH32" s="343">
        <v>118.11288999999999</v>
      </c>
      <c r="AI32" s="343">
        <v>118.27091799999999</v>
      </c>
      <c r="AJ32" s="343">
        <v>123.265111</v>
      </c>
      <c r="AK32" s="343">
        <v>131.20806200000001</v>
      </c>
      <c r="AL32" s="343">
        <v>133.253379</v>
      </c>
      <c r="AM32" s="343">
        <v>124.057294</v>
      </c>
      <c r="AN32" s="343">
        <v>129.33088100000001</v>
      </c>
      <c r="AO32" s="343">
        <v>135.669072</v>
      </c>
      <c r="AP32" s="343">
        <v>138.90826100000001</v>
      </c>
      <c r="AQ32" s="343">
        <v>139.97145499999999</v>
      </c>
      <c r="AR32" s="343">
        <v>135.367682</v>
      </c>
      <c r="AS32" s="343">
        <v>127.494179</v>
      </c>
      <c r="AT32" s="343">
        <v>121.858366</v>
      </c>
      <c r="AU32" s="343">
        <v>122.66909699999999</v>
      </c>
      <c r="AV32" s="343">
        <v>127.81634699999999</v>
      </c>
      <c r="AW32" s="343">
        <v>131.111864</v>
      </c>
      <c r="AX32" s="343">
        <v>127.910898</v>
      </c>
      <c r="AY32" s="876">
        <v>113.635012</v>
      </c>
      <c r="AZ32" s="876">
        <v>106.98387</v>
      </c>
      <c r="BA32" s="876">
        <v>111.775706</v>
      </c>
      <c r="BB32" s="876">
        <v>116.147105</v>
      </c>
      <c r="BC32" s="876">
        <v>119.689459</v>
      </c>
      <c r="BD32" s="876">
        <v>116.687544</v>
      </c>
      <c r="BE32" s="876">
        <v>111.3801</v>
      </c>
      <c r="BF32" s="876">
        <v>111.2242</v>
      </c>
      <c r="BG32" s="354">
        <v>113.268</v>
      </c>
      <c r="BH32" s="354">
        <v>116.1553</v>
      </c>
      <c r="BI32" s="354">
        <v>115.6566</v>
      </c>
      <c r="BJ32" s="354">
        <v>106.1915</v>
      </c>
      <c r="BK32" s="354">
        <v>100.7389</v>
      </c>
      <c r="BL32" s="354">
        <v>97.553479999999993</v>
      </c>
      <c r="BM32" s="354">
        <v>102.7921</v>
      </c>
      <c r="BN32" s="354">
        <v>108.4731</v>
      </c>
      <c r="BO32" s="354">
        <v>113.4676</v>
      </c>
      <c r="BP32" s="354">
        <v>109.57389999999999</v>
      </c>
      <c r="BQ32" s="354">
        <v>99.076999999999998</v>
      </c>
      <c r="BR32" s="354">
        <v>92.402749999999997</v>
      </c>
      <c r="BS32" s="354">
        <v>92.143000000000001</v>
      </c>
      <c r="BT32" s="354">
        <v>96.730029999999999</v>
      </c>
      <c r="BU32" s="354">
        <v>98.278949999999995</v>
      </c>
      <c r="BV32" s="354">
        <v>92.116579999999999</v>
      </c>
    </row>
    <row r="33" spans="1:74" ht="11.05" customHeight="1" x14ac:dyDescent="0.2">
      <c r="A33" s="51" t="s">
        <v>51</v>
      </c>
      <c r="B33" s="445" t="s">
        <v>1385</v>
      </c>
      <c r="C33" s="343">
        <v>8.0139870000000002</v>
      </c>
      <c r="D33" s="343">
        <v>7.8190679999999997</v>
      </c>
      <c r="E33" s="343">
        <v>7.8152920000000003</v>
      </c>
      <c r="F33" s="343">
        <v>7.628304</v>
      </c>
      <c r="G33" s="343">
        <v>7.4646879999999998</v>
      </c>
      <c r="H33" s="343">
        <v>7.2810249999999996</v>
      </c>
      <c r="I33" s="343">
        <v>6.8498919999999996</v>
      </c>
      <c r="J33" s="343">
        <v>6.4293389999999997</v>
      </c>
      <c r="K33" s="343">
        <v>6.8187860000000002</v>
      </c>
      <c r="L33" s="343">
        <v>6.8283170000000002</v>
      </c>
      <c r="M33" s="343">
        <v>6.9512080000000003</v>
      </c>
      <c r="N33" s="343">
        <v>7.0380089999999997</v>
      </c>
      <c r="O33" s="343">
        <v>6.1079480000000004</v>
      </c>
      <c r="P33" s="343">
        <v>6.1064449999999999</v>
      </c>
      <c r="Q33" s="343">
        <v>5.7715449999999997</v>
      </c>
      <c r="R33" s="343">
        <v>5.9196619999999998</v>
      </c>
      <c r="S33" s="343">
        <v>5.8159359999999998</v>
      </c>
      <c r="T33" s="343">
        <v>6.1194959999999998</v>
      </c>
      <c r="U33" s="343">
        <v>6.0701780000000003</v>
      </c>
      <c r="V33" s="343">
        <v>5.8338599999999996</v>
      </c>
      <c r="W33" s="343">
        <v>5.7754669999999999</v>
      </c>
      <c r="X33" s="343">
        <v>6.0141840000000002</v>
      </c>
      <c r="Y33" s="343">
        <v>6.1916849999999997</v>
      </c>
      <c r="Z33" s="343">
        <v>5.7772490000000003</v>
      </c>
      <c r="AA33" s="343">
        <v>6.115723</v>
      </c>
      <c r="AB33" s="343">
        <v>6.1896829999999996</v>
      </c>
      <c r="AC33" s="343">
        <v>6.0560299999999998</v>
      </c>
      <c r="AD33" s="343">
        <v>6.1028659999999997</v>
      </c>
      <c r="AE33" s="343">
        <v>5.9953589999999997</v>
      </c>
      <c r="AF33" s="343">
        <v>5.9767929999999998</v>
      </c>
      <c r="AG33" s="343">
        <v>6.1440720000000004</v>
      </c>
      <c r="AH33" s="343">
        <v>6.1195950000000003</v>
      </c>
      <c r="AI33" s="343">
        <v>6.1150029999999997</v>
      </c>
      <c r="AJ33" s="343">
        <v>5.9440819999999999</v>
      </c>
      <c r="AK33" s="343">
        <v>5.9071160000000003</v>
      </c>
      <c r="AL33" s="343">
        <v>6.0576800000000004</v>
      </c>
      <c r="AM33" s="343">
        <v>5.8451120000000003</v>
      </c>
      <c r="AN33" s="343">
        <v>5.9400870000000001</v>
      </c>
      <c r="AO33" s="343">
        <v>5.9647889999999997</v>
      </c>
      <c r="AP33" s="343">
        <v>5.988105</v>
      </c>
      <c r="AQ33" s="343">
        <v>5.91723</v>
      </c>
      <c r="AR33" s="343">
        <v>5.7918469999999997</v>
      </c>
      <c r="AS33" s="343">
        <v>5.5584160000000002</v>
      </c>
      <c r="AT33" s="343">
        <v>5.4173039999999997</v>
      </c>
      <c r="AU33" s="343">
        <v>5.3185609999999999</v>
      </c>
      <c r="AV33" s="343">
        <v>5.2948940000000002</v>
      </c>
      <c r="AW33" s="343">
        <v>5.2477419999999997</v>
      </c>
      <c r="AX33" s="343">
        <v>5.0584179999999996</v>
      </c>
      <c r="AY33" s="876">
        <v>4.5414539999999999</v>
      </c>
      <c r="AZ33" s="876">
        <v>4.3790649999999998</v>
      </c>
      <c r="BA33" s="876">
        <v>4.778251</v>
      </c>
      <c r="BB33" s="876">
        <v>4.7815459999999996</v>
      </c>
      <c r="BC33" s="876">
        <v>4.8776330000000003</v>
      </c>
      <c r="BD33" s="876">
        <v>4.7066239999999997</v>
      </c>
      <c r="BE33" s="876">
        <v>4.3896100000000002</v>
      </c>
      <c r="BF33" s="876">
        <v>3.9181309999999998</v>
      </c>
      <c r="BG33" s="354">
        <v>3.9629289999999999</v>
      </c>
      <c r="BH33" s="354">
        <v>3.9175179999999998</v>
      </c>
      <c r="BI33" s="354">
        <v>4.0846530000000003</v>
      </c>
      <c r="BJ33" s="354">
        <v>4.0673550000000001</v>
      </c>
      <c r="BK33" s="354">
        <v>3.510014</v>
      </c>
      <c r="BL33" s="354">
        <v>3.6349939999999998</v>
      </c>
      <c r="BM33" s="354">
        <v>3.933179</v>
      </c>
      <c r="BN33" s="354">
        <v>4.1440010000000003</v>
      </c>
      <c r="BO33" s="354">
        <v>4.0604950000000004</v>
      </c>
      <c r="BP33" s="354">
        <v>3.9669750000000001</v>
      </c>
      <c r="BQ33" s="354">
        <v>3.6350169999999999</v>
      </c>
      <c r="BR33" s="354">
        <v>3.1772200000000002</v>
      </c>
      <c r="BS33" s="354">
        <v>3.2169650000000001</v>
      </c>
      <c r="BT33" s="354">
        <v>3.1962670000000002</v>
      </c>
      <c r="BU33" s="354">
        <v>3.374933</v>
      </c>
      <c r="BV33" s="354">
        <v>3.2699630000000002</v>
      </c>
    </row>
    <row r="34" spans="1:74" ht="11.05" customHeight="1" x14ac:dyDescent="0.2">
      <c r="A34" s="51" t="s">
        <v>52</v>
      </c>
      <c r="B34" s="445" t="s">
        <v>1386</v>
      </c>
      <c r="C34" s="343">
        <v>17.225940000000001</v>
      </c>
      <c r="D34" s="343">
        <v>16.792300000000001</v>
      </c>
      <c r="E34" s="343">
        <v>16.734099000000001</v>
      </c>
      <c r="F34" s="343">
        <v>16.538263000000001</v>
      </c>
      <c r="G34" s="343">
        <v>16.648731000000002</v>
      </c>
      <c r="H34" s="343">
        <v>16.584071000000002</v>
      </c>
      <c r="I34" s="343">
        <v>16.486293</v>
      </c>
      <c r="J34" s="343">
        <v>16.506284999999998</v>
      </c>
      <c r="K34" s="343">
        <v>16.620201000000002</v>
      </c>
      <c r="L34" s="343">
        <v>16.879719000000001</v>
      </c>
      <c r="M34" s="343">
        <v>17.230983999999999</v>
      </c>
      <c r="N34" s="343">
        <v>18.220188</v>
      </c>
      <c r="O34" s="343">
        <v>17.369537000000001</v>
      </c>
      <c r="P34" s="343">
        <v>17.448029999999999</v>
      </c>
      <c r="Q34" s="343">
        <v>17.331572000000001</v>
      </c>
      <c r="R34" s="343">
        <v>17.184718</v>
      </c>
      <c r="S34" s="343">
        <v>17.529952000000002</v>
      </c>
      <c r="T34" s="343">
        <v>17.297056000000001</v>
      </c>
      <c r="U34" s="343">
        <v>19.049918999999999</v>
      </c>
      <c r="V34" s="343">
        <v>16.459589000000001</v>
      </c>
      <c r="W34" s="343">
        <v>16.218233000000001</v>
      </c>
      <c r="X34" s="343">
        <v>16.263347</v>
      </c>
      <c r="Y34" s="343">
        <v>16.969798999999998</v>
      </c>
      <c r="Z34" s="343">
        <v>16.520990000000001</v>
      </c>
      <c r="AA34" s="343">
        <v>17.716260999999999</v>
      </c>
      <c r="AB34" s="343">
        <v>17.878634999999999</v>
      </c>
      <c r="AC34" s="343">
        <v>17.474688</v>
      </c>
      <c r="AD34" s="343">
        <v>17.418696000000001</v>
      </c>
      <c r="AE34" s="343">
        <v>17.331206999999999</v>
      </c>
      <c r="AF34" s="343">
        <v>17.535737000000001</v>
      </c>
      <c r="AG34" s="343">
        <v>17.393391999999999</v>
      </c>
      <c r="AH34" s="343">
        <v>16.776799</v>
      </c>
      <c r="AI34" s="343">
        <v>16.837015000000001</v>
      </c>
      <c r="AJ34" s="343">
        <v>16.796182999999999</v>
      </c>
      <c r="AK34" s="343">
        <v>16.887785000000001</v>
      </c>
      <c r="AL34" s="343">
        <v>17.627693000000001</v>
      </c>
      <c r="AM34" s="343">
        <v>17.338474999999999</v>
      </c>
      <c r="AN34" s="343">
        <v>17.235434000000001</v>
      </c>
      <c r="AO34" s="343">
        <v>17.045126</v>
      </c>
      <c r="AP34" s="343">
        <v>16.678822</v>
      </c>
      <c r="AQ34" s="343">
        <v>16.520264999999998</v>
      </c>
      <c r="AR34" s="343">
        <v>16.776371000000001</v>
      </c>
      <c r="AS34" s="343">
        <v>16.630541000000001</v>
      </c>
      <c r="AT34" s="343">
        <v>16.180945999999999</v>
      </c>
      <c r="AU34" s="343">
        <v>16.456513999999999</v>
      </c>
      <c r="AV34" s="343">
        <v>16.106508999999999</v>
      </c>
      <c r="AW34" s="343">
        <v>16.157025000000001</v>
      </c>
      <c r="AX34" s="343">
        <v>16.048452999999999</v>
      </c>
      <c r="AY34" s="876">
        <v>15.206765000000001</v>
      </c>
      <c r="AZ34" s="876">
        <v>15.596124</v>
      </c>
      <c r="BA34" s="876">
        <v>18.239325999999998</v>
      </c>
      <c r="BB34" s="876">
        <v>15.908747</v>
      </c>
      <c r="BC34" s="876">
        <v>16.086312</v>
      </c>
      <c r="BD34" s="876">
        <v>15.602563999999999</v>
      </c>
      <c r="BE34" s="876">
        <v>15.57704</v>
      </c>
      <c r="BF34" s="876">
        <v>15.610010000000001</v>
      </c>
      <c r="BG34" s="354">
        <v>15.636369999999999</v>
      </c>
      <c r="BH34" s="354">
        <v>15.72405</v>
      </c>
      <c r="BI34" s="354">
        <v>15.907920000000001</v>
      </c>
      <c r="BJ34" s="354">
        <v>15.96194</v>
      </c>
      <c r="BK34" s="354">
        <v>16.040009999999999</v>
      </c>
      <c r="BL34" s="354">
        <v>15.99858</v>
      </c>
      <c r="BM34" s="354">
        <v>15.91756</v>
      </c>
      <c r="BN34" s="354">
        <v>15.831009999999999</v>
      </c>
      <c r="BO34" s="354">
        <v>15.778409999999999</v>
      </c>
      <c r="BP34" s="354">
        <v>15.868790000000001</v>
      </c>
      <c r="BQ34" s="354">
        <v>15.827870000000001</v>
      </c>
      <c r="BR34" s="354">
        <v>15.824619999999999</v>
      </c>
      <c r="BS34" s="354">
        <v>15.842230000000001</v>
      </c>
      <c r="BT34" s="354">
        <v>15.92441</v>
      </c>
      <c r="BU34" s="354">
        <v>16.103259999999999</v>
      </c>
      <c r="BV34" s="354">
        <v>16.146529999999998</v>
      </c>
    </row>
    <row r="35" spans="1:74" ht="11.05" customHeight="1" x14ac:dyDescent="0.2">
      <c r="A35" s="51"/>
      <c r="B35" s="733"/>
      <c r="C35" s="441"/>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1"/>
      <c r="AM35" s="441"/>
      <c r="AN35" s="441"/>
      <c r="AO35" s="441"/>
      <c r="AP35" s="441"/>
      <c r="AQ35" s="441"/>
      <c r="AR35" s="441"/>
      <c r="AS35" s="441"/>
      <c r="AT35" s="441"/>
      <c r="AU35" s="441"/>
      <c r="AV35" s="441"/>
      <c r="AW35" s="441"/>
      <c r="AX35" s="441"/>
      <c r="AY35" s="917"/>
      <c r="AZ35" s="917"/>
      <c r="BA35" s="917"/>
      <c r="BB35" s="917"/>
      <c r="BC35" s="917"/>
      <c r="BD35" s="917"/>
      <c r="BE35" s="917"/>
      <c r="BF35" s="917"/>
      <c r="BG35" s="444"/>
      <c r="BH35" s="444"/>
      <c r="BI35" s="444"/>
      <c r="BJ35" s="444"/>
      <c r="BK35" s="444"/>
      <c r="BL35" s="444"/>
      <c r="BM35" s="444"/>
      <c r="BN35" s="444"/>
      <c r="BO35" s="444"/>
      <c r="BP35" s="444"/>
      <c r="BQ35" s="444"/>
      <c r="BR35" s="444"/>
      <c r="BS35" s="444"/>
      <c r="BT35" s="444"/>
      <c r="BU35" s="444"/>
      <c r="BV35" s="444"/>
    </row>
    <row r="36" spans="1:74" ht="11.05" customHeight="1" x14ac:dyDescent="0.2">
      <c r="A36" s="51"/>
      <c r="B36" s="736" t="s">
        <v>68</v>
      </c>
      <c r="C36" s="441"/>
      <c r="D36" s="441"/>
      <c r="E36" s="441"/>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1"/>
      <c r="AW36" s="441"/>
      <c r="AX36" s="441"/>
      <c r="AY36" s="917"/>
      <c r="AZ36" s="917"/>
      <c r="BA36" s="917"/>
      <c r="BB36" s="917"/>
      <c r="BC36" s="917"/>
      <c r="BD36" s="917"/>
      <c r="BE36" s="917"/>
      <c r="BF36" s="917"/>
      <c r="BG36" s="444"/>
      <c r="BH36" s="444"/>
      <c r="BI36" s="444"/>
      <c r="BJ36" s="444"/>
      <c r="BK36" s="444"/>
      <c r="BL36" s="444"/>
      <c r="BM36" s="444"/>
      <c r="BN36" s="444"/>
      <c r="BO36" s="444"/>
      <c r="BP36" s="444"/>
      <c r="BQ36" s="444"/>
      <c r="BR36" s="444"/>
      <c r="BS36" s="444"/>
      <c r="BT36" s="444"/>
      <c r="BU36" s="444"/>
      <c r="BV36" s="444"/>
    </row>
    <row r="37" spans="1:74" ht="11.05" customHeight="1" x14ac:dyDescent="0.2">
      <c r="A37" s="51"/>
      <c r="B37" s="382" t="s">
        <v>1387</v>
      </c>
      <c r="C37" s="441"/>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1"/>
      <c r="AY37" s="917"/>
      <c r="AZ37" s="917"/>
      <c r="BA37" s="917"/>
      <c r="BB37" s="917"/>
      <c r="BC37" s="917"/>
      <c r="BD37" s="917"/>
      <c r="BE37" s="917"/>
      <c r="BF37" s="917"/>
      <c r="BG37" s="444"/>
      <c r="BH37" s="444"/>
      <c r="BI37" s="444"/>
      <c r="BJ37" s="444"/>
      <c r="BK37" s="444"/>
      <c r="BL37" s="444"/>
      <c r="BM37" s="444"/>
      <c r="BN37" s="444"/>
      <c r="BO37" s="444"/>
      <c r="BP37" s="444"/>
      <c r="BQ37" s="444"/>
      <c r="BR37" s="444"/>
      <c r="BS37" s="444"/>
      <c r="BT37" s="444"/>
      <c r="BU37" s="444"/>
      <c r="BV37" s="444"/>
    </row>
    <row r="38" spans="1:74" ht="11.05" customHeight="1" x14ac:dyDescent="0.2">
      <c r="A38" s="29" t="s">
        <v>255</v>
      </c>
      <c r="B38" s="446" t="s">
        <v>474</v>
      </c>
      <c r="C38" s="429">
        <v>1.9002439028</v>
      </c>
      <c r="D38" s="429">
        <v>1.9264737038999999</v>
      </c>
      <c r="E38" s="429">
        <v>1.8933881796000001</v>
      </c>
      <c r="F38" s="429">
        <v>1.8952856568000001</v>
      </c>
      <c r="G38" s="429">
        <v>1.8931579256</v>
      </c>
      <c r="H38" s="429">
        <v>1.9520854196999999</v>
      </c>
      <c r="I38" s="429">
        <v>2.0075843822000001</v>
      </c>
      <c r="J38" s="429">
        <v>2.0562939591</v>
      </c>
      <c r="K38" s="429">
        <v>2.0089532846</v>
      </c>
      <c r="L38" s="429">
        <v>2.0282229179</v>
      </c>
      <c r="M38" s="429">
        <v>2.0357982250000002</v>
      </c>
      <c r="N38" s="429">
        <v>2.0715358930000001</v>
      </c>
      <c r="O38" s="429">
        <v>2.1999997519000001</v>
      </c>
      <c r="P38" s="429">
        <v>2.1699923609999998</v>
      </c>
      <c r="Q38" s="429">
        <v>2.1519612245999999</v>
      </c>
      <c r="R38" s="429">
        <v>2.1814958866</v>
      </c>
      <c r="S38" s="429">
        <v>2.2321288404000001</v>
      </c>
      <c r="T38" s="429">
        <v>2.3155552371999999</v>
      </c>
      <c r="U38" s="429">
        <v>2.4693298204</v>
      </c>
      <c r="V38" s="429">
        <v>2.5065243406</v>
      </c>
      <c r="W38" s="429">
        <v>2.5078223408000002</v>
      </c>
      <c r="X38" s="429">
        <v>2.4609091750999998</v>
      </c>
      <c r="Y38" s="429">
        <v>2.4777312747</v>
      </c>
      <c r="Z38" s="429">
        <v>2.6450427794000002</v>
      </c>
      <c r="AA38" s="429">
        <v>2.5903686218000002</v>
      </c>
      <c r="AB38" s="429">
        <v>2.5892527438999999</v>
      </c>
      <c r="AC38" s="429">
        <v>2.4979914435000001</v>
      </c>
      <c r="AD38" s="429">
        <v>2.4713572313999999</v>
      </c>
      <c r="AE38" s="429">
        <v>2.5092990619000002</v>
      </c>
      <c r="AF38" s="429">
        <v>2.4623011391</v>
      </c>
      <c r="AG38" s="429">
        <v>2.4738063500999998</v>
      </c>
      <c r="AH38" s="429">
        <v>2.4908998937</v>
      </c>
      <c r="AI38" s="429">
        <v>2.5303277523999999</v>
      </c>
      <c r="AJ38" s="429">
        <v>2.5308087511999999</v>
      </c>
      <c r="AK38" s="429">
        <v>2.5057355774999999</v>
      </c>
      <c r="AL38" s="429">
        <v>2.4743834294</v>
      </c>
      <c r="AM38" s="429">
        <v>2.4909272786000001</v>
      </c>
      <c r="AN38" s="429">
        <v>2.4934334855000002</v>
      </c>
      <c r="AO38" s="429">
        <v>2.5104000980999999</v>
      </c>
      <c r="AP38" s="429">
        <v>2.5468755035999999</v>
      </c>
      <c r="AQ38" s="429">
        <v>2.5722163308999999</v>
      </c>
      <c r="AR38" s="429">
        <v>2.5185120647999999</v>
      </c>
      <c r="AS38" s="429">
        <v>2.4822476193999998</v>
      </c>
      <c r="AT38" s="429">
        <v>2.4492336242000001</v>
      </c>
      <c r="AU38" s="429">
        <v>2.4219474131999998</v>
      </c>
      <c r="AV38" s="429">
        <v>2.4798309039999999</v>
      </c>
      <c r="AW38" s="429">
        <v>2.4268331958</v>
      </c>
      <c r="AX38" s="429">
        <v>2.4091985770000002</v>
      </c>
      <c r="AY38" s="874">
        <v>2.409516435</v>
      </c>
      <c r="AZ38" s="874">
        <v>2.4228706784999998</v>
      </c>
      <c r="BA38" s="874">
        <v>2.4494145244999999</v>
      </c>
      <c r="BB38" s="874">
        <v>2.4748776673999999</v>
      </c>
      <c r="BC38" s="874">
        <v>2.4963200271999999</v>
      </c>
      <c r="BD38" s="874">
        <v>2.4556935038000001</v>
      </c>
      <c r="BE38" s="874">
        <v>2.4519259999999998</v>
      </c>
      <c r="BF38" s="874">
        <v>2.4516789999999999</v>
      </c>
      <c r="BG38" s="352">
        <v>2.439708</v>
      </c>
      <c r="BH38" s="352">
        <v>2.4202750000000002</v>
      </c>
      <c r="BI38" s="352">
        <v>2.4262090000000001</v>
      </c>
      <c r="BJ38" s="352">
        <v>2.45086</v>
      </c>
      <c r="BK38" s="352">
        <v>2.4632230000000002</v>
      </c>
      <c r="BL38" s="352">
        <v>2.4587300000000001</v>
      </c>
      <c r="BM38" s="352">
        <v>2.4612910000000001</v>
      </c>
      <c r="BN38" s="352">
        <v>2.4670040000000002</v>
      </c>
      <c r="BO38" s="352">
        <v>2.4706790000000001</v>
      </c>
      <c r="BP38" s="352">
        <v>2.4598369999999998</v>
      </c>
      <c r="BQ38" s="352">
        <v>2.4658910000000001</v>
      </c>
      <c r="BR38" s="352">
        <v>2.4729049999999999</v>
      </c>
      <c r="BS38" s="352">
        <v>2.4633340000000001</v>
      </c>
      <c r="BT38" s="352">
        <v>2.4414880000000001</v>
      </c>
      <c r="BU38" s="352">
        <v>2.443778</v>
      </c>
      <c r="BV38" s="352">
        <v>2.4631349999999999</v>
      </c>
    </row>
    <row r="39" spans="1:74" ht="11.05" customHeight="1" x14ac:dyDescent="0.2">
      <c r="A39" s="51" t="s">
        <v>257</v>
      </c>
      <c r="B39" s="446" t="s">
        <v>1029</v>
      </c>
      <c r="C39" s="429">
        <v>3.1977611457999999</v>
      </c>
      <c r="D39" s="429">
        <v>17.116937833000001</v>
      </c>
      <c r="E39" s="429">
        <v>3.2898487968999999</v>
      </c>
      <c r="F39" s="429">
        <v>3.0609751839000001</v>
      </c>
      <c r="G39" s="429">
        <v>3.2649187951999998</v>
      </c>
      <c r="H39" s="429">
        <v>3.5273612002000001</v>
      </c>
      <c r="I39" s="429">
        <v>4.0759460535000001</v>
      </c>
      <c r="J39" s="429">
        <v>4.4214561622000002</v>
      </c>
      <c r="K39" s="429">
        <v>5.0391088985000003</v>
      </c>
      <c r="L39" s="429">
        <v>5.6943245552999997</v>
      </c>
      <c r="M39" s="429">
        <v>5.7666940913999998</v>
      </c>
      <c r="N39" s="429">
        <v>5.6411029529999999</v>
      </c>
      <c r="O39" s="429">
        <v>6.5615685707000004</v>
      </c>
      <c r="P39" s="429">
        <v>5.9972804982000003</v>
      </c>
      <c r="Q39" s="429">
        <v>5.0999950249000001</v>
      </c>
      <c r="R39" s="429">
        <v>6.2112152114999999</v>
      </c>
      <c r="S39" s="429">
        <v>7.5658022316000002</v>
      </c>
      <c r="T39" s="429">
        <v>8.0109598412</v>
      </c>
      <c r="U39" s="429">
        <v>7.5251204563999998</v>
      </c>
      <c r="V39" s="429">
        <v>9.0036781665000003</v>
      </c>
      <c r="W39" s="429">
        <v>8.1459769853000008</v>
      </c>
      <c r="X39" s="429">
        <v>5.8016812475000004</v>
      </c>
      <c r="Y39" s="429">
        <v>5.7086230943</v>
      </c>
      <c r="Z39" s="429">
        <v>8.9206060783000005</v>
      </c>
      <c r="AA39" s="429">
        <v>7.0480798877000002</v>
      </c>
      <c r="AB39" s="429">
        <v>4.3766906663</v>
      </c>
      <c r="AC39" s="429">
        <v>3.3688401705</v>
      </c>
      <c r="AD39" s="429">
        <v>2.6996565491000002</v>
      </c>
      <c r="AE39" s="429">
        <v>2.5466016362000001</v>
      </c>
      <c r="AF39" s="429">
        <v>2.5965598186999999</v>
      </c>
      <c r="AG39" s="429">
        <v>2.9999010815</v>
      </c>
      <c r="AH39" s="429">
        <v>2.9442115459</v>
      </c>
      <c r="AI39" s="429">
        <v>2.8748364672000002</v>
      </c>
      <c r="AJ39" s="429">
        <v>2.9244336025000002</v>
      </c>
      <c r="AK39" s="429">
        <v>3.3889108793</v>
      </c>
      <c r="AL39" s="429">
        <v>3.2818352851000001</v>
      </c>
      <c r="AM39" s="429">
        <v>4.7991157464</v>
      </c>
      <c r="AN39" s="429">
        <v>2.8795072332</v>
      </c>
      <c r="AO39" s="429">
        <v>2.1837854232999998</v>
      </c>
      <c r="AP39" s="429">
        <v>2.0492770471999999</v>
      </c>
      <c r="AQ39" s="429">
        <v>2.2589358399999999</v>
      </c>
      <c r="AR39" s="429">
        <v>2.6880632759999998</v>
      </c>
      <c r="AS39" s="429">
        <v>2.5058749342</v>
      </c>
      <c r="AT39" s="429">
        <v>2.2265367460999999</v>
      </c>
      <c r="AU39" s="429">
        <v>2.3706793393000001</v>
      </c>
      <c r="AV39" s="429">
        <v>2.6152309279999999</v>
      </c>
      <c r="AW39" s="429">
        <v>2.6325289676999999</v>
      </c>
      <c r="AX39" s="429">
        <v>3.8452634283</v>
      </c>
      <c r="AY39" s="874">
        <v>5.7491976685999999</v>
      </c>
      <c r="AZ39" s="874">
        <v>4.8092031218000004</v>
      </c>
      <c r="BA39" s="874">
        <v>4.1728224495999999</v>
      </c>
      <c r="BB39" s="874">
        <v>3.5870176396</v>
      </c>
      <c r="BC39" s="874">
        <v>3.2835842013000001</v>
      </c>
      <c r="BD39" s="874">
        <v>3.3403945445000001</v>
      </c>
      <c r="BE39" s="874">
        <v>3.475752</v>
      </c>
      <c r="BF39" s="874">
        <v>3.2998989999999999</v>
      </c>
      <c r="BG39" s="352">
        <v>3.1580599999999999</v>
      </c>
      <c r="BH39" s="352">
        <v>3.418107</v>
      </c>
      <c r="BI39" s="352">
        <v>3.8903639999999999</v>
      </c>
      <c r="BJ39" s="352">
        <v>4.6803739999999996</v>
      </c>
      <c r="BK39" s="352">
        <v>5.1209470000000001</v>
      </c>
      <c r="BL39" s="352">
        <v>4.7884320000000002</v>
      </c>
      <c r="BM39" s="352">
        <v>4.2267979999999996</v>
      </c>
      <c r="BN39" s="352">
        <v>3.8195869999999998</v>
      </c>
      <c r="BO39" s="352">
        <v>3.7788659999999998</v>
      </c>
      <c r="BP39" s="352">
        <v>3.7398899999999999</v>
      </c>
      <c r="BQ39" s="352">
        <v>4.0253050000000004</v>
      </c>
      <c r="BR39" s="352">
        <v>4.3208130000000002</v>
      </c>
      <c r="BS39" s="352">
        <v>4.3565699999999996</v>
      </c>
      <c r="BT39" s="352">
        <v>4.6939510000000002</v>
      </c>
      <c r="BU39" s="352">
        <v>5.1769509999999999</v>
      </c>
      <c r="BV39" s="352">
        <v>5.7633700000000001</v>
      </c>
    </row>
    <row r="40" spans="1:74" ht="11.05" customHeight="1" x14ac:dyDescent="0.2">
      <c r="A40" s="29" t="s">
        <v>256</v>
      </c>
      <c r="B40" s="446" t="s">
        <v>1115</v>
      </c>
      <c r="C40" s="429">
        <v>10.33</v>
      </c>
      <c r="D40" s="429">
        <v>11.38</v>
      </c>
      <c r="E40" s="429">
        <v>12.41</v>
      </c>
      <c r="F40" s="429">
        <v>12.81</v>
      </c>
      <c r="G40" s="429">
        <v>12.82</v>
      </c>
      <c r="H40" s="429">
        <v>13.56</v>
      </c>
      <c r="I40" s="429">
        <v>14.34</v>
      </c>
      <c r="J40" s="429">
        <v>14.47</v>
      </c>
      <c r="K40" s="429">
        <v>13.8</v>
      </c>
      <c r="L40" s="429">
        <v>15.05</v>
      </c>
      <c r="M40" s="429">
        <v>17.02</v>
      </c>
      <c r="N40" s="429">
        <v>16.350000000000001</v>
      </c>
      <c r="O40" s="429">
        <v>15.49</v>
      </c>
      <c r="P40" s="429">
        <v>16.489999999999998</v>
      </c>
      <c r="Q40" s="429">
        <v>20.329999999999998</v>
      </c>
      <c r="R40" s="429">
        <v>25.06</v>
      </c>
      <c r="S40" s="429">
        <v>26.15</v>
      </c>
      <c r="T40" s="429">
        <v>26.3</v>
      </c>
      <c r="U40" s="429">
        <v>30.36</v>
      </c>
      <c r="V40" s="429">
        <v>25.72</v>
      </c>
      <c r="W40" s="429">
        <v>23.76</v>
      </c>
      <c r="X40" s="429">
        <v>21.76</v>
      </c>
      <c r="Y40" s="429">
        <v>23.74</v>
      </c>
      <c r="Z40" s="429">
        <v>19.86</v>
      </c>
      <c r="AA40" s="429">
        <v>19.440000000000001</v>
      </c>
      <c r="AB40" s="429">
        <v>18.559999999999999</v>
      </c>
      <c r="AC40" s="429">
        <v>19.920000000000002</v>
      </c>
      <c r="AD40" s="429">
        <v>18.77</v>
      </c>
      <c r="AE40" s="429">
        <v>18.11</v>
      </c>
      <c r="AF40" s="429">
        <v>16.82</v>
      </c>
      <c r="AG40" s="429">
        <v>16.739999999999998</v>
      </c>
      <c r="AH40" s="429">
        <v>19.03</v>
      </c>
      <c r="AI40" s="429">
        <v>22.2</v>
      </c>
      <c r="AJ40" s="429">
        <v>21.47</v>
      </c>
      <c r="AK40" s="429">
        <v>20.75</v>
      </c>
      <c r="AL40" s="429">
        <v>20.25</v>
      </c>
      <c r="AM40" s="429">
        <v>18.22</v>
      </c>
      <c r="AN40" s="429">
        <v>18.940000000000001</v>
      </c>
      <c r="AO40" s="429">
        <v>19.670000000000002</v>
      </c>
      <c r="AP40" s="429">
        <v>19.239999999999998</v>
      </c>
      <c r="AQ40" s="429">
        <v>18.809999999999999</v>
      </c>
      <c r="AR40" s="429">
        <v>17.68</v>
      </c>
      <c r="AS40" s="429">
        <v>18.149999999999999</v>
      </c>
      <c r="AT40" s="429">
        <v>18.23</v>
      </c>
      <c r="AU40" s="429">
        <v>17.079999999999998</v>
      </c>
      <c r="AV40" s="429">
        <v>15.76</v>
      </c>
      <c r="AW40" s="429">
        <v>16.25</v>
      </c>
      <c r="AX40" s="429">
        <v>16.43</v>
      </c>
      <c r="AY40" s="874">
        <v>16.07</v>
      </c>
      <c r="AZ40" s="874">
        <v>17.059999999999999</v>
      </c>
      <c r="BA40" s="874">
        <v>15.83</v>
      </c>
      <c r="BB40" s="874">
        <v>15.6</v>
      </c>
      <c r="BC40" s="874">
        <v>15.049172500999999</v>
      </c>
      <c r="BD40" s="874">
        <v>15.042163757999999</v>
      </c>
      <c r="BE40" s="874">
        <v>14.32896</v>
      </c>
      <c r="BF40" s="874">
        <v>13.640140000000001</v>
      </c>
      <c r="BG40" s="352">
        <v>13.195460000000001</v>
      </c>
      <c r="BH40" s="352">
        <v>12.825620000000001</v>
      </c>
      <c r="BI40" s="352">
        <v>12.505549999999999</v>
      </c>
      <c r="BJ40" s="352">
        <v>12.51937</v>
      </c>
      <c r="BK40" s="352">
        <v>12.16742</v>
      </c>
      <c r="BL40" s="352">
        <v>11.202730000000001</v>
      </c>
      <c r="BM40" s="352">
        <v>11.16085</v>
      </c>
      <c r="BN40" s="352">
        <v>11.550520000000001</v>
      </c>
      <c r="BO40" s="352">
        <v>10.921200000000001</v>
      </c>
      <c r="BP40" s="352">
        <v>11.28736</v>
      </c>
      <c r="BQ40" s="352">
        <v>10.966609999999999</v>
      </c>
      <c r="BR40" s="352">
        <v>10.865309999999999</v>
      </c>
      <c r="BS40" s="352">
        <v>10.853210000000001</v>
      </c>
      <c r="BT40" s="352">
        <v>10.874420000000001</v>
      </c>
      <c r="BU40" s="352">
        <v>11.044980000000001</v>
      </c>
      <c r="BV40" s="352">
        <v>11.4998</v>
      </c>
    </row>
    <row r="41" spans="1:74" ht="11.05" customHeight="1" x14ac:dyDescent="0.2">
      <c r="A41" s="29" t="s">
        <v>7</v>
      </c>
      <c r="B41" s="446" t="s">
        <v>1114</v>
      </c>
      <c r="C41" s="429">
        <v>12.39</v>
      </c>
      <c r="D41" s="429">
        <v>13.05</v>
      </c>
      <c r="E41" s="429">
        <v>14.72</v>
      </c>
      <c r="F41" s="429">
        <v>15.14</v>
      </c>
      <c r="G41" s="429">
        <v>15.55</v>
      </c>
      <c r="H41" s="429">
        <v>16.260000000000002</v>
      </c>
      <c r="I41" s="429">
        <v>16.05</v>
      </c>
      <c r="J41" s="429">
        <v>16.04</v>
      </c>
      <c r="K41" s="429">
        <v>16.78</v>
      </c>
      <c r="L41" s="429">
        <v>18.100000000000001</v>
      </c>
      <c r="M41" s="429">
        <v>18.46</v>
      </c>
      <c r="N41" s="429">
        <v>17.87</v>
      </c>
      <c r="O41" s="429">
        <v>20.100000000000001</v>
      </c>
      <c r="P41" s="429">
        <v>20.79</v>
      </c>
      <c r="Q41" s="429">
        <v>25.68</v>
      </c>
      <c r="R41" s="429">
        <v>28.32</v>
      </c>
      <c r="S41" s="429">
        <v>30.12</v>
      </c>
      <c r="T41" s="429">
        <v>33.020000000000003</v>
      </c>
      <c r="U41" s="429">
        <v>27.38</v>
      </c>
      <c r="V41" s="429">
        <v>26.9</v>
      </c>
      <c r="W41" s="429">
        <v>25.57</v>
      </c>
      <c r="X41" s="429">
        <v>27.81</v>
      </c>
      <c r="Y41" s="429">
        <v>29.28</v>
      </c>
      <c r="Z41" s="429">
        <v>23.17</v>
      </c>
      <c r="AA41" s="429">
        <v>24.09</v>
      </c>
      <c r="AB41" s="429">
        <v>23.1</v>
      </c>
      <c r="AC41" s="429">
        <v>21.42</v>
      </c>
      <c r="AD41" s="429">
        <v>20.9</v>
      </c>
      <c r="AE41" s="429">
        <v>19.87</v>
      </c>
      <c r="AF41" s="429">
        <v>19.21</v>
      </c>
      <c r="AG41" s="429">
        <v>19.84</v>
      </c>
      <c r="AH41" s="429">
        <v>23</v>
      </c>
      <c r="AI41" s="429">
        <v>24.18</v>
      </c>
      <c r="AJ41" s="429">
        <v>24.23</v>
      </c>
      <c r="AK41" s="429">
        <v>21.75</v>
      </c>
      <c r="AL41" s="429">
        <v>20.74</v>
      </c>
      <c r="AM41" s="429">
        <v>19.71</v>
      </c>
      <c r="AN41" s="429">
        <v>20.81</v>
      </c>
      <c r="AO41" s="429">
        <v>20.66</v>
      </c>
      <c r="AP41" s="429">
        <v>20.7</v>
      </c>
      <c r="AQ41" s="429">
        <v>19.34</v>
      </c>
      <c r="AR41" s="429">
        <v>18.440000000000001</v>
      </c>
      <c r="AS41" s="429">
        <v>19.36</v>
      </c>
      <c r="AT41" s="429">
        <v>18.18</v>
      </c>
      <c r="AU41" s="429">
        <v>17.71</v>
      </c>
      <c r="AV41" s="429">
        <v>17.18</v>
      </c>
      <c r="AW41" s="429">
        <v>18.38</v>
      </c>
      <c r="AX41" s="429">
        <v>17.54</v>
      </c>
      <c r="AY41" s="874">
        <v>18.87</v>
      </c>
      <c r="AZ41" s="874">
        <v>18.420000000000002</v>
      </c>
      <c r="BA41" s="874">
        <v>17.420000000000002</v>
      </c>
      <c r="BB41" s="874">
        <v>17.899999999999999</v>
      </c>
      <c r="BC41" s="874">
        <v>16.753295295000001</v>
      </c>
      <c r="BD41" s="874">
        <v>17.639919224</v>
      </c>
      <c r="BE41" s="874">
        <v>18.830819999999999</v>
      </c>
      <c r="BF41" s="874">
        <v>17.845490000000002</v>
      </c>
      <c r="BG41" s="352">
        <v>17.870920000000002</v>
      </c>
      <c r="BH41" s="352">
        <v>17.62293</v>
      </c>
      <c r="BI41" s="352">
        <v>17.83239</v>
      </c>
      <c r="BJ41" s="352">
        <v>17.316749999999999</v>
      </c>
      <c r="BK41" s="352">
        <v>16.72906</v>
      </c>
      <c r="BL41" s="352">
        <v>16.202010000000001</v>
      </c>
      <c r="BM41" s="352">
        <v>16.1418</v>
      </c>
      <c r="BN41" s="352">
        <v>15.736560000000001</v>
      </c>
      <c r="BO41" s="352">
        <v>15.36511</v>
      </c>
      <c r="BP41" s="352">
        <v>15.558109999999999</v>
      </c>
      <c r="BQ41" s="352">
        <v>16.433900000000001</v>
      </c>
      <c r="BR41" s="352">
        <v>16.751259999999998</v>
      </c>
      <c r="BS41" s="352">
        <v>16.929210000000001</v>
      </c>
      <c r="BT41" s="352">
        <v>17.322130000000001</v>
      </c>
      <c r="BU41" s="352">
        <v>17.673680000000001</v>
      </c>
      <c r="BV41" s="352">
        <v>17.05321</v>
      </c>
    </row>
    <row r="42" spans="1:74" ht="11.05" customHeight="1" x14ac:dyDescent="0.2">
      <c r="A42" s="29"/>
      <c r="B42" s="382" t="s">
        <v>1388</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c r="AM42" s="429"/>
      <c r="AN42" s="429"/>
      <c r="AO42" s="429"/>
      <c r="AP42" s="429"/>
      <c r="AQ42" s="429"/>
      <c r="AR42" s="429"/>
      <c r="AS42" s="429"/>
      <c r="AT42" s="429"/>
      <c r="AU42" s="429"/>
      <c r="AV42" s="429"/>
      <c r="AW42" s="429"/>
      <c r="AX42" s="429"/>
      <c r="AY42" s="874"/>
      <c r="AZ42" s="874"/>
      <c r="BA42" s="874"/>
      <c r="BB42" s="874"/>
      <c r="BC42" s="874"/>
      <c r="BD42" s="874"/>
      <c r="BE42" s="874"/>
      <c r="BF42" s="874"/>
      <c r="BG42" s="352"/>
      <c r="BH42" s="352"/>
      <c r="BI42" s="352"/>
      <c r="BJ42" s="352"/>
      <c r="BK42" s="352"/>
      <c r="BL42" s="352"/>
      <c r="BM42" s="352"/>
      <c r="BN42" s="352"/>
      <c r="BO42" s="352"/>
      <c r="BP42" s="352"/>
      <c r="BQ42" s="352"/>
      <c r="BR42" s="352"/>
      <c r="BS42" s="352"/>
      <c r="BT42" s="352"/>
      <c r="BU42" s="352"/>
      <c r="BV42" s="352"/>
    </row>
    <row r="43" spans="1:74" ht="11.05" customHeight="1" x14ac:dyDescent="0.2">
      <c r="A43" s="29" t="s">
        <v>259</v>
      </c>
      <c r="B43" s="446" t="s">
        <v>1043</v>
      </c>
      <c r="C43" s="429">
        <v>12.62</v>
      </c>
      <c r="D43" s="429">
        <v>13.01</v>
      </c>
      <c r="E43" s="429">
        <v>13.24</v>
      </c>
      <c r="F43" s="429">
        <v>13.73</v>
      </c>
      <c r="G43" s="429">
        <v>13.86</v>
      </c>
      <c r="H43" s="429">
        <v>13.83</v>
      </c>
      <c r="I43" s="429">
        <v>13.83</v>
      </c>
      <c r="J43" s="429">
        <v>13.92</v>
      </c>
      <c r="K43" s="429">
        <v>14.14</v>
      </c>
      <c r="L43" s="429">
        <v>14.06</v>
      </c>
      <c r="M43" s="429">
        <v>14.07</v>
      </c>
      <c r="N43" s="429">
        <v>13.72</v>
      </c>
      <c r="O43" s="429">
        <v>13.64</v>
      </c>
      <c r="P43" s="429">
        <v>13.76</v>
      </c>
      <c r="Q43" s="429">
        <v>14.41</v>
      </c>
      <c r="R43" s="429">
        <v>14.57</v>
      </c>
      <c r="S43" s="429">
        <v>14.89</v>
      </c>
      <c r="T43" s="429">
        <v>15.3</v>
      </c>
      <c r="U43" s="429">
        <v>15.31</v>
      </c>
      <c r="V43" s="429">
        <v>15.82</v>
      </c>
      <c r="W43" s="429">
        <v>16.190000000000001</v>
      </c>
      <c r="X43" s="429">
        <v>15.99</v>
      </c>
      <c r="Y43" s="429">
        <v>15.55</v>
      </c>
      <c r="Z43" s="429">
        <v>14.94</v>
      </c>
      <c r="AA43" s="429">
        <v>15.47</v>
      </c>
      <c r="AB43" s="429">
        <v>15.98</v>
      </c>
      <c r="AC43" s="429">
        <v>16.04</v>
      </c>
      <c r="AD43" s="429">
        <v>16.100000000000001</v>
      </c>
      <c r="AE43" s="429">
        <v>16.14</v>
      </c>
      <c r="AF43" s="429">
        <v>16.09</v>
      </c>
      <c r="AG43" s="429">
        <v>15.86</v>
      </c>
      <c r="AH43" s="429">
        <v>15.91</v>
      </c>
      <c r="AI43" s="429">
        <v>16.27</v>
      </c>
      <c r="AJ43" s="429">
        <v>16.48</v>
      </c>
      <c r="AK43" s="429">
        <v>16.190000000000001</v>
      </c>
      <c r="AL43" s="429">
        <v>15.69</v>
      </c>
      <c r="AM43" s="429">
        <v>15.44</v>
      </c>
      <c r="AN43" s="429">
        <v>16.11</v>
      </c>
      <c r="AO43" s="429">
        <v>16.68</v>
      </c>
      <c r="AP43" s="429">
        <v>16.86</v>
      </c>
      <c r="AQ43" s="429">
        <v>16.41</v>
      </c>
      <c r="AR43" s="429">
        <v>16.39</v>
      </c>
      <c r="AS43" s="429">
        <v>16.61</v>
      </c>
      <c r="AT43" s="429">
        <v>16.61</v>
      </c>
      <c r="AU43" s="429">
        <v>16.82</v>
      </c>
      <c r="AV43" s="429">
        <v>16.93</v>
      </c>
      <c r="AW43" s="429">
        <v>17</v>
      </c>
      <c r="AX43" s="429">
        <v>16.260000000000002</v>
      </c>
      <c r="AY43" s="874">
        <v>15.95</v>
      </c>
      <c r="AZ43" s="874">
        <v>16.440000000000001</v>
      </c>
      <c r="BA43" s="874">
        <v>17.11</v>
      </c>
      <c r="BB43" s="874">
        <v>17.45</v>
      </c>
      <c r="BC43" s="874">
        <v>17.47</v>
      </c>
      <c r="BD43" s="874">
        <v>17.47</v>
      </c>
      <c r="BE43" s="874">
        <v>17.457239999999999</v>
      </c>
      <c r="BF43" s="874">
        <v>17.569109999999998</v>
      </c>
      <c r="BG43" s="352">
        <v>17.818110000000001</v>
      </c>
      <c r="BH43" s="352">
        <v>17.683219999999999</v>
      </c>
      <c r="BI43" s="352">
        <v>17.722460000000002</v>
      </c>
      <c r="BJ43" s="352">
        <v>16.925049999999999</v>
      </c>
      <c r="BK43" s="352">
        <v>16.92259</v>
      </c>
      <c r="BL43" s="352">
        <v>17.331150000000001</v>
      </c>
      <c r="BM43" s="352">
        <v>17.714670000000002</v>
      </c>
      <c r="BN43" s="352">
        <v>18.18402</v>
      </c>
      <c r="BO43" s="352">
        <v>18.13983</v>
      </c>
      <c r="BP43" s="352">
        <v>18.152709999999999</v>
      </c>
      <c r="BQ43" s="352">
        <v>18.134160000000001</v>
      </c>
      <c r="BR43" s="352">
        <v>18.09947</v>
      </c>
      <c r="BS43" s="352">
        <v>18.327300000000001</v>
      </c>
      <c r="BT43" s="352">
        <v>18.182880000000001</v>
      </c>
      <c r="BU43" s="352">
        <v>18.29955</v>
      </c>
      <c r="BV43" s="352">
        <v>17.48011</v>
      </c>
    </row>
    <row r="44" spans="1:74" ht="11.05" customHeight="1" x14ac:dyDescent="0.2">
      <c r="A44" s="29" t="s">
        <v>2</v>
      </c>
      <c r="B44" s="446" t="s">
        <v>993</v>
      </c>
      <c r="C44" s="429">
        <v>10.27</v>
      </c>
      <c r="D44" s="429">
        <v>11.36</v>
      </c>
      <c r="E44" s="429">
        <v>11.08</v>
      </c>
      <c r="F44" s="429">
        <v>10.87</v>
      </c>
      <c r="G44" s="429">
        <v>10.86</v>
      </c>
      <c r="H44" s="429">
        <v>11.33</v>
      </c>
      <c r="I44" s="429">
        <v>11.46</v>
      </c>
      <c r="J44" s="429">
        <v>11.52</v>
      </c>
      <c r="K44" s="429">
        <v>11.65</v>
      </c>
      <c r="L44" s="429">
        <v>11.52</v>
      </c>
      <c r="M44" s="429">
        <v>11.29</v>
      </c>
      <c r="N44" s="429">
        <v>11.15</v>
      </c>
      <c r="O44" s="429">
        <v>11.26</v>
      </c>
      <c r="P44" s="429">
        <v>11.66</v>
      </c>
      <c r="Q44" s="429">
        <v>11.65</v>
      </c>
      <c r="R44" s="429">
        <v>11.82</v>
      </c>
      <c r="S44" s="429">
        <v>12</v>
      </c>
      <c r="T44" s="429">
        <v>12.75</v>
      </c>
      <c r="U44" s="429">
        <v>13.02</v>
      </c>
      <c r="V44" s="429">
        <v>13.41</v>
      </c>
      <c r="W44" s="429">
        <v>13.28</v>
      </c>
      <c r="X44" s="429">
        <v>12.89</v>
      </c>
      <c r="Y44" s="429">
        <v>12.33</v>
      </c>
      <c r="Z44" s="429">
        <v>12.28</v>
      </c>
      <c r="AA44" s="429">
        <v>12.61</v>
      </c>
      <c r="AB44" s="429">
        <v>12.53</v>
      </c>
      <c r="AC44" s="429">
        <v>12.36</v>
      </c>
      <c r="AD44" s="429">
        <v>12.08</v>
      </c>
      <c r="AE44" s="429">
        <v>12.16</v>
      </c>
      <c r="AF44" s="429">
        <v>12.63</v>
      </c>
      <c r="AG44" s="429">
        <v>12.91</v>
      </c>
      <c r="AH44" s="429">
        <v>13.08</v>
      </c>
      <c r="AI44" s="429">
        <v>13.07</v>
      </c>
      <c r="AJ44" s="429">
        <v>12.73</v>
      </c>
      <c r="AK44" s="429">
        <v>12.43</v>
      </c>
      <c r="AL44" s="429">
        <v>12.24</v>
      </c>
      <c r="AM44" s="429">
        <v>12.52</v>
      </c>
      <c r="AN44" s="429">
        <v>12.65</v>
      </c>
      <c r="AO44" s="429">
        <v>12.59</v>
      </c>
      <c r="AP44" s="429">
        <v>12.49</v>
      </c>
      <c r="AQ44" s="429">
        <v>12.42</v>
      </c>
      <c r="AR44" s="429">
        <v>13.01</v>
      </c>
      <c r="AS44" s="429">
        <v>13.5</v>
      </c>
      <c r="AT44" s="429">
        <v>13.29</v>
      </c>
      <c r="AU44" s="429">
        <v>13.38</v>
      </c>
      <c r="AV44" s="429">
        <v>13.12</v>
      </c>
      <c r="AW44" s="429">
        <v>12.15</v>
      </c>
      <c r="AX44" s="429">
        <v>12.76</v>
      </c>
      <c r="AY44" s="874">
        <v>12.89</v>
      </c>
      <c r="AZ44" s="874">
        <v>13.09</v>
      </c>
      <c r="BA44" s="874">
        <v>13.27</v>
      </c>
      <c r="BB44" s="874">
        <v>13.09</v>
      </c>
      <c r="BC44" s="874">
        <v>12.96</v>
      </c>
      <c r="BD44" s="874">
        <v>13.63</v>
      </c>
      <c r="BE44" s="874">
        <v>14.04312</v>
      </c>
      <c r="BF44" s="874">
        <v>13.83081</v>
      </c>
      <c r="BG44" s="352">
        <v>13.848610000000001</v>
      </c>
      <c r="BH44" s="352">
        <v>13.53421</v>
      </c>
      <c r="BI44" s="352">
        <v>12.56209</v>
      </c>
      <c r="BJ44" s="352">
        <v>13.152380000000001</v>
      </c>
      <c r="BK44" s="352">
        <v>13.21393</v>
      </c>
      <c r="BL44" s="352">
        <v>13.2707</v>
      </c>
      <c r="BM44" s="352">
        <v>13.472049999999999</v>
      </c>
      <c r="BN44" s="352">
        <v>13.34464</v>
      </c>
      <c r="BO44" s="352">
        <v>13.157120000000001</v>
      </c>
      <c r="BP44" s="352">
        <v>13.80118</v>
      </c>
      <c r="BQ44" s="352">
        <v>14.128450000000001</v>
      </c>
      <c r="BR44" s="352">
        <v>13.94279</v>
      </c>
      <c r="BS44" s="352">
        <v>13.90935</v>
      </c>
      <c r="BT44" s="352">
        <v>13.58436</v>
      </c>
      <c r="BU44" s="352">
        <v>12.60552</v>
      </c>
      <c r="BV44" s="352">
        <v>13.230689999999999</v>
      </c>
    </row>
    <row r="45" spans="1:74" ht="11.05" customHeight="1" x14ac:dyDescent="0.2">
      <c r="A45" s="29" t="s">
        <v>1</v>
      </c>
      <c r="B45" s="446" t="s">
        <v>992</v>
      </c>
      <c r="C45" s="429">
        <v>6.32</v>
      </c>
      <c r="D45" s="429">
        <v>7.75</v>
      </c>
      <c r="E45" s="429">
        <v>6.98</v>
      </c>
      <c r="F45" s="429">
        <v>6.7</v>
      </c>
      <c r="G45" s="429">
        <v>6.65</v>
      </c>
      <c r="H45" s="429">
        <v>7.22</v>
      </c>
      <c r="I45" s="429">
        <v>7.42</v>
      </c>
      <c r="J45" s="429">
        <v>7.54</v>
      </c>
      <c r="K45" s="429">
        <v>7.61</v>
      </c>
      <c r="L45" s="429">
        <v>7.44</v>
      </c>
      <c r="M45" s="429">
        <v>7.37</v>
      </c>
      <c r="N45" s="429">
        <v>7.06</v>
      </c>
      <c r="O45" s="429">
        <v>7.19</v>
      </c>
      <c r="P45" s="429">
        <v>7.28</v>
      </c>
      <c r="Q45" s="429">
        <v>7.37</v>
      </c>
      <c r="R45" s="429">
        <v>7.7</v>
      </c>
      <c r="S45" s="429">
        <v>8.25</v>
      </c>
      <c r="T45" s="429">
        <v>8.85</v>
      </c>
      <c r="U45" s="429">
        <v>9.31</v>
      </c>
      <c r="V45" s="429">
        <v>9.3800000000000008</v>
      </c>
      <c r="W45" s="429">
        <v>9.06</v>
      </c>
      <c r="X45" s="429">
        <v>8.4499999999999993</v>
      </c>
      <c r="Y45" s="429">
        <v>8.14</v>
      </c>
      <c r="Z45" s="429">
        <v>8.5</v>
      </c>
      <c r="AA45" s="429">
        <v>8.18</v>
      </c>
      <c r="AB45" s="429">
        <v>8.01</v>
      </c>
      <c r="AC45" s="429">
        <v>7.8</v>
      </c>
      <c r="AD45" s="429">
        <v>7.51</v>
      </c>
      <c r="AE45" s="429">
        <v>7.64</v>
      </c>
      <c r="AF45" s="429">
        <v>8.11</v>
      </c>
      <c r="AG45" s="429">
        <v>8.36</v>
      </c>
      <c r="AH45" s="429">
        <v>8.9</v>
      </c>
      <c r="AI45" s="429">
        <v>8.43</v>
      </c>
      <c r="AJ45" s="429">
        <v>8.01</v>
      </c>
      <c r="AK45" s="429">
        <v>7.79</v>
      </c>
      <c r="AL45" s="429">
        <v>7.61</v>
      </c>
      <c r="AM45" s="429">
        <v>8.1</v>
      </c>
      <c r="AN45" s="429">
        <v>7.8</v>
      </c>
      <c r="AO45" s="429">
        <v>7.71</v>
      </c>
      <c r="AP45" s="429">
        <v>7.79</v>
      </c>
      <c r="AQ45" s="429">
        <v>7.89</v>
      </c>
      <c r="AR45" s="429">
        <v>8.43</v>
      </c>
      <c r="AS45" s="429">
        <v>8.75</v>
      </c>
      <c r="AT45" s="429">
        <v>8.68</v>
      </c>
      <c r="AU45" s="429">
        <v>8.4700000000000006</v>
      </c>
      <c r="AV45" s="429">
        <v>8.15</v>
      </c>
      <c r="AW45" s="429">
        <v>7.87</v>
      </c>
      <c r="AX45" s="429">
        <v>8.01</v>
      </c>
      <c r="AY45" s="874">
        <v>8.32</v>
      </c>
      <c r="AZ45" s="874">
        <v>8.23</v>
      </c>
      <c r="BA45" s="874">
        <v>8.26</v>
      </c>
      <c r="BB45" s="874">
        <v>8.2100000000000009</v>
      </c>
      <c r="BC45" s="874">
        <v>8.3000000000000007</v>
      </c>
      <c r="BD45" s="874">
        <v>8.86</v>
      </c>
      <c r="BE45" s="874">
        <v>9.1928199999999993</v>
      </c>
      <c r="BF45" s="874">
        <v>8.9134949999999993</v>
      </c>
      <c r="BG45" s="352">
        <v>8.5963329999999996</v>
      </c>
      <c r="BH45" s="352">
        <v>8.2935250000000007</v>
      </c>
      <c r="BI45" s="352">
        <v>8.1712919999999993</v>
      </c>
      <c r="BJ45" s="352">
        <v>8.3776360000000007</v>
      </c>
      <c r="BK45" s="352">
        <v>8.4868539999999992</v>
      </c>
      <c r="BL45" s="352">
        <v>8.3058589999999999</v>
      </c>
      <c r="BM45" s="352">
        <v>8.5240849999999995</v>
      </c>
      <c r="BN45" s="352">
        <v>8.3309490000000004</v>
      </c>
      <c r="BO45" s="352">
        <v>8.3307889999999993</v>
      </c>
      <c r="BP45" s="352">
        <v>8.8714969999999997</v>
      </c>
      <c r="BQ45" s="352">
        <v>9.01736</v>
      </c>
      <c r="BR45" s="352">
        <v>9.001906</v>
      </c>
      <c r="BS45" s="352">
        <v>8.6748320000000003</v>
      </c>
      <c r="BT45" s="352">
        <v>8.2390709999999991</v>
      </c>
      <c r="BU45" s="352">
        <v>8.1412230000000001</v>
      </c>
      <c r="BV45" s="352">
        <v>8.3742190000000001</v>
      </c>
    </row>
    <row r="46" spans="1:74" ht="11.05" customHeight="1" x14ac:dyDescent="0.2">
      <c r="A46" s="29"/>
      <c r="B46" s="382" t="s">
        <v>1389</v>
      </c>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c r="AM46" s="429"/>
      <c r="AN46" s="429"/>
      <c r="AO46" s="429"/>
      <c r="AP46" s="429"/>
      <c r="AQ46" s="429"/>
      <c r="AR46" s="429"/>
      <c r="AS46" s="429"/>
      <c r="AT46" s="429"/>
      <c r="AU46" s="429"/>
      <c r="AV46" s="429"/>
      <c r="AW46" s="429"/>
      <c r="AX46" s="429"/>
      <c r="AY46" s="874"/>
      <c r="AZ46" s="874"/>
      <c r="BA46" s="874"/>
      <c r="BB46" s="874"/>
      <c r="BC46" s="874"/>
      <c r="BD46" s="874"/>
      <c r="BE46" s="874"/>
      <c r="BF46" s="874"/>
      <c r="BG46" s="352"/>
      <c r="BH46" s="352"/>
      <c r="BI46" s="352"/>
      <c r="BJ46" s="352"/>
      <c r="BK46" s="352"/>
      <c r="BL46" s="352"/>
      <c r="BM46" s="352"/>
      <c r="BN46" s="352"/>
      <c r="BO46" s="352"/>
      <c r="BP46" s="352"/>
      <c r="BQ46" s="352"/>
      <c r="BR46" s="352"/>
      <c r="BS46" s="352"/>
      <c r="BT46" s="352"/>
      <c r="BU46" s="352"/>
      <c r="BV46" s="352"/>
    </row>
    <row r="47" spans="1:74" ht="11.05" customHeight="1" x14ac:dyDescent="0.2">
      <c r="A47" s="29" t="s">
        <v>587</v>
      </c>
      <c r="B47" s="446" t="s">
        <v>997</v>
      </c>
      <c r="C47" s="429">
        <v>24.018750000000001</v>
      </c>
      <c r="D47" s="429">
        <v>1799.8074375000001</v>
      </c>
      <c r="E47" s="429">
        <v>25.184999999999999</v>
      </c>
      <c r="F47" s="429">
        <v>34.378835227000003</v>
      </c>
      <c r="G47" s="429">
        <v>27.785406250000001</v>
      </c>
      <c r="H47" s="429">
        <v>57.045994317999998</v>
      </c>
      <c r="I47" s="429">
        <v>53.374345237999997</v>
      </c>
      <c r="J47" s="429">
        <v>50.332357954999999</v>
      </c>
      <c r="K47" s="429">
        <v>53.211666667000003</v>
      </c>
      <c r="L47" s="429">
        <v>68.042708332999993</v>
      </c>
      <c r="M47" s="429">
        <v>47.288184524000002</v>
      </c>
      <c r="N47" s="429">
        <v>34.028016303999998</v>
      </c>
      <c r="O47" s="429">
        <v>37.020238095000003</v>
      </c>
      <c r="P47" s="429">
        <v>45.358343750000003</v>
      </c>
      <c r="Q47" s="429">
        <v>45.798532608999999</v>
      </c>
      <c r="R47" s="429">
        <v>61.274136904999999</v>
      </c>
      <c r="S47" s="429">
        <v>89.660505951999994</v>
      </c>
      <c r="T47" s="429">
        <v>98.627159090999996</v>
      </c>
      <c r="U47" s="429">
        <v>181.97046875000001</v>
      </c>
      <c r="V47" s="429">
        <v>128.60089674</v>
      </c>
      <c r="W47" s="429">
        <v>81.564553571000005</v>
      </c>
      <c r="X47" s="429">
        <v>55.301666666999999</v>
      </c>
      <c r="Y47" s="429">
        <v>50.543125000000003</v>
      </c>
      <c r="Z47" s="429">
        <v>53.196369048000001</v>
      </c>
      <c r="AA47" s="429">
        <v>31.211279762</v>
      </c>
      <c r="AB47" s="429">
        <v>25.3151875</v>
      </c>
      <c r="AC47" s="429">
        <v>27.626005435</v>
      </c>
      <c r="AD47" s="429">
        <v>27.627031250000002</v>
      </c>
      <c r="AE47" s="429">
        <v>34.649261363999997</v>
      </c>
      <c r="AF47" s="429">
        <v>109.52284091</v>
      </c>
      <c r="AG47" s="429">
        <v>73.906562500000007</v>
      </c>
      <c r="AH47" s="429">
        <v>377.17500000000001</v>
      </c>
      <c r="AI47" s="429">
        <v>115.35753124999999</v>
      </c>
      <c r="AJ47" s="429">
        <v>42.604119318000002</v>
      </c>
      <c r="AK47" s="429">
        <v>36.419196429000003</v>
      </c>
      <c r="AL47" s="429">
        <v>22.53034375</v>
      </c>
      <c r="AM47" s="429">
        <v>57.936250000000001</v>
      </c>
      <c r="AN47" s="429">
        <v>16.405684524000002</v>
      </c>
      <c r="AO47" s="429">
        <v>23.238630952000001</v>
      </c>
      <c r="AP47" s="429">
        <v>25.823977273000001</v>
      </c>
      <c r="AQ47" s="429">
        <v>58.941960227000003</v>
      </c>
      <c r="AR47" s="429">
        <v>35.060281250000003</v>
      </c>
      <c r="AS47" s="429">
        <v>26.182159090999999</v>
      </c>
      <c r="AT47" s="429">
        <v>47.939232955000001</v>
      </c>
      <c r="AU47" s="429">
        <v>26.499749999999999</v>
      </c>
      <c r="AV47" s="429">
        <v>31.440353260999998</v>
      </c>
      <c r="AW47" s="429">
        <v>26.479375000000001</v>
      </c>
      <c r="AX47" s="429">
        <v>27.689196428999999</v>
      </c>
      <c r="AY47" s="874">
        <v>36.455198864000003</v>
      </c>
      <c r="AZ47" s="874">
        <v>39.538687500000002</v>
      </c>
      <c r="BA47" s="874">
        <v>31.157559524</v>
      </c>
      <c r="BB47" s="874">
        <v>35.502301136</v>
      </c>
      <c r="BC47" s="874">
        <v>42.985714285999997</v>
      </c>
      <c r="BD47" s="874">
        <v>33.490357142999997</v>
      </c>
      <c r="BE47" s="874">
        <v>42.968636363999998</v>
      </c>
      <c r="BF47" s="874">
        <v>46.819642856999998</v>
      </c>
      <c r="BG47" s="352">
        <v>32.260719999999999</v>
      </c>
      <c r="BH47" s="352">
        <v>49.129350000000002</v>
      </c>
      <c r="BI47" s="352">
        <v>54.86833</v>
      </c>
      <c r="BJ47" s="352">
        <v>57.540900000000001</v>
      </c>
      <c r="BK47" s="352">
        <v>109.1073</v>
      </c>
      <c r="BL47" s="352">
        <v>66.457729999999998</v>
      </c>
      <c r="BM47" s="352">
        <v>74.842960000000005</v>
      </c>
      <c r="BN47" s="352">
        <v>34.170670000000001</v>
      </c>
      <c r="BO47" s="352">
        <v>36.435490000000001</v>
      </c>
      <c r="BP47" s="352">
        <v>53.120530000000002</v>
      </c>
      <c r="BQ47" s="352">
        <v>64.365620000000007</v>
      </c>
      <c r="BR47" s="352">
        <v>141.6147</v>
      </c>
      <c r="BS47" s="352">
        <v>73.29907</v>
      </c>
      <c r="BT47" s="352">
        <v>38.382829999999998</v>
      </c>
      <c r="BU47" s="352">
        <v>41.7483</v>
      </c>
      <c r="BV47" s="352">
        <v>60.759129999999999</v>
      </c>
    </row>
    <row r="48" spans="1:74" ht="11.05" customHeight="1" x14ac:dyDescent="0.2">
      <c r="A48" s="29" t="s">
        <v>588</v>
      </c>
      <c r="B48" s="446" t="s">
        <v>998</v>
      </c>
      <c r="C48" s="429">
        <v>33.217081425000003</v>
      </c>
      <c r="D48" s="429">
        <v>71.090110207999999</v>
      </c>
      <c r="E48" s="429">
        <v>29.914477175999998</v>
      </c>
      <c r="F48" s="429">
        <v>28.044656562</v>
      </c>
      <c r="G48" s="429">
        <v>26.591761300000002</v>
      </c>
      <c r="H48" s="429">
        <v>56.061992861</v>
      </c>
      <c r="I48" s="429">
        <v>78.892639183</v>
      </c>
      <c r="J48" s="429">
        <v>65.082290889000006</v>
      </c>
      <c r="K48" s="429">
        <v>72.090007025000006</v>
      </c>
      <c r="L48" s="429">
        <v>57.888162043000001</v>
      </c>
      <c r="M48" s="429">
        <v>60.137516400000003</v>
      </c>
      <c r="N48" s="429">
        <v>63.397979542999998</v>
      </c>
      <c r="O48" s="429">
        <v>52.502912774999999</v>
      </c>
      <c r="P48" s="429">
        <v>42.160836432000004</v>
      </c>
      <c r="Q48" s="429">
        <v>40.941233681</v>
      </c>
      <c r="R48" s="429">
        <v>53.028571587000002</v>
      </c>
      <c r="S48" s="429">
        <v>57.101920649999997</v>
      </c>
      <c r="T48" s="429">
        <v>70.883371827000005</v>
      </c>
      <c r="U48" s="429">
        <v>82.301034999999999</v>
      </c>
      <c r="V48" s="429">
        <v>113.88414014</v>
      </c>
      <c r="W48" s="429">
        <v>133.89192188000001</v>
      </c>
      <c r="X48" s="429">
        <v>65.326257956999996</v>
      </c>
      <c r="Y48" s="429">
        <v>82.952213325000002</v>
      </c>
      <c r="Z48" s="429">
        <v>257.10885553000003</v>
      </c>
      <c r="AA48" s="429">
        <v>144.56550315000001</v>
      </c>
      <c r="AB48" s="429">
        <v>68.92131474</v>
      </c>
      <c r="AC48" s="429">
        <v>64.127105301</v>
      </c>
      <c r="AD48" s="429">
        <v>46.354542950000003</v>
      </c>
      <c r="AE48" s="429">
        <v>18.098112667999999</v>
      </c>
      <c r="AF48" s="429">
        <v>25.537256058000001</v>
      </c>
      <c r="AG48" s="429">
        <v>79.269368025000006</v>
      </c>
      <c r="AH48" s="429">
        <v>87.155469397999994</v>
      </c>
      <c r="AI48" s="429">
        <v>36.350401325</v>
      </c>
      <c r="AJ48" s="429">
        <v>54.557046538000002</v>
      </c>
      <c r="AK48" s="429">
        <v>51.697415024999998</v>
      </c>
      <c r="AL48" s="429">
        <v>45.374193124999998</v>
      </c>
      <c r="AM48" s="429">
        <v>62.807229904000003</v>
      </c>
      <c r="AN48" s="429">
        <v>29.2941401</v>
      </c>
      <c r="AO48" s="429">
        <v>8.1378612260000001</v>
      </c>
      <c r="AP48" s="429">
        <v>-8.0206129808000001E-2</v>
      </c>
      <c r="AQ48" s="429">
        <v>3.3027552644</v>
      </c>
      <c r="AR48" s="429">
        <v>20.680497825</v>
      </c>
      <c r="AS48" s="429">
        <v>51.756776682999998</v>
      </c>
      <c r="AT48" s="429">
        <v>39.827738101999998</v>
      </c>
      <c r="AU48" s="429">
        <v>37.786145832999999</v>
      </c>
      <c r="AV48" s="429">
        <v>35.272231898000001</v>
      </c>
      <c r="AW48" s="429">
        <v>30.885471800000001</v>
      </c>
      <c r="AX48" s="429">
        <v>39.797897775000003</v>
      </c>
      <c r="AY48" s="874">
        <v>36.709777860999999</v>
      </c>
      <c r="AZ48" s="874">
        <v>25.114275521</v>
      </c>
      <c r="BA48" s="874">
        <v>17.563313917999999</v>
      </c>
      <c r="BB48" s="874">
        <v>10.349898462000001</v>
      </c>
      <c r="BC48" s="874">
        <v>17.335739615000001</v>
      </c>
      <c r="BD48" s="874">
        <v>22.873317725</v>
      </c>
      <c r="BE48" s="874">
        <v>33.432900553000003</v>
      </c>
      <c r="BF48" s="874">
        <v>38.713194254999998</v>
      </c>
      <c r="BG48" s="352">
        <v>32.892650000000003</v>
      </c>
      <c r="BH48" s="352">
        <v>33.012549999999997</v>
      </c>
      <c r="BI48" s="352">
        <v>35.61598</v>
      </c>
      <c r="BJ48" s="352">
        <v>41.920879999999997</v>
      </c>
      <c r="BK48" s="352">
        <v>44.428350000000002</v>
      </c>
      <c r="BL48" s="352">
        <v>39.417879999999997</v>
      </c>
      <c r="BM48" s="352">
        <v>31.817740000000001</v>
      </c>
      <c r="BN48" s="352">
        <v>27.626370000000001</v>
      </c>
      <c r="BO48" s="352">
        <v>28.340779999999999</v>
      </c>
      <c r="BP48" s="352">
        <v>30.21857</v>
      </c>
      <c r="BQ48" s="352">
        <v>36.987319999999997</v>
      </c>
      <c r="BR48" s="352">
        <v>41.83605</v>
      </c>
      <c r="BS48" s="352">
        <v>38.383809999999997</v>
      </c>
      <c r="BT48" s="352">
        <v>37.30565</v>
      </c>
      <c r="BU48" s="352">
        <v>40.929569999999998</v>
      </c>
      <c r="BV48" s="352">
        <v>45.120359999999998</v>
      </c>
    </row>
    <row r="49" spans="1:74" ht="11.05" customHeight="1" x14ac:dyDescent="0.2">
      <c r="A49" s="29" t="s">
        <v>589</v>
      </c>
      <c r="B49" s="446" t="s">
        <v>999</v>
      </c>
      <c r="C49" s="429">
        <v>44.719406249999999</v>
      </c>
      <c r="D49" s="429">
        <v>82.899968749999999</v>
      </c>
      <c r="E49" s="429">
        <v>38.155190216999998</v>
      </c>
      <c r="F49" s="429">
        <v>28.054403408999999</v>
      </c>
      <c r="G49" s="429">
        <v>27.8174375</v>
      </c>
      <c r="H49" s="429">
        <v>45.140852273</v>
      </c>
      <c r="I49" s="429">
        <v>43.933898810000002</v>
      </c>
      <c r="J49" s="429">
        <v>59.844772726999999</v>
      </c>
      <c r="K49" s="429">
        <v>53.940982142999999</v>
      </c>
      <c r="L49" s="429">
        <v>65.724791667000005</v>
      </c>
      <c r="M49" s="429">
        <v>60.772500000000001</v>
      </c>
      <c r="N49" s="429">
        <v>70.740190217000006</v>
      </c>
      <c r="O49" s="429">
        <v>159.59824405000001</v>
      </c>
      <c r="P49" s="429">
        <v>121.0331875</v>
      </c>
      <c r="Q49" s="429">
        <v>68.807554347999996</v>
      </c>
      <c r="R49" s="429">
        <v>67.538928571</v>
      </c>
      <c r="S49" s="429">
        <v>78.202351190000002</v>
      </c>
      <c r="T49" s="429">
        <v>74.099318182000005</v>
      </c>
      <c r="U49" s="429">
        <v>109.34878125</v>
      </c>
      <c r="V49" s="429">
        <v>116.34991848</v>
      </c>
      <c r="W49" s="429">
        <v>71.719553571000006</v>
      </c>
      <c r="X49" s="429">
        <v>58.917619047999999</v>
      </c>
      <c r="Y49" s="429">
        <v>66.569880952000005</v>
      </c>
      <c r="Z49" s="429">
        <v>116.82470238000001</v>
      </c>
      <c r="AA49" s="429">
        <v>55.820833333000003</v>
      </c>
      <c r="AB49" s="429">
        <v>64.519656249999997</v>
      </c>
      <c r="AC49" s="429">
        <v>37.555407609</v>
      </c>
      <c r="AD49" s="429">
        <v>31.68103125</v>
      </c>
      <c r="AE49" s="429">
        <v>28.045767045000002</v>
      </c>
      <c r="AF49" s="429">
        <v>37.936647727</v>
      </c>
      <c r="AG49" s="429">
        <v>54.796999999999997</v>
      </c>
      <c r="AH49" s="429">
        <v>29.175000000000001</v>
      </c>
      <c r="AI49" s="429">
        <v>37.270031250000002</v>
      </c>
      <c r="AJ49" s="429">
        <v>30.244857955000001</v>
      </c>
      <c r="AK49" s="429">
        <v>43.701071429000002</v>
      </c>
      <c r="AL49" s="429">
        <v>45.577468750000001</v>
      </c>
      <c r="AM49" s="429">
        <v>77.437670455000003</v>
      </c>
      <c r="AN49" s="429">
        <v>38.760684523999998</v>
      </c>
      <c r="AO49" s="429">
        <v>26.311726190000002</v>
      </c>
      <c r="AP49" s="429">
        <v>28.124318182</v>
      </c>
      <c r="AQ49" s="429">
        <v>30.207954545</v>
      </c>
      <c r="AR49" s="429">
        <v>45.17</v>
      </c>
      <c r="AS49" s="429">
        <v>60.639744317999998</v>
      </c>
      <c r="AT49" s="429">
        <v>41.292301135999999</v>
      </c>
      <c r="AU49" s="429">
        <v>35.66765625</v>
      </c>
      <c r="AV49" s="429">
        <v>40.456086956999997</v>
      </c>
      <c r="AW49" s="429">
        <v>44.303531249999999</v>
      </c>
      <c r="AX49" s="429">
        <v>90.745148810000003</v>
      </c>
      <c r="AY49" s="874">
        <v>147.42207386000001</v>
      </c>
      <c r="AZ49" s="874">
        <v>131.17384375</v>
      </c>
      <c r="BA49" s="874">
        <v>47.905535714000003</v>
      </c>
      <c r="BB49" s="874">
        <v>42.884886364000003</v>
      </c>
      <c r="BC49" s="874">
        <v>39.24077381</v>
      </c>
      <c r="BD49" s="874">
        <v>55.417559523999998</v>
      </c>
      <c r="BE49" s="874">
        <v>94.141221591000004</v>
      </c>
      <c r="BF49" s="874">
        <v>56.773809524000001</v>
      </c>
      <c r="BG49" s="352">
        <v>49.688890000000001</v>
      </c>
      <c r="BH49" s="352">
        <v>41.500830000000001</v>
      </c>
      <c r="BI49" s="352">
        <v>43.12856</v>
      </c>
      <c r="BJ49" s="352">
        <v>70.663250000000005</v>
      </c>
      <c r="BK49" s="352">
        <v>98.471289999999996</v>
      </c>
      <c r="BL49" s="352">
        <v>72.203999999999994</v>
      </c>
      <c r="BM49" s="352">
        <v>48.583309999999997</v>
      </c>
      <c r="BN49" s="352">
        <v>42.738349999999997</v>
      </c>
      <c r="BO49" s="352">
        <v>35.579709999999999</v>
      </c>
      <c r="BP49" s="352">
        <v>58.198509999999999</v>
      </c>
      <c r="BQ49" s="352">
        <v>60.155949999999997</v>
      </c>
      <c r="BR49" s="352">
        <v>61.073520000000002</v>
      </c>
      <c r="BS49" s="352">
        <v>52.666710000000002</v>
      </c>
      <c r="BT49" s="352">
        <v>51.500770000000003</v>
      </c>
      <c r="BU49" s="352">
        <v>49.740810000000003</v>
      </c>
      <c r="BV49" s="352">
        <v>75.491200000000006</v>
      </c>
    </row>
    <row r="50" spans="1:74" ht="11.05" customHeight="1" x14ac:dyDescent="0.2">
      <c r="A50" s="29" t="s">
        <v>590</v>
      </c>
      <c r="B50" s="446" t="s">
        <v>1000</v>
      </c>
      <c r="C50" s="429">
        <v>36.211437500000002</v>
      </c>
      <c r="D50" s="429">
        <v>67.407843749999998</v>
      </c>
      <c r="E50" s="429">
        <v>30.600923912999999</v>
      </c>
      <c r="F50" s="429">
        <v>26.744034091</v>
      </c>
      <c r="G50" s="429">
        <v>29.335249999999998</v>
      </c>
      <c r="H50" s="429">
        <v>39.475852273000001</v>
      </c>
      <c r="I50" s="429">
        <v>46.411815476000001</v>
      </c>
      <c r="J50" s="429">
        <v>52.350539773000001</v>
      </c>
      <c r="K50" s="429">
        <v>52.482916666999998</v>
      </c>
      <c r="L50" s="429">
        <v>60.011577381000002</v>
      </c>
      <c r="M50" s="429">
        <v>61.935952381</v>
      </c>
      <c r="N50" s="429">
        <v>50.659864130000003</v>
      </c>
      <c r="O50" s="429">
        <v>143.98764881</v>
      </c>
      <c r="P50" s="429">
        <v>93.698125000000005</v>
      </c>
      <c r="Q50" s="429">
        <v>62.611195651999999</v>
      </c>
      <c r="R50" s="429">
        <v>71.077767856999998</v>
      </c>
      <c r="S50" s="429">
        <v>84.392351189999999</v>
      </c>
      <c r="T50" s="429">
        <v>83.691988636000005</v>
      </c>
      <c r="U50" s="429">
        <v>109.76190625</v>
      </c>
      <c r="V50" s="429">
        <v>118.97173913</v>
      </c>
      <c r="W50" s="429">
        <v>85.382202380999999</v>
      </c>
      <c r="X50" s="429">
        <v>61.397172619000003</v>
      </c>
      <c r="Y50" s="429">
        <v>64.492410714000002</v>
      </c>
      <c r="Z50" s="429">
        <v>105.61160714</v>
      </c>
      <c r="AA50" s="429">
        <v>46.809613095000003</v>
      </c>
      <c r="AB50" s="429">
        <v>50.390749999999997</v>
      </c>
      <c r="AC50" s="429">
        <v>36.755652173999998</v>
      </c>
      <c r="AD50" s="429">
        <v>34.021312500000001</v>
      </c>
      <c r="AE50" s="429">
        <v>28.061335227000001</v>
      </c>
      <c r="AF50" s="429">
        <v>32.064772726999998</v>
      </c>
      <c r="AG50" s="429">
        <v>51.214218750000001</v>
      </c>
      <c r="AH50" s="429">
        <v>31.028614130000001</v>
      </c>
      <c r="AI50" s="429">
        <v>36.109781249999997</v>
      </c>
      <c r="AJ50" s="429">
        <v>31.933551135999998</v>
      </c>
      <c r="AK50" s="429">
        <v>39.123065476000001</v>
      </c>
      <c r="AL50" s="429">
        <v>37.979125000000003</v>
      </c>
      <c r="AM50" s="429">
        <v>70.201789773000002</v>
      </c>
      <c r="AN50" s="429">
        <v>31.658541667000001</v>
      </c>
      <c r="AO50" s="429">
        <v>28.572053571000001</v>
      </c>
      <c r="AP50" s="429">
        <v>28.287784090999999</v>
      </c>
      <c r="AQ50" s="429">
        <v>30.684232954999999</v>
      </c>
      <c r="AR50" s="429">
        <v>42.490906250000002</v>
      </c>
      <c r="AS50" s="429">
        <v>51.186846590999998</v>
      </c>
      <c r="AT50" s="429">
        <v>39.458238635999997</v>
      </c>
      <c r="AU50" s="429">
        <v>35.528093749999996</v>
      </c>
      <c r="AV50" s="429">
        <v>37.723858696000001</v>
      </c>
      <c r="AW50" s="429">
        <v>37.497812500000002</v>
      </c>
      <c r="AX50" s="429">
        <v>77.181339285999996</v>
      </c>
      <c r="AY50" s="874">
        <v>141.15593749999999</v>
      </c>
      <c r="AZ50" s="874">
        <v>108.72253125</v>
      </c>
      <c r="BA50" s="874">
        <v>49.370327381000003</v>
      </c>
      <c r="BB50" s="874">
        <v>43.468664773</v>
      </c>
      <c r="BC50" s="874">
        <v>40.989821429000003</v>
      </c>
      <c r="BD50" s="874">
        <v>59.767857143000001</v>
      </c>
      <c r="BE50" s="874">
        <v>89.770823863999993</v>
      </c>
      <c r="BF50" s="874">
        <v>57.942321429000003</v>
      </c>
      <c r="BG50" s="352">
        <v>50.924430000000001</v>
      </c>
      <c r="BH50" s="352">
        <v>48.65813</v>
      </c>
      <c r="BI50" s="352">
        <v>55.69464</v>
      </c>
      <c r="BJ50" s="352">
        <v>74.466390000000004</v>
      </c>
      <c r="BK50" s="352">
        <v>88.865589999999997</v>
      </c>
      <c r="BL50" s="352">
        <v>87.072040000000001</v>
      </c>
      <c r="BM50" s="352">
        <v>56.480069999999998</v>
      </c>
      <c r="BN50" s="352">
        <v>54.322429999999997</v>
      </c>
      <c r="BO50" s="352">
        <v>50.237139999999997</v>
      </c>
      <c r="BP50" s="352">
        <v>55.758270000000003</v>
      </c>
      <c r="BQ50" s="352">
        <v>63.76493</v>
      </c>
      <c r="BR50" s="352">
        <v>68.459689999999995</v>
      </c>
      <c r="BS50" s="352">
        <v>58.85219</v>
      </c>
      <c r="BT50" s="352">
        <v>54.172229999999999</v>
      </c>
      <c r="BU50" s="352">
        <v>63.898040000000002</v>
      </c>
      <c r="BV50" s="352">
        <v>78.7714</v>
      </c>
    </row>
    <row r="51" spans="1:74" ht="11.05" customHeight="1" x14ac:dyDescent="0.2">
      <c r="A51" s="29" t="s">
        <v>591</v>
      </c>
      <c r="B51" s="446" t="s">
        <v>1001</v>
      </c>
      <c r="C51" s="429">
        <v>28.593237188</v>
      </c>
      <c r="D51" s="429">
        <v>49.918575562999997</v>
      </c>
      <c r="E51" s="429">
        <v>26.751535841999999</v>
      </c>
      <c r="F51" s="429">
        <v>30.871029118999999</v>
      </c>
      <c r="G51" s="429">
        <v>33.684832499999999</v>
      </c>
      <c r="H51" s="429">
        <v>36.574307585</v>
      </c>
      <c r="I51" s="429">
        <v>44.989227292000002</v>
      </c>
      <c r="J51" s="429">
        <v>54.367788834999999</v>
      </c>
      <c r="K51" s="429">
        <v>54.615349850999998</v>
      </c>
      <c r="L51" s="429">
        <v>70.979155356999996</v>
      </c>
      <c r="M51" s="429">
        <v>72.749910744000005</v>
      </c>
      <c r="N51" s="429">
        <v>43.993958206999999</v>
      </c>
      <c r="O51" s="429">
        <v>73.319438422999994</v>
      </c>
      <c r="P51" s="429">
        <v>53.101617406000003</v>
      </c>
      <c r="Q51" s="429">
        <v>48.560714457000003</v>
      </c>
      <c r="R51" s="429">
        <v>75.350930356999996</v>
      </c>
      <c r="S51" s="429">
        <v>93.500499583000007</v>
      </c>
      <c r="T51" s="429">
        <v>110.14373630999999</v>
      </c>
      <c r="U51" s="429">
        <v>115.37026849999999</v>
      </c>
      <c r="V51" s="429">
        <v>120.03855383</v>
      </c>
      <c r="W51" s="429">
        <v>97.575998987999995</v>
      </c>
      <c r="X51" s="429">
        <v>73.648034374999995</v>
      </c>
      <c r="Y51" s="429">
        <v>61.698989613000002</v>
      </c>
      <c r="Z51" s="429">
        <v>79.460300267999997</v>
      </c>
      <c r="AA51" s="429">
        <v>42.697725505999998</v>
      </c>
      <c r="AB51" s="429">
        <v>35.472524968999998</v>
      </c>
      <c r="AC51" s="429">
        <v>31.303521629999999</v>
      </c>
      <c r="AD51" s="429">
        <v>35.541890905999999</v>
      </c>
      <c r="AE51" s="429">
        <v>36.463730312999999</v>
      </c>
      <c r="AF51" s="429">
        <v>34.214656335000001</v>
      </c>
      <c r="AG51" s="429">
        <v>53.027761593999998</v>
      </c>
      <c r="AH51" s="429">
        <v>36.061768125</v>
      </c>
      <c r="AI51" s="429">
        <v>40.728821406000002</v>
      </c>
      <c r="AJ51" s="429">
        <v>45.312962186999997</v>
      </c>
      <c r="AK51" s="429">
        <v>43.942413274000003</v>
      </c>
      <c r="AL51" s="429">
        <v>37.257233280999998</v>
      </c>
      <c r="AM51" s="429">
        <v>53.034599346999997</v>
      </c>
      <c r="AN51" s="429">
        <v>26.815823244000001</v>
      </c>
      <c r="AO51" s="429">
        <v>27.419240119000001</v>
      </c>
      <c r="AP51" s="429">
        <v>32.152011874999999</v>
      </c>
      <c r="AQ51" s="429">
        <v>40.813777784000003</v>
      </c>
      <c r="AR51" s="429">
        <v>40.277638437</v>
      </c>
      <c r="AS51" s="429">
        <v>62.776141676000002</v>
      </c>
      <c r="AT51" s="429">
        <v>47.141407159000003</v>
      </c>
      <c r="AU51" s="429">
        <v>39.171070530999998</v>
      </c>
      <c r="AV51" s="429">
        <v>41.899773478</v>
      </c>
      <c r="AW51" s="429">
        <v>35.916607499999998</v>
      </c>
      <c r="AX51" s="429">
        <v>41.609876280000002</v>
      </c>
      <c r="AY51" s="874">
        <v>76.040869290000003</v>
      </c>
      <c r="AZ51" s="874">
        <v>54.730237625000001</v>
      </c>
      <c r="BA51" s="874">
        <v>49.721589137000002</v>
      </c>
      <c r="BB51" s="874">
        <v>50.276256363999998</v>
      </c>
      <c r="BC51" s="874">
        <v>44.107135476000003</v>
      </c>
      <c r="BD51" s="874">
        <v>63.868066726000002</v>
      </c>
      <c r="BE51" s="874">
        <v>87.515959488999997</v>
      </c>
      <c r="BF51" s="874">
        <v>44.883585148999998</v>
      </c>
      <c r="BG51" s="352">
        <v>44.466059999999999</v>
      </c>
      <c r="BH51" s="352">
        <v>41.682859999999998</v>
      </c>
      <c r="BI51" s="352">
        <v>45.483319999999999</v>
      </c>
      <c r="BJ51" s="352">
        <v>56.168019999999999</v>
      </c>
      <c r="BK51" s="352">
        <v>67.474689999999995</v>
      </c>
      <c r="BL51" s="352">
        <v>62.536549999999998</v>
      </c>
      <c r="BM51" s="352">
        <v>49.743510000000001</v>
      </c>
      <c r="BN51" s="352">
        <v>47.800179999999997</v>
      </c>
      <c r="BO51" s="352">
        <v>46.607619999999997</v>
      </c>
      <c r="BP51" s="352">
        <v>49.996989999999997</v>
      </c>
      <c r="BQ51" s="352">
        <v>57.642499999999998</v>
      </c>
      <c r="BR51" s="352">
        <v>60.82103</v>
      </c>
      <c r="BS51" s="352">
        <v>52.221429999999998</v>
      </c>
      <c r="BT51" s="352">
        <v>48.01755</v>
      </c>
      <c r="BU51" s="352">
        <v>53.076140000000002</v>
      </c>
      <c r="BV51" s="352">
        <v>64.360870000000006</v>
      </c>
    </row>
    <row r="52" spans="1:74" ht="11.05" customHeight="1" x14ac:dyDescent="0.2">
      <c r="A52" s="29" t="s">
        <v>592</v>
      </c>
      <c r="B52" s="446" t="s">
        <v>1002</v>
      </c>
      <c r="C52" s="429">
        <v>28.408124999999998</v>
      </c>
      <c r="D52" s="429">
        <v>81.056468749999993</v>
      </c>
      <c r="E52" s="429">
        <v>25.448315217000001</v>
      </c>
      <c r="F52" s="429">
        <v>30.087386364</v>
      </c>
      <c r="G52" s="429">
        <v>32.031718750000003</v>
      </c>
      <c r="H52" s="429">
        <v>39.354431818000002</v>
      </c>
      <c r="I52" s="429">
        <v>44.794166666999999</v>
      </c>
      <c r="J52" s="429">
        <v>51.973778408999998</v>
      </c>
      <c r="K52" s="429">
        <v>51.308690476000002</v>
      </c>
      <c r="L52" s="429">
        <v>67.471726189999998</v>
      </c>
      <c r="M52" s="429">
        <v>63.977946428999999</v>
      </c>
      <c r="N52" s="429">
        <v>41.694565216999997</v>
      </c>
      <c r="O52" s="429">
        <v>51.535863095000003</v>
      </c>
      <c r="P52" s="429">
        <v>48.197031250000002</v>
      </c>
      <c r="Q52" s="429">
        <v>43.903233696000001</v>
      </c>
      <c r="R52" s="429">
        <v>68.639732143000003</v>
      </c>
      <c r="S52" s="429">
        <v>91.160416667000007</v>
      </c>
      <c r="T52" s="429">
        <v>107.8190625</v>
      </c>
      <c r="U52" s="429">
        <v>106.0715</v>
      </c>
      <c r="V52" s="429">
        <v>110.22307065</v>
      </c>
      <c r="W52" s="429">
        <v>89.092619048000003</v>
      </c>
      <c r="X52" s="429">
        <v>59.216011905000002</v>
      </c>
      <c r="Y52" s="429">
        <v>53.040148809999998</v>
      </c>
      <c r="Z52" s="429">
        <v>61.347232142999999</v>
      </c>
      <c r="AA52" s="429">
        <v>37.986398809999997</v>
      </c>
      <c r="AB52" s="429">
        <v>29.38415625</v>
      </c>
      <c r="AC52" s="429">
        <v>26.801711956999998</v>
      </c>
      <c r="AD52" s="429">
        <v>26.878562500000001</v>
      </c>
      <c r="AE52" s="429">
        <v>33.739943181999998</v>
      </c>
      <c r="AF52" s="429">
        <v>35.762840908999998</v>
      </c>
      <c r="AG52" s="429">
        <v>46.551218749999997</v>
      </c>
      <c r="AH52" s="429">
        <v>40.552853261000003</v>
      </c>
      <c r="AI52" s="429">
        <v>34.6983125</v>
      </c>
      <c r="AJ52" s="429">
        <v>37.238636364000001</v>
      </c>
      <c r="AK52" s="429">
        <v>33.091041666999999</v>
      </c>
      <c r="AL52" s="429">
        <v>30.4088125</v>
      </c>
      <c r="AM52" s="429">
        <v>50.084630681999997</v>
      </c>
      <c r="AN52" s="429">
        <v>25.216488094999999</v>
      </c>
      <c r="AO52" s="429">
        <v>22.253958333</v>
      </c>
      <c r="AP52" s="429">
        <v>22.691448864000002</v>
      </c>
      <c r="AQ52" s="429">
        <v>29.754289773</v>
      </c>
      <c r="AR52" s="429">
        <v>38.706812499999998</v>
      </c>
      <c r="AS52" s="429">
        <v>41.814034091000003</v>
      </c>
      <c r="AT52" s="429">
        <v>37.952187500000001</v>
      </c>
      <c r="AU52" s="429">
        <v>34.087687500000001</v>
      </c>
      <c r="AV52" s="429">
        <v>30.176902173999999</v>
      </c>
      <c r="AW52" s="429">
        <v>29.287812500000001</v>
      </c>
      <c r="AX52" s="429">
        <v>35.237559523999998</v>
      </c>
      <c r="AY52" s="874">
        <v>52.514857954999997</v>
      </c>
      <c r="AZ52" s="874">
        <v>51.134687499999998</v>
      </c>
      <c r="BA52" s="874">
        <v>33.974404761999999</v>
      </c>
      <c r="BB52" s="874">
        <v>31.686761363999999</v>
      </c>
      <c r="BC52" s="874">
        <v>37.140595238000003</v>
      </c>
      <c r="BD52" s="874">
        <v>56.081577381000002</v>
      </c>
      <c r="BE52" s="874">
        <v>74.563181818000004</v>
      </c>
      <c r="BF52" s="874">
        <v>49.125059524000001</v>
      </c>
      <c r="BG52" s="352">
        <v>35.683570000000003</v>
      </c>
      <c r="BH52" s="352">
        <v>33.782119999999999</v>
      </c>
      <c r="BI52" s="352">
        <v>35.794519999999999</v>
      </c>
      <c r="BJ52" s="352">
        <v>41.296880000000002</v>
      </c>
      <c r="BK52" s="352">
        <v>47.122349999999997</v>
      </c>
      <c r="BL52" s="352">
        <v>43.282029999999999</v>
      </c>
      <c r="BM52" s="352">
        <v>38.406080000000003</v>
      </c>
      <c r="BN52" s="352">
        <v>37.340429999999998</v>
      </c>
      <c r="BO52" s="352">
        <v>38.173110000000001</v>
      </c>
      <c r="BP52" s="352">
        <v>41.881129999999999</v>
      </c>
      <c r="BQ52" s="352">
        <v>45.669029999999999</v>
      </c>
      <c r="BR52" s="352">
        <v>47.514240000000001</v>
      </c>
      <c r="BS52" s="352">
        <v>42.00423</v>
      </c>
      <c r="BT52" s="352">
        <v>39.393369999999997</v>
      </c>
      <c r="BU52" s="352">
        <v>41.826390000000004</v>
      </c>
      <c r="BV52" s="352">
        <v>46.221089999999997</v>
      </c>
    </row>
    <row r="53" spans="1:74" ht="11.05" customHeight="1" x14ac:dyDescent="0.2">
      <c r="A53" s="29" t="s">
        <v>593</v>
      </c>
      <c r="B53" s="446" t="s">
        <v>1003</v>
      </c>
      <c r="C53" s="429">
        <v>26.218775938</v>
      </c>
      <c r="D53" s="429">
        <v>705.47958313000004</v>
      </c>
      <c r="E53" s="429">
        <v>19.218120652</v>
      </c>
      <c r="F53" s="429">
        <v>23.329173864000001</v>
      </c>
      <c r="G53" s="429">
        <v>28.610441250000001</v>
      </c>
      <c r="H53" s="429">
        <v>40.653478976999999</v>
      </c>
      <c r="I53" s="429">
        <v>46.486033333000002</v>
      </c>
      <c r="J53" s="429">
        <v>47.203752272999999</v>
      </c>
      <c r="K53" s="429">
        <v>52.208252975999997</v>
      </c>
      <c r="L53" s="429">
        <v>59.186798512000003</v>
      </c>
      <c r="M53" s="429">
        <v>46.908223810000003</v>
      </c>
      <c r="N53" s="429">
        <v>31.072285054000002</v>
      </c>
      <c r="O53" s="429">
        <v>39.692211905000001</v>
      </c>
      <c r="P53" s="429">
        <v>39.732824375</v>
      </c>
      <c r="Q53" s="429">
        <v>32.312095380000002</v>
      </c>
      <c r="R53" s="429">
        <v>40.189811012</v>
      </c>
      <c r="S53" s="429">
        <v>79.637198511999998</v>
      </c>
      <c r="T53" s="429">
        <v>98.716374148</v>
      </c>
      <c r="U53" s="429">
        <v>119.30634563</v>
      </c>
      <c r="V53" s="429">
        <v>115.77019375</v>
      </c>
      <c r="W53" s="429">
        <v>94.832144345000003</v>
      </c>
      <c r="X53" s="429">
        <v>60.747954167000003</v>
      </c>
      <c r="Y53" s="429">
        <v>56.417576189999998</v>
      </c>
      <c r="Z53" s="429">
        <v>50.458671373999998</v>
      </c>
      <c r="AA53" s="429">
        <v>35.781913095</v>
      </c>
      <c r="AB53" s="429">
        <v>27.201062188000002</v>
      </c>
      <c r="AC53" s="429">
        <v>23.896104958999999</v>
      </c>
      <c r="AD53" s="429">
        <v>30.696065624999999</v>
      </c>
      <c r="AE53" s="429">
        <v>34.502565625000003</v>
      </c>
      <c r="AF53" s="429">
        <v>38.493171023000002</v>
      </c>
      <c r="AG53" s="429">
        <v>44.559060313000003</v>
      </c>
      <c r="AH53" s="429">
        <v>57.052853571</v>
      </c>
      <c r="AI53" s="429">
        <v>39.253269688000003</v>
      </c>
      <c r="AJ53" s="429">
        <v>30.175610510999999</v>
      </c>
      <c r="AK53" s="429">
        <v>29.229162202000001</v>
      </c>
      <c r="AL53" s="429">
        <v>26.088739062999998</v>
      </c>
      <c r="AM53" s="429">
        <v>61.353395739</v>
      </c>
      <c r="AN53" s="429">
        <v>16.651892262</v>
      </c>
      <c r="AO53" s="429">
        <v>16.984853570999999</v>
      </c>
      <c r="AP53" s="429">
        <v>29.314342898</v>
      </c>
      <c r="AQ53" s="429">
        <v>31.093550568000001</v>
      </c>
      <c r="AR53" s="429">
        <v>41.439533437999998</v>
      </c>
      <c r="AS53" s="429">
        <v>43.406281249999999</v>
      </c>
      <c r="AT53" s="429">
        <v>48.202319318000001</v>
      </c>
      <c r="AU53" s="429">
        <v>52.138098438</v>
      </c>
      <c r="AV53" s="429">
        <v>68.601395108999995</v>
      </c>
      <c r="AW53" s="429">
        <v>39.175595313000002</v>
      </c>
      <c r="AX53" s="429">
        <v>31.790829887000001</v>
      </c>
      <c r="AY53" s="874">
        <v>48.382975567999999</v>
      </c>
      <c r="AZ53" s="874">
        <v>45.148195938000001</v>
      </c>
      <c r="BA53" s="874">
        <v>21.698301189999999</v>
      </c>
      <c r="BB53" s="874">
        <v>31.784836932000001</v>
      </c>
      <c r="BC53" s="874">
        <v>37.793150595</v>
      </c>
      <c r="BD53" s="874">
        <v>38.466145535999999</v>
      </c>
      <c r="BE53" s="874">
        <v>46.943614488999998</v>
      </c>
      <c r="BF53" s="874">
        <v>41.465256547999999</v>
      </c>
      <c r="BG53" s="352">
        <v>44.149290000000001</v>
      </c>
      <c r="BH53" s="352">
        <v>40.67277</v>
      </c>
      <c r="BI53" s="352">
        <v>40.209029999999998</v>
      </c>
      <c r="BJ53" s="352">
        <v>43.651699999999998</v>
      </c>
      <c r="BK53" s="352">
        <v>44.346400000000003</v>
      </c>
      <c r="BL53" s="352">
        <v>41.362850000000002</v>
      </c>
      <c r="BM53" s="352">
        <v>39.003880000000002</v>
      </c>
      <c r="BN53" s="352">
        <v>37.149610000000003</v>
      </c>
      <c r="BO53" s="352">
        <v>39.500279999999997</v>
      </c>
      <c r="BP53" s="352">
        <v>43.770180000000003</v>
      </c>
      <c r="BQ53" s="352">
        <v>49.730170000000001</v>
      </c>
      <c r="BR53" s="352">
        <v>52.32647</v>
      </c>
      <c r="BS53" s="352">
        <v>47.042169999999999</v>
      </c>
      <c r="BT53" s="352">
        <v>42.099850000000004</v>
      </c>
      <c r="BU53" s="352">
        <v>43.547710000000002</v>
      </c>
      <c r="BV53" s="352">
        <v>46.779240000000001</v>
      </c>
    </row>
    <row r="54" spans="1:74" ht="11.05" customHeight="1" x14ac:dyDescent="0.2">
      <c r="A54" s="51" t="s">
        <v>594</v>
      </c>
      <c r="B54" s="446" t="s">
        <v>1004</v>
      </c>
      <c r="C54" s="429">
        <v>25.552631579</v>
      </c>
      <c r="D54" s="429">
        <v>71.671052631999999</v>
      </c>
      <c r="E54" s="429">
        <v>26.086956522000001</v>
      </c>
      <c r="F54" s="429">
        <v>28.321428570999998</v>
      </c>
      <c r="G54" s="429">
        <v>30.65</v>
      </c>
      <c r="H54" s="429">
        <v>39.829545455000002</v>
      </c>
      <c r="I54" s="429">
        <v>40.869047619</v>
      </c>
      <c r="J54" s="429">
        <v>46.863636364000001</v>
      </c>
      <c r="K54" s="429">
        <v>44.821428570999998</v>
      </c>
      <c r="L54" s="429">
        <v>56.880952381</v>
      </c>
      <c r="M54" s="429">
        <v>53.487499999999997</v>
      </c>
      <c r="N54" s="429">
        <v>43.642857143000001</v>
      </c>
      <c r="O54" s="429">
        <v>41.612499999999997</v>
      </c>
      <c r="P54" s="429">
        <v>41.171052631999999</v>
      </c>
      <c r="Q54" s="429">
        <v>44.554347825999997</v>
      </c>
      <c r="R54" s="429">
        <v>64.537499999999994</v>
      </c>
      <c r="S54" s="429">
        <v>82.916666667000001</v>
      </c>
      <c r="T54" s="429">
        <v>107.41666667</v>
      </c>
      <c r="U54" s="429">
        <v>97.4375</v>
      </c>
      <c r="V54" s="429">
        <v>98.476086957000007</v>
      </c>
      <c r="W54" s="429">
        <v>88.559523810000002</v>
      </c>
      <c r="X54" s="429">
        <v>58.940476189999998</v>
      </c>
      <c r="Y54" s="429">
        <v>57.421052631999999</v>
      </c>
      <c r="Z54" s="429">
        <v>61.619047619</v>
      </c>
      <c r="AA54" s="429">
        <v>35.962499999999999</v>
      </c>
      <c r="AB54" s="429">
        <v>26.907894736999999</v>
      </c>
      <c r="AC54" s="429">
        <v>28.72826087</v>
      </c>
      <c r="AD54" s="429">
        <v>31.631578947000001</v>
      </c>
      <c r="AE54" s="429">
        <v>30.965909091</v>
      </c>
      <c r="AF54" s="429">
        <v>32.386363635999999</v>
      </c>
      <c r="AG54" s="429">
        <v>39.75</v>
      </c>
      <c r="AH54" s="429">
        <v>37.836956522000001</v>
      </c>
      <c r="AI54" s="429">
        <v>31.75</v>
      </c>
      <c r="AJ54" s="429">
        <v>32.545454544999998</v>
      </c>
      <c r="AK54" s="429">
        <v>31.592105263000001</v>
      </c>
      <c r="AL54" s="429">
        <v>27.074999999999999</v>
      </c>
      <c r="AM54" s="429">
        <v>40.678571429000002</v>
      </c>
      <c r="AN54" s="429">
        <v>21.287500000000001</v>
      </c>
      <c r="AO54" s="429">
        <v>21.9</v>
      </c>
      <c r="AP54" s="429">
        <v>25.159090909</v>
      </c>
      <c r="AQ54" s="429">
        <v>31.761363635999999</v>
      </c>
      <c r="AR54" s="429">
        <v>30.684210526000001</v>
      </c>
      <c r="AS54" s="429">
        <v>31.202380951999999</v>
      </c>
      <c r="AT54" s="429">
        <v>32.306818182000001</v>
      </c>
      <c r="AU54" s="429">
        <v>31.087499999999999</v>
      </c>
      <c r="AV54" s="429">
        <v>31.397727273000001</v>
      </c>
      <c r="AW54" s="429">
        <v>27.291666667000001</v>
      </c>
      <c r="AX54" s="429">
        <v>30.869047619</v>
      </c>
      <c r="AY54" s="874">
        <v>46.607142856999999</v>
      </c>
      <c r="AZ54" s="874">
        <v>46.210526315999999</v>
      </c>
      <c r="BA54" s="874">
        <v>37.023809524000001</v>
      </c>
      <c r="BB54" s="874">
        <v>40.085238095000001</v>
      </c>
      <c r="BC54" s="874">
        <v>38.285714286000001</v>
      </c>
      <c r="BD54" s="874">
        <v>42.024999999999999</v>
      </c>
      <c r="BE54" s="874">
        <v>51.409090909</v>
      </c>
      <c r="BF54" s="874">
        <v>36.809523810000002</v>
      </c>
      <c r="BG54" s="352">
        <v>36.811619999999998</v>
      </c>
      <c r="BH54" s="352">
        <v>35.544159999999998</v>
      </c>
      <c r="BI54" s="352">
        <v>36.436889999999998</v>
      </c>
      <c r="BJ54" s="352">
        <v>40.746279999999999</v>
      </c>
      <c r="BK54" s="352">
        <v>44.801119999999997</v>
      </c>
      <c r="BL54" s="352">
        <v>41.32799</v>
      </c>
      <c r="BM54" s="352">
        <v>37.866140000000001</v>
      </c>
      <c r="BN54" s="352">
        <v>37.723930000000003</v>
      </c>
      <c r="BO54" s="352">
        <v>37.897010000000002</v>
      </c>
      <c r="BP54" s="352">
        <v>39.426519999999996</v>
      </c>
      <c r="BQ54" s="352">
        <v>41.812010000000001</v>
      </c>
      <c r="BR54" s="352">
        <v>44.003459999999997</v>
      </c>
      <c r="BS54" s="352">
        <v>40.781509999999997</v>
      </c>
      <c r="BT54" s="352">
        <v>38.649389999999997</v>
      </c>
      <c r="BU54" s="352">
        <v>39.95879</v>
      </c>
      <c r="BV54" s="352">
        <v>43.829090000000001</v>
      </c>
    </row>
    <row r="55" spans="1:74" ht="11.05" customHeight="1" x14ac:dyDescent="0.2">
      <c r="A55" s="29" t="s">
        <v>595</v>
      </c>
      <c r="B55" s="446" t="s">
        <v>1005</v>
      </c>
      <c r="C55" s="429">
        <v>29.368421052999999</v>
      </c>
      <c r="D55" s="429">
        <v>28.171052631999999</v>
      </c>
      <c r="E55" s="429">
        <v>25.652173912999999</v>
      </c>
      <c r="F55" s="429">
        <v>27.857142856999999</v>
      </c>
      <c r="G55" s="429">
        <v>29.9</v>
      </c>
      <c r="H55" s="429">
        <v>38.75</v>
      </c>
      <c r="I55" s="429">
        <v>39.214285713999999</v>
      </c>
      <c r="J55" s="429">
        <v>45.75</v>
      </c>
      <c r="K55" s="429">
        <v>43.309523810000002</v>
      </c>
      <c r="L55" s="429">
        <v>53.928571429000002</v>
      </c>
      <c r="M55" s="429">
        <v>50.987499999999997</v>
      </c>
      <c r="N55" s="429">
        <v>42.130952381</v>
      </c>
      <c r="O55" s="429">
        <v>40.262500000000003</v>
      </c>
      <c r="P55" s="429">
        <v>39.486842105000001</v>
      </c>
      <c r="Q55" s="429">
        <v>43.586956522000001</v>
      </c>
      <c r="R55" s="429">
        <v>62.287500000000001</v>
      </c>
      <c r="S55" s="429">
        <v>75.714285713999999</v>
      </c>
      <c r="T55" s="429">
        <v>98.107142856999999</v>
      </c>
      <c r="U55" s="429">
        <v>92.775000000000006</v>
      </c>
      <c r="V55" s="429">
        <v>94.641304348000006</v>
      </c>
      <c r="W55" s="429">
        <v>90.726190475999999</v>
      </c>
      <c r="X55" s="429">
        <v>59.297619048000001</v>
      </c>
      <c r="Y55" s="429">
        <v>57.3</v>
      </c>
      <c r="Z55" s="429">
        <v>59.035714286000001</v>
      </c>
      <c r="AA55" s="429">
        <v>34.075000000000003</v>
      </c>
      <c r="AB55" s="429">
        <v>27.921052631999999</v>
      </c>
      <c r="AC55" s="429">
        <v>28.934782608999999</v>
      </c>
      <c r="AD55" s="429">
        <v>33.828947368000001</v>
      </c>
      <c r="AE55" s="429">
        <v>31.954545455000002</v>
      </c>
      <c r="AF55" s="429">
        <v>33.386363635999999</v>
      </c>
      <c r="AG55" s="429">
        <v>39.328947368000001</v>
      </c>
      <c r="AH55" s="429">
        <v>38.793478260999997</v>
      </c>
      <c r="AI55" s="429">
        <v>32.237499999999997</v>
      </c>
      <c r="AJ55" s="429">
        <v>34.272727273000001</v>
      </c>
      <c r="AK55" s="429">
        <v>33.276315789000002</v>
      </c>
      <c r="AL55" s="429">
        <v>28.6</v>
      </c>
      <c r="AM55" s="429">
        <v>42.023809524000001</v>
      </c>
      <c r="AN55" s="429">
        <v>24.3125</v>
      </c>
      <c r="AO55" s="429">
        <v>23.7</v>
      </c>
      <c r="AP55" s="429">
        <v>27.397727273000001</v>
      </c>
      <c r="AQ55" s="429">
        <v>35.477272726999999</v>
      </c>
      <c r="AR55" s="429">
        <v>32.565789473999999</v>
      </c>
      <c r="AS55" s="429">
        <v>33.035714286000001</v>
      </c>
      <c r="AT55" s="429">
        <v>34.295454544999998</v>
      </c>
      <c r="AU55" s="429">
        <v>32.450000000000003</v>
      </c>
      <c r="AV55" s="429">
        <v>31.295454544999998</v>
      </c>
      <c r="AW55" s="429">
        <v>29.097222221999999</v>
      </c>
      <c r="AX55" s="429">
        <v>32.273809524000001</v>
      </c>
      <c r="AY55" s="874">
        <v>49.226190475999999</v>
      </c>
      <c r="AZ55" s="874">
        <v>49.236842105000001</v>
      </c>
      <c r="BA55" s="874">
        <v>39.845238094999999</v>
      </c>
      <c r="BB55" s="874">
        <v>41.761904762</v>
      </c>
      <c r="BC55" s="874">
        <v>40.238095238</v>
      </c>
      <c r="BD55" s="874">
        <v>45.3</v>
      </c>
      <c r="BE55" s="874">
        <v>53.613636364000001</v>
      </c>
      <c r="BF55" s="874">
        <v>39.083333332999999</v>
      </c>
      <c r="BG55" s="352">
        <v>39.67774</v>
      </c>
      <c r="BH55" s="352">
        <v>39.344149999999999</v>
      </c>
      <c r="BI55" s="352">
        <v>38.606189999999998</v>
      </c>
      <c r="BJ55" s="352">
        <v>41.558010000000003</v>
      </c>
      <c r="BK55" s="352">
        <v>43.73095</v>
      </c>
      <c r="BL55" s="352">
        <v>39.906030000000001</v>
      </c>
      <c r="BM55" s="352">
        <v>39.500889999999998</v>
      </c>
      <c r="BN55" s="352">
        <v>39.660679999999999</v>
      </c>
      <c r="BO55" s="352">
        <v>39.562510000000003</v>
      </c>
      <c r="BP55" s="352">
        <v>42.620699999999999</v>
      </c>
      <c r="BQ55" s="352">
        <v>45.162669999999999</v>
      </c>
      <c r="BR55" s="352">
        <v>47.215800000000002</v>
      </c>
      <c r="BS55" s="352">
        <v>45.090690000000002</v>
      </c>
      <c r="BT55" s="352">
        <v>43.411230000000003</v>
      </c>
      <c r="BU55" s="352">
        <v>42.578119999999998</v>
      </c>
      <c r="BV55" s="352">
        <v>44.365369999999999</v>
      </c>
    </row>
    <row r="56" spans="1:74" ht="11.05" customHeight="1" x14ac:dyDescent="0.2">
      <c r="A56" s="51" t="s">
        <v>596</v>
      </c>
      <c r="B56" s="446" t="s">
        <v>1006</v>
      </c>
      <c r="C56" s="429">
        <v>26.026842105</v>
      </c>
      <c r="D56" s="429">
        <v>49.866315788999998</v>
      </c>
      <c r="E56" s="429">
        <v>27.795217391000001</v>
      </c>
      <c r="F56" s="429">
        <v>39.368095238000002</v>
      </c>
      <c r="G56" s="429">
        <v>36.319499999999998</v>
      </c>
      <c r="H56" s="429">
        <v>78.83</v>
      </c>
      <c r="I56" s="429">
        <v>119.33142857</v>
      </c>
      <c r="J56" s="429">
        <v>74.305000000000007</v>
      </c>
      <c r="K56" s="429">
        <v>81.195238094999993</v>
      </c>
      <c r="L56" s="429">
        <v>67.879047619000005</v>
      </c>
      <c r="M56" s="429">
        <v>50.607500000000002</v>
      </c>
      <c r="N56" s="429">
        <v>62.890476190000001</v>
      </c>
      <c r="O56" s="429">
        <v>43.232500000000002</v>
      </c>
      <c r="P56" s="429">
        <v>40.961578947</v>
      </c>
      <c r="Q56" s="429">
        <v>35.341739130000001</v>
      </c>
      <c r="R56" s="429">
        <v>75.004999999999995</v>
      </c>
      <c r="S56" s="429">
        <v>62.478571428999999</v>
      </c>
      <c r="T56" s="429">
        <v>40.696190475999998</v>
      </c>
      <c r="U56" s="429">
        <v>75.810500000000005</v>
      </c>
      <c r="V56" s="429">
        <v>113.55869565</v>
      </c>
      <c r="W56" s="429">
        <v>224.09428571000001</v>
      </c>
      <c r="X56" s="429">
        <v>75.009523810000005</v>
      </c>
      <c r="Y56" s="429">
        <v>95.880526316000001</v>
      </c>
      <c r="Z56" s="429">
        <v>283.27142857000001</v>
      </c>
      <c r="AA56" s="429">
        <v>132.94999999999999</v>
      </c>
      <c r="AB56" s="429">
        <v>97.488421052999996</v>
      </c>
      <c r="AC56" s="429">
        <v>87.541304347999997</v>
      </c>
      <c r="AD56" s="429">
        <v>105.29052632</v>
      </c>
      <c r="AE56" s="429">
        <v>20.886818181999999</v>
      </c>
      <c r="AF56" s="429">
        <v>49.663181817999998</v>
      </c>
      <c r="AG56" s="429">
        <v>94.384210526000004</v>
      </c>
      <c r="AH56" s="429">
        <v>90.652608696000001</v>
      </c>
      <c r="AI56" s="429">
        <v>62.055</v>
      </c>
      <c r="AJ56" s="429">
        <v>100.48272727</v>
      </c>
      <c r="AK56" s="429">
        <v>82.177368420999997</v>
      </c>
      <c r="AL56" s="429">
        <v>55.805500000000002</v>
      </c>
      <c r="AM56" s="429">
        <v>209.24809524</v>
      </c>
      <c r="AN56" s="429">
        <v>52.073</v>
      </c>
      <c r="AO56" s="429">
        <v>37.895499999999998</v>
      </c>
      <c r="AP56" s="429">
        <v>32.375909090999997</v>
      </c>
      <c r="AQ56" s="429">
        <v>32.343636363999998</v>
      </c>
      <c r="AR56" s="429">
        <v>34.020526316000002</v>
      </c>
      <c r="AS56" s="429">
        <v>70.551428571000002</v>
      </c>
      <c r="AT56" s="429">
        <v>50.288181817999998</v>
      </c>
      <c r="AU56" s="429">
        <v>62.106499999999997</v>
      </c>
      <c r="AV56" s="429">
        <v>52.388636364</v>
      </c>
      <c r="AW56" s="429">
        <v>37.519444444000001</v>
      </c>
      <c r="AX56" s="429">
        <v>45.374761905</v>
      </c>
      <c r="AY56" s="874">
        <v>50.754285713999998</v>
      </c>
      <c r="AZ56" s="874">
        <v>73.842105262999993</v>
      </c>
      <c r="BA56" s="874">
        <v>36.567142857</v>
      </c>
      <c r="BB56" s="874">
        <v>26.173333332999999</v>
      </c>
      <c r="BC56" s="874">
        <v>36.675238094999997</v>
      </c>
      <c r="BD56" s="874">
        <v>42.4895</v>
      </c>
      <c r="BE56" s="874">
        <v>49.759090909000001</v>
      </c>
      <c r="BF56" s="874">
        <v>52.531904762000003</v>
      </c>
      <c r="BG56" s="352">
        <v>49.304270000000002</v>
      </c>
      <c r="BH56" s="352">
        <v>49.706960000000002</v>
      </c>
      <c r="BI56" s="352">
        <v>53.595239999999997</v>
      </c>
      <c r="BJ56" s="352">
        <v>66.045829999999995</v>
      </c>
      <c r="BK56" s="352">
        <v>70.018169999999998</v>
      </c>
      <c r="BL56" s="352">
        <v>62.738050000000001</v>
      </c>
      <c r="BM56" s="352">
        <v>46.704459999999997</v>
      </c>
      <c r="BN56" s="352">
        <v>41.812530000000002</v>
      </c>
      <c r="BO56" s="352">
        <v>38.827289999999998</v>
      </c>
      <c r="BP56" s="352">
        <v>41.07103</v>
      </c>
      <c r="BQ56" s="352">
        <v>52.472700000000003</v>
      </c>
      <c r="BR56" s="352">
        <v>62.56118</v>
      </c>
      <c r="BS56" s="352">
        <v>59.721580000000003</v>
      </c>
      <c r="BT56" s="352">
        <v>56.991869999999999</v>
      </c>
      <c r="BU56" s="352">
        <v>62.310940000000002</v>
      </c>
      <c r="BV56" s="352">
        <v>72.922150000000002</v>
      </c>
    </row>
    <row r="57" spans="1:74" ht="11.05" customHeight="1" x14ac:dyDescent="0.2">
      <c r="A57" s="53" t="s">
        <v>597</v>
      </c>
      <c r="B57" s="447" t="s">
        <v>1007</v>
      </c>
      <c r="C57" s="431">
        <v>29.092105263000001</v>
      </c>
      <c r="D57" s="431">
        <v>69.842105262999993</v>
      </c>
      <c r="E57" s="431">
        <v>26.22826087</v>
      </c>
      <c r="F57" s="431">
        <v>27.761904762</v>
      </c>
      <c r="G57" s="431">
        <v>26.827500000000001</v>
      </c>
      <c r="H57" s="431">
        <v>85.125909090999997</v>
      </c>
      <c r="I57" s="431">
        <v>92.735238095</v>
      </c>
      <c r="J57" s="431">
        <v>67.405000000000001</v>
      </c>
      <c r="K57" s="431">
        <v>79.432380952000003</v>
      </c>
      <c r="L57" s="431">
        <v>57.714285713999999</v>
      </c>
      <c r="M57" s="431">
        <v>49.194000000000003</v>
      </c>
      <c r="N57" s="431">
        <v>53.904761905000001</v>
      </c>
      <c r="O57" s="431">
        <v>39.200000000000003</v>
      </c>
      <c r="P57" s="431">
        <v>41.792105263000003</v>
      </c>
      <c r="Q57" s="431">
        <v>36.076086957000001</v>
      </c>
      <c r="R57" s="431">
        <v>54.552500000000002</v>
      </c>
      <c r="S57" s="431">
        <v>55.416666667000001</v>
      </c>
      <c r="T57" s="431">
        <v>71.521428571000001</v>
      </c>
      <c r="U57" s="431">
        <v>84.98</v>
      </c>
      <c r="V57" s="431">
        <v>113.96391303999999</v>
      </c>
      <c r="W57" s="431">
        <v>185.8</v>
      </c>
      <c r="X57" s="431">
        <v>63.321428570999998</v>
      </c>
      <c r="Y57" s="431">
        <v>74.605263158</v>
      </c>
      <c r="Z57" s="431">
        <v>252.42047618999999</v>
      </c>
      <c r="AA57" s="431">
        <v>128.33750000000001</v>
      </c>
      <c r="AB57" s="431">
        <v>64.715789474000005</v>
      </c>
      <c r="AC57" s="431">
        <v>59.52173913</v>
      </c>
      <c r="AD57" s="431">
        <v>50.842105263000001</v>
      </c>
      <c r="AE57" s="431">
        <v>19.155454545000001</v>
      </c>
      <c r="AF57" s="431">
        <v>24.795454544999998</v>
      </c>
      <c r="AG57" s="431">
        <v>96.09</v>
      </c>
      <c r="AH57" s="431">
        <v>82.195652174000003</v>
      </c>
      <c r="AI57" s="431">
        <v>37.575000000000003</v>
      </c>
      <c r="AJ57" s="431">
        <v>52.988636364000001</v>
      </c>
      <c r="AK57" s="431">
        <v>55.592631578999999</v>
      </c>
      <c r="AL57" s="431">
        <v>41.725000000000001</v>
      </c>
      <c r="AM57" s="431">
        <v>51.699047618999998</v>
      </c>
      <c r="AN57" s="431">
        <v>27.398</v>
      </c>
      <c r="AO57" s="431">
        <v>9.75</v>
      </c>
      <c r="AP57" s="431">
        <v>0.82954545454999995</v>
      </c>
      <c r="AQ57" s="431">
        <v>5.375</v>
      </c>
      <c r="AR57" s="431">
        <v>27.457368421000002</v>
      </c>
      <c r="AS57" s="431">
        <v>65</v>
      </c>
      <c r="AT57" s="431">
        <v>45.765000000000001</v>
      </c>
      <c r="AU57" s="431">
        <v>39.75</v>
      </c>
      <c r="AV57" s="431">
        <v>36.840909091</v>
      </c>
      <c r="AW57" s="431">
        <v>29.861111111</v>
      </c>
      <c r="AX57" s="431">
        <v>38.238095238</v>
      </c>
      <c r="AY57" s="887">
        <v>38.75</v>
      </c>
      <c r="AZ57" s="887">
        <v>25.342105263000001</v>
      </c>
      <c r="BA57" s="887">
        <v>19.535714286000001</v>
      </c>
      <c r="BB57" s="887">
        <v>16.02</v>
      </c>
      <c r="BC57" s="887">
        <v>19.857142856999999</v>
      </c>
      <c r="BD57" s="887">
        <v>34.475000000000001</v>
      </c>
      <c r="BE57" s="887">
        <v>36.286363635999997</v>
      </c>
      <c r="BF57" s="887">
        <v>42.559523810000002</v>
      </c>
      <c r="BG57" s="378">
        <v>35.943649999999998</v>
      </c>
      <c r="BH57" s="378">
        <v>33.700490000000002</v>
      </c>
      <c r="BI57" s="378">
        <v>36.147350000000003</v>
      </c>
      <c r="BJ57" s="378">
        <v>43.766030000000001</v>
      </c>
      <c r="BK57" s="378">
        <v>46.80124</v>
      </c>
      <c r="BL57" s="378">
        <v>39.494599999999998</v>
      </c>
      <c r="BM57" s="378">
        <v>29.591609999999999</v>
      </c>
      <c r="BN57" s="378">
        <v>28.068100000000001</v>
      </c>
      <c r="BO57" s="378">
        <v>31.077739999999999</v>
      </c>
      <c r="BP57" s="378">
        <v>33.76023</v>
      </c>
      <c r="BQ57" s="378">
        <v>43.777259999999998</v>
      </c>
      <c r="BR57" s="378">
        <v>46.230739999999997</v>
      </c>
      <c r="BS57" s="378">
        <v>42.008719999999997</v>
      </c>
      <c r="BT57" s="378">
        <v>37.065919999999998</v>
      </c>
      <c r="BU57" s="378">
        <v>41.648339999999997</v>
      </c>
      <c r="BV57" s="378">
        <v>48.79298</v>
      </c>
    </row>
    <row r="58" spans="1:74" s="336" customFormat="1" ht="11.95" customHeight="1" x14ac:dyDescent="0.2">
      <c r="A58" s="335"/>
      <c r="B58" s="1071" t="s">
        <v>1432</v>
      </c>
      <c r="C58" s="1072"/>
      <c r="D58" s="1072"/>
      <c r="E58" s="1072"/>
      <c r="F58" s="1072"/>
      <c r="G58" s="1072"/>
      <c r="H58" s="1072"/>
      <c r="I58" s="1072"/>
      <c r="J58" s="1072"/>
      <c r="K58" s="1072"/>
      <c r="L58" s="1072"/>
      <c r="M58" s="1072"/>
      <c r="N58" s="1072"/>
      <c r="O58" s="1072"/>
      <c r="P58" s="1072"/>
      <c r="Q58" s="1072"/>
      <c r="R58" s="783"/>
      <c r="AY58" s="339"/>
      <c r="AZ58" s="339"/>
      <c r="BA58" s="339"/>
      <c r="BB58" s="339"/>
      <c r="BC58" s="339"/>
      <c r="BD58" s="339"/>
      <c r="BE58" s="339"/>
      <c r="BF58" s="339"/>
      <c r="BG58" s="339"/>
      <c r="BH58" s="339"/>
      <c r="BI58" s="339"/>
    </row>
    <row r="59" spans="1:74" s="180" customFormat="1" ht="11.95" customHeight="1" x14ac:dyDescent="0.2">
      <c r="A59" s="179"/>
      <c r="B59" s="1059" t="s">
        <v>1433</v>
      </c>
      <c r="C59" s="1000"/>
      <c r="D59" s="1000"/>
      <c r="E59" s="1000"/>
      <c r="F59" s="1000"/>
      <c r="G59" s="1000"/>
      <c r="H59" s="1000"/>
      <c r="I59" s="1000"/>
      <c r="J59" s="1000"/>
      <c r="K59" s="1000"/>
      <c r="L59" s="1000"/>
      <c r="M59" s="1000"/>
      <c r="N59" s="1000"/>
      <c r="O59" s="1000"/>
      <c r="P59" s="1000"/>
      <c r="Q59" s="1001"/>
      <c r="R59" s="783"/>
      <c r="AY59" s="672"/>
      <c r="AZ59" s="672"/>
      <c r="BA59" s="672"/>
      <c r="BB59" s="672"/>
      <c r="BC59" s="672"/>
      <c r="BD59" s="672"/>
      <c r="BE59" s="672"/>
      <c r="BF59" s="672"/>
      <c r="BG59" s="672"/>
      <c r="BH59" s="672"/>
      <c r="BI59" s="672"/>
      <c r="BJ59" s="207"/>
    </row>
    <row r="60" spans="1:74" s="180" customFormat="1" ht="11.95" customHeight="1" x14ac:dyDescent="0.2">
      <c r="A60" s="179"/>
      <c r="B60" s="1070" t="s">
        <v>1434</v>
      </c>
      <c r="C60" s="1070"/>
      <c r="D60" s="1070"/>
      <c r="E60" s="1070"/>
      <c r="F60" s="1070"/>
      <c r="G60" s="1070"/>
      <c r="H60" s="1070"/>
      <c r="I60" s="1070"/>
      <c r="J60" s="1070"/>
      <c r="K60" s="1070"/>
      <c r="L60" s="1070"/>
      <c r="M60" s="1070"/>
      <c r="N60" s="1070"/>
      <c r="O60" s="1070"/>
      <c r="P60" s="1070"/>
      <c r="Q60" s="1070"/>
      <c r="R60" s="783"/>
      <c r="AY60" s="672"/>
      <c r="AZ60" s="672"/>
      <c r="BA60" s="672"/>
      <c r="BB60" s="672"/>
      <c r="BC60" s="672"/>
      <c r="BD60" s="673"/>
      <c r="BE60" s="673"/>
      <c r="BF60" s="673"/>
      <c r="BG60" s="672"/>
      <c r="BH60" s="672"/>
      <c r="BI60" s="672"/>
      <c r="BJ60" s="207"/>
    </row>
    <row r="61" spans="1:74" s="180" customFormat="1" ht="24.1" customHeight="1" x14ac:dyDescent="0.2">
      <c r="A61" s="181"/>
      <c r="B61" s="1059" t="s">
        <v>1443</v>
      </c>
      <c r="C61" s="1000"/>
      <c r="D61" s="1000"/>
      <c r="E61" s="1000"/>
      <c r="F61" s="1000"/>
      <c r="G61" s="1000"/>
      <c r="H61" s="1000"/>
      <c r="I61" s="1000"/>
      <c r="J61" s="1000"/>
      <c r="K61" s="1000"/>
      <c r="L61" s="1000"/>
      <c r="M61" s="1000"/>
      <c r="N61" s="1000"/>
      <c r="O61" s="1000"/>
      <c r="P61" s="1000"/>
      <c r="Q61" s="1001"/>
      <c r="R61" s="783"/>
      <c r="AY61" s="672"/>
      <c r="AZ61" s="672"/>
      <c r="BA61" s="672"/>
      <c r="BB61" s="672"/>
      <c r="BC61" s="672"/>
      <c r="BD61" s="673"/>
      <c r="BE61" s="673"/>
      <c r="BF61" s="673"/>
      <c r="BG61" s="672"/>
      <c r="BH61" s="672"/>
      <c r="BI61" s="672"/>
      <c r="BJ61" s="207"/>
    </row>
    <row r="62" spans="1:74" s="180" customFormat="1" ht="11.95" customHeight="1" x14ac:dyDescent="0.2">
      <c r="A62" s="181"/>
      <c r="B62" s="776" t="s">
        <v>813</v>
      </c>
      <c r="C62" s="776"/>
      <c r="D62" s="776"/>
      <c r="E62" s="776"/>
      <c r="F62" s="776"/>
      <c r="G62" s="776"/>
      <c r="H62" s="777"/>
      <c r="I62" s="776"/>
      <c r="J62" s="776"/>
      <c r="K62" s="776"/>
      <c r="L62" s="776"/>
      <c r="M62" s="776"/>
      <c r="N62" s="776"/>
      <c r="O62" s="776"/>
      <c r="P62" s="776"/>
      <c r="Q62" s="776"/>
      <c r="R62" s="778"/>
      <c r="AY62" s="672"/>
      <c r="AZ62" s="672"/>
      <c r="BA62" s="672"/>
      <c r="BB62" s="672"/>
      <c r="BC62" s="672"/>
      <c r="BD62" s="673"/>
      <c r="BE62" s="673"/>
      <c r="BF62" s="673"/>
      <c r="BG62" s="672"/>
      <c r="BH62" s="672"/>
      <c r="BI62" s="672"/>
      <c r="BJ62" s="207"/>
    </row>
    <row r="63" spans="1:74" s="180" customFormat="1" ht="11.95" customHeight="1" x14ac:dyDescent="0.2">
      <c r="A63" s="181"/>
      <c r="B63" s="995" t="str">
        <f>Dates!$G$2</f>
        <v>EIA completed modeling and analysis for this report on Thursday, September 4, 2025.</v>
      </c>
      <c r="C63" s="982"/>
      <c r="D63" s="982"/>
      <c r="E63" s="982"/>
      <c r="F63" s="982"/>
      <c r="G63" s="982"/>
      <c r="H63" s="982"/>
      <c r="I63" s="982"/>
      <c r="J63" s="982"/>
      <c r="K63" s="982"/>
      <c r="L63" s="982"/>
      <c r="M63" s="982"/>
      <c r="N63" s="982"/>
      <c r="O63" s="982"/>
      <c r="P63" s="982"/>
      <c r="Q63" s="982"/>
      <c r="R63" s="779"/>
      <c r="AY63" s="672"/>
      <c r="AZ63" s="672"/>
      <c r="BA63" s="672"/>
      <c r="BB63" s="672"/>
      <c r="BC63" s="672"/>
      <c r="BD63" s="673"/>
      <c r="BE63" s="673"/>
      <c r="BF63" s="673"/>
      <c r="BG63" s="672"/>
      <c r="BH63" s="672"/>
      <c r="BI63" s="672"/>
      <c r="BJ63" s="207"/>
    </row>
    <row r="64" spans="1:74" s="112" customFormat="1" ht="11.95" customHeight="1" x14ac:dyDescent="0.2">
      <c r="A64" s="50"/>
      <c r="B64" s="1004" t="s">
        <v>1418</v>
      </c>
      <c r="C64" s="991"/>
      <c r="D64" s="991"/>
      <c r="E64" s="991"/>
      <c r="F64" s="991"/>
      <c r="G64" s="991"/>
      <c r="H64" s="991"/>
      <c r="I64" s="991"/>
      <c r="J64" s="991"/>
      <c r="K64" s="991"/>
      <c r="L64" s="991"/>
      <c r="M64" s="991"/>
      <c r="N64" s="991"/>
      <c r="O64" s="991"/>
      <c r="P64" s="991"/>
      <c r="Q64" s="991"/>
      <c r="R64" s="783"/>
      <c r="AY64" s="831"/>
      <c r="AZ64" s="831"/>
      <c r="BA64" s="831"/>
      <c r="BB64" s="831"/>
      <c r="BC64" s="831"/>
      <c r="BD64" s="671"/>
      <c r="BE64" s="671"/>
      <c r="BF64" s="671"/>
      <c r="BG64" s="831"/>
      <c r="BH64" s="831"/>
      <c r="BI64" s="831"/>
      <c r="BJ64" s="206"/>
    </row>
    <row r="65" spans="1:74" s="180" customFormat="1" ht="11.95" customHeight="1" x14ac:dyDescent="0.2">
      <c r="A65" s="181"/>
      <c r="B65" s="990" t="s">
        <v>803</v>
      </c>
      <c r="C65" s="991"/>
      <c r="D65" s="991"/>
      <c r="E65" s="991"/>
      <c r="F65" s="991"/>
      <c r="G65" s="991"/>
      <c r="H65" s="991"/>
      <c r="I65" s="991"/>
      <c r="J65" s="991"/>
      <c r="K65" s="991"/>
      <c r="L65" s="991"/>
      <c r="M65" s="991"/>
      <c r="N65" s="991"/>
      <c r="O65" s="991"/>
      <c r="P65" s="991"/>
      <c r="Q65" s="991"/>
      <c r="R65" s="783"/>
      <c r="AY65" s="672"/>
      <c r="AZ65" s="672"/>
      <c r="BA65" s="672"/>
      <c r="BB65" s="672"/>
      <c r="BC65" s="672"/>
      <c r="BD65" s="673"/>
      <c r="BE65" s="673"/>
      <c r="BF65" s="673"/>
      <c r="BG65" s="672"/>
      <c r="BH65" s="672"/>
      <c r="BI65" s="672"/>
      <c r="BJ65" s="207"/>
    </row>
    <row r="66" spans="1:74" s="180" customFormat="1" ht="12.85" x14ac:dyDescent="0.2">
      <c r="A66" s="181"/>
      <c r="B66" s="990" t="s">
        <v>67</v>
      </c>
      <c r="C66" s="991"/>
      <c r="D66" s="991"/>
      <c r="E66" s="991"/>
      <c r="F66" s="991"/>
      <c r="G66" s="991"/>
      <c r="H66" s="991"/>
      <c r="I66" s="991"/>
      <c r="J66" s="991"/>
      <c r="K66" s="991"/>
      <c r="L66" s="991"/>
      <c r="M66" s="991"/>
      <c r="N66" s="991"/>
      <c r="O66" s="991"/>
      <c r="P66" s="991"/>
      <c r="Q66" s="991"/>
      <c r="R66" s="783"/>
      <c r="AY66" s="672"/>
      <c r="AZ66" s="672"/>
      <c r="BA66" s="672"/>
      <c r="BB66" s="672"/>
      <c r="BC66" s="672"/>
      <c r="BD66" s="673"/>
      <c r="BE66" s="673"/>
      <c r="BF66" s="673"/>
      <c r="BG66" s="672"/>
      <c r="BH66" s="672"/>
      <c r="BI66" s="672"/>
      <c r="BJ66" s="207"/>
    </row>
    <row r="67" spans="1:74" s="180" customFormat="1" x14ac:dyDescent="0.2">
      <c r="A67" s="181"/>
      <c r="B67" s="996" t="s">
        <v>827</v>
      </c>
      <c r="C67" s="996"/>
      <c r="D67" s="996"/>
      <c r="E67" s="996"/>
      <c r="F67" s="996"/>
      <c r="G67" s="996"/>
      <c r="H67" s="996"/>
      <c r="I67" s="996"/>
      <c r="J67" s="996"/>
      <c r="K67" s="996"/>
      <c r="L67" s="996"/>
      <c r="M67" s="996"/>
      <c r="N67" s="996"/>
      <c r="O67" s="996"/>
      <c r="P67" s="996"/>
      <c r="Q67" s="996"/>
      <c r="R67" s="996"/>
      <c r="AY67" s="672"/>
      <c r="AZ67" s="672"/>
      <c r="BA67" s="672"/>
      <c r="BB67" s="672"/>
      <c r="BC67" s="672"/>
      <c r="BD67" s="673"/>
      <c r="BE67" s="673"/>
      <c r="BF67" s="673"/>
      <c r="BG67" s="672"/>
      <c r="BH67" s="672"/>
      <c r="BI67" s="672"/>
      <c r="BJ67" s="207"/>
    </row>
    <row r="68" spans="1:74" s="180" customFormat="1" ht="11.95" customHeight="1" x14ac:dyDescent="0.2">
      <c r="A68" s="179"/>
      <c r="B68" s="1074" t="s">
        <v>1431</v>
      </c>
      <c r="C68" s="1000"/>
      <c r="D68" s="1000"/>
      <c r="E68" s="1000"/>
      <c r="F68" s="1000"/>
      <c r="G68" s="1000"/>
      <c r="H68" s="1000"/>
      <c r="I68" s="1000"/>
      <c r="J68" s="1000"/>
      <c r="K68" s="1000"/>
      <c r="L68" s="1000"/>
      <c r="M68" s="1000"/>
      <c r="N68" s="1000"/>
      <c r="O68" s="1000"/>
      <c r="P68" s="1000"/>
      <c r="Q68" s="1001"/>
      <c r="R68" s="783"/>
      <c r="AY68" s="672"/>
      <c r="AZ68" s="672"/>
      <c r="BA68" s="672"/>
      <c r="BB68" s="672"/>
      <c r="BC68" s="672"/>
      <c r="BD68" s="673"/>
      <c r="BE68" s="673"/>
      <c r="BF68" s="673"/>
      <c r="BG68" s="672"/>
      <c r="BH68" s="672"/>
      <c r="BI68" s="672"/>
      <c r="BJ68" s="207"/>
    </row>
    <row r="69" spans="1:74" s="180" customFormat="1" ht="13.55" x14ac:dyDescent="0.2">
      <c r="A69" s="179"/>
      <c r="B69" s="999" t="s">
        <v>804</v>
      </c>
      <c r="C69" s="1001"/>
      <c r="D69" s="1001"/>
      <c r="E69" s="1001"/>
      <c r="F69" s="1001"/>
      <c r="G69" s="1001"/>
      <c r="H69" s="1001"/>
      <c r="I69" s="1001"/>
      <c r="J69" s="1001"/>
      <c r="K69" s="1001"/>
      <c r="L69" s="1001"/>
      <c r="M69" s="1001"/>
      <c r="N69" s="1001"/>
      <c r="O69" s="1001"/>
      <c r="P69" s="1001"/>
      <c r="Q69" s="1075"/>
      <c r="R69" s="783"/>
      <c r="AY69" s="672"/>
      <c r="AZ69" s="672"/>
      <c r="BA69" s="672"/>
      <c r="BB69" s="672"/>
      <c r="BC69" s="672"/>
      <c r="BD69" s="673"/>
      <c r="BE69" s="673"/>
      <c r="BF69" s="673"/>
      <c r="BG69" s="672"/>
      <c r="BH69" s="672"/>
      <c r="BI69" s="672"/>
      <c r="BJ69" s="207"/>
    </row>
    <row r="70" spans="1:74" s="180" customFormat="1" ht="11.95" customHeight="1" x14ac:dyDescent="0.2">
      <c r="A70" s="179"/>
      <c r="B70" s="1076" t="s">
        <v>829</v>
      </c>
      <c r="C70" s="1001"/>
      <c r="D70" s="1001"/>
      <c r="E70" s="1001"/>
      <c r="F70" s="1001"/>
      <c r="G70" s="1001"/>
      <c r="H70" s="1001"/>
      <c r="I70" s="1001"/>
      <c r="J70" s="1001"/>
      <c r="K70" s="1001"/>
      <c r="L70" s="1001"/>
      <c r="M70" s="1001"/>
      <c r="N70" s="1001"/>
      <c r="O70" s="1001"/>
      <c r="P70" s="1001"/>
      <c r="Q70" s="1001"/>
      <c r="R70" s="783"/>
      <c r="AY70" s="672"/>
      <c r="AZ70" s="672"/>
      <c r="BA70" s="672"/>
      <c r="BB70" s="672"/>
      <c r="BC70" s="672"/>
      <c r="BD70" s="673"/>
      <c r="BE70" s="673"/>
      <c r="BF70" s="673"/>
      <c r="BG70" s="672"/>
      <c r="BH70" s="672"/>
      <c r="BI70" s="672"/>
      <c r="BJ70" s="207"/>
    </row>
    <row r="71" spans="1:74" s="182" customFormat="1" ht="11.95" customHeight="1" x14ac:dyDescent="0.2">
      <c r="A71" s="49"/>
      <c r="B71" s="1016"/>
      <c r="C71" s="1073"/>
      <c r="D71" s="1073"/>
      <c r="E71" s="1073"/>
      <c r="F71" s="1073"/>
      <c r="G71" s="1073"/>
      <c r="H71" s="1073"/>
      <c r="I71" s="1073"/>
      <c r="J71" s="1073"/>
      <c r="K71" s="1073"/>
      <c r="L71" s="1073"/>
      <c r="M71" s="1073"/>
      <c r="N71" s="1073"/>
      <c r="O71" s="1073"/>
      <c r="P71" s="1073"/>
      <c r="Q71" s="1017"/>
      <c r="AY71" s="832"/>
      <c r="AZ71" s="832"/>
      <c r="BA71" s="832"/>
      <c r="BB71" s="832"/>
      <c r="BC71" s="832"/>
      <c r="BD71" s="674"/>
      <c r="BE71" s="674"/>
      <c r="BF71" s="674"/>
      <c r="BG71" s="832"/>
      <c r="BH71" s="832"/>
      <c r="BI71" s="832"/>
      <c r="BJ71" s="203"/>
    </row>
    <row r="72" spans="1:74" ht="12.65" customHeight="1" x14ac:dyDescent="0.2">
      <c r="B72" s="1016"/>
      <c r="C72" s="1017"/>
      <c r="D72" s="1017"/>
      <c r="E72" s="1017"/>
      <c r="F72" s="1017"/>
      <c r="G72" s="1017"/>
      <c r="H72" s="1017"/>
      <c r="I72" s="1017"/>
      <c r="J72" s="1017"/>
      <c r="K72" s="1017"/>
      <c r="L72" s="1017"/>
      <c r="M72" s="1017"/>
      <c r="N72" s="1017"/>
      <c r="O72" s="1017"/>
      <c r="P72" s="1017"/>
      <c r="Q72" s="998"/>
      <c r="BK72" s="142"/>
      <c r="BL72" s="142"/>
      <c r="BM72" s="142"/>
      <c r="BN72" s="142"/>
      <c r="BO72" s="142"/>
      <c r="BP72" s="142"/>
      <c r="BQ72" s="142"/>
      <c r="BR72" s="142"/>
      <c r="BS72" s="142"/>
      <c r="BT72" s="142"/>
      <c r="BU72" s="142"/>
      <c r="BV72" s="142"/>
    </row>
    <row r="73" spans="1:74" ht="12.65" customHeight="1" x14ac:dyDescent="0.2">
      <c r="B73" s="1014"/>
      <c r="C73" s="998"/>
      <c r="D73" s="998"/>
      <c r="E73" s="998"/>
      <c r="F73" s="998"/>
      <c r="G73" s="998"/>
      <c r="H73" s="998"/>
      <c r="I73" s="998"/>
      <c r="J73" s="998"/>
      <c r="K73" s="998"/>
      <c r="L73" s="998"/>
      <c r="M73" s="998"/>
      <c r="N73" s="998"/>
      <c r="O73" s="998"/>
      <c r="P73" s="998"/>
      <c r="Q73" s="998"/>
      <c r="BK73" s="142"/>
      <c r="BL73" s="142"/>
      <c r="BM73" s="142"/>
      <c r="BN73" s="142"/>
      <c r="BO73" s="142"/>
      <c r="BP73" s="142"/>
      <c r="BQ73" s="142"/>
      <c r="BR73" s="142"/>
      <c r="BS73" s="142"/>
      <c r="BT73" s="142"/>
      <c r="BU73" s="142"/>
      <c r="BV73" s="142"/>
    </row>
    <row r="74" spans="1:74" x14ac:dyDescent="0.2">
      <c r="BK74" s="142"/>
      <c r="BL74" s="142"/>
      <c r="BM74" s="142"/>
      <c r="BN74" s="142"/>
      <c r="BO74" s="142"/>
      <c r="BP74" s="142"/>
      <c r="BQ74" s="142"/>
      <c r="BR74" s="142"/>
      <c r="BS74" s="142"/>
      <c r="BT74" s="142"/>
      <c r="BU74" s="142"/>
      <c r="BV74" s="142"/>
    </row>
    <row r="75" spans="1:74" x14ac:dyDescent="0.2">
      <c r="BK75" s="142"/>
      <c r="BL75" s="142"/>
      <c r="BM75" s="142"/>
      <c r="BN75" s="142"/>
      <c r="BO75" s="142"/>
      <c r="BP75" s="142"/>
      <c r="BQ75" s="142"/>
      <c r="BR75" s="142"/>
      <c r="BS75" s="142"/>
      <c r="BT75" s="142"/>
      <c r="BU75" s="142"/>
      <c r="BV75" s="142"/>
    </row>
    <row r="76" spans="1:74" x14ac:dyDescent="0.2">
      <c r="BK76" s="142"/>
      <c r="BL76" s="142"/>
      <c r="BM76" s="142"/>
      <c r="BN76" s="142"/>
      <c r="BO76" s="142"/>
      <c r="BP76" s="142"/>
      <c r="BQ76" s="142"/>
      <c r="BR76" s="142"/>
      <c r="BS76" s="142"/>
      <c r="BT76" s="142"/>
      <c r="BU76" s="142"/>
      <c r="BV76" s="142"/>
    </row>
    <row r="77" spans="1:74" x14ac:dyDescent="0.2">
      <c r="BK77" s="142"/>
      <c r="BL77" s="142"/>
      <c r="BM77" s="142"/>
      <c r="BN77" s="142"/>
      <c r="BO77" s="142"/>
      <c r="BP77" s="142"/>
      <c r="BQ77" s="142"/>
      <c r="BR77" s="142"/>
      <c r="BS77" s="142"/>
      <c r="BT77" s="142"/>
      <c r="BU77" s="142"/>
      <c r="BV77" s="142"/>
    </row>
    <row r="78" spans="1:74" x14ac:dyDescent="0.2">
      <c r="BK78" s="142"/>
      <c r="BL78" s="142"/>
      <c r="BM78" s="142"/>
      <c r="BN78" s="142"/>
      <c r="BO78" s="142"/>
      <c r="BP78" s="142"/>
      <c r="BQ78" s="142"/>
      <c r="BR78" s="142"/>
      <c r="BS78" s="142"/>
      <c r="BT78" s="142"/>
      <c r="BU78" s="142"/>
      <c r="BV78" s="142"/>
    </row>
    <row r="79" spans="1:74" x14ac:dyDescent="0.2">
      <c r="BK79" s="142"/>
      <c r="BL79" s="142"/>
      <c r="BM79" s="142"/>
      <c r="BN79" s="142"/>
      <c r="BO79" s="142"/>
      <c r="BP79" s="142"/>
      <c r="BQ79" s="142"/>
      <c r="BR79" s="142"/>
      <c r="BS79" s="142"/>
      <c r="BT79" s="142"/>
      <c r="BU79" s="142"/>
      <c r="BV79" s="142"/>
    </row>
    <row r="80" spans="1:74" x14ac:dyDescent="0.2">
      <c r="BK80" s="142"/>
      <c r="BL80" s="142"/>
      <c r="BM80" s="142"/>
      <c r="BN80" s="142"/>
      <c r="BO80" s="142"/>
      <c r="BP80" s="142"/>
      <c r="BQ80" s="142"/>
      <c r="BR80" s="142"/>
      <c r="BS80" s="142"/>
      <c r="BT80" s="142"/>
      <c r="BU80" s="142"/>
      <c r="BV80" s="142"/>
    </row>
    <row r="81" spans="63:74" x14ac:dyDescent="0.2">
      <c r="BK81" s="142"/>
      <c r="BL81" s="142"/>
      <c r="BM81" s="142"/>
      <c r="BN81" s="142"/>
      <c r="BO81" s="142"/>
      <c r="BP81" s="142"/>
      <c r="BQ81" s="142"/>
      <c r="BR81" s="142"/>
      <c r="BS81" s="142"/>
      <c r="BT81" s="142"/>
      <c r="BU81" s="142"/>
      <c r="BV81" s="142"/>
    </row>
    <row r="82" spans="63:74" x14ac:dyDescent="0.2">
      <c r="BK82" s="142"/>
      <c r="BL82" s="142"/>
      <c r="BM82" s="142"/>
      <c r="BN82" s="142"/>
      <c r="BO82" s="142"/>
      <c r="BP82" s="142"/>
      <c r="BQ82" s="142"/>
      <c r="BR82" s="142"/>
      <c r="BS82" s="142"/>
      <c r="BT82" s="142"/>
      <c r="BU82" s="142"/>
      <c r="BV82" s="142"/>
    </row>
    <row r="83" spans="63:74" x14ac:dyDescent="0.2">
      <c r="BK83" s="142"/>
      <c r="BL83" s="142"/>
      <c r="BM83" s="142"/>
      <c r="BN83" s="142"/>
      <c r="BO83" s="142"/>
      <c r="BP83" s="142"/>
      <c r="BQ83" s="142"/>
      <c r="BR83" s="142"/>
      <c r="BS83" s="142"/>
      <c r="BT83" s="142"/>
      <c r="BU83" s="142"/>
      <c r="BV83" s="142"/>
    </row>
    <row r="84" spans="63:74" x14ac:dyDescent="0.2">
      <c r="BK84" s="142"/>
      <c r="BL84" s="142"/>
      <c r="BM84" s="142"/>
      <c r="BN84" s="142"/>
      <c r="BO84" s="142"/>
      <c r="BP84" s="142"/>
      <c r="BQ84" s="142"/>
      <c r="BR84" s="142"/>
      <c r="BS84" s="142"/>
      <c r="BT84" s="142"/>
      <c r="BU84" s="142"/>
      <c r="BV84" s="142"/>
    </row>
    <row r="85" spans="63:74" x14ac:dyDescent="0.2">
      <c r="BK85" s="142"/>
      <c r="BL85" s="142"/>
      <c r="BM85" s="142"/>
      <c r="BN85" s="142"/>
      <c r="BO85" s="142"/>
      <c r="BP85" s="142"/>
      <c r="BQ85" s="142"/>
      <c r="BR85" s="142"/>
      <c r="BS85" s="142"/>
      <c r="BT85" s="142"/>
      <c r="BU85" s="142"/>
      <c r="BV85" s="142"/>
    </row>
    <row r="86" spans="63:74" x14ac:dyDescent="0.2">
      <c r="BK86" s="142"/>
      <c r="BL86" s="142"/>
      <c r="BM86" s="142"/>
      <c r="BN86" s="142"/>
      <c r="BO86" s="142"/>
      <c r="BP86" s="142"/>
      <c r="BQ86" s="142"/>
      <c r="BR86" s="142"/>
      <c r="BS86" s="142"/>
      <c r="BT86" s="142"/>
      <c r="BU86" s="142"/>
      <c r="BV86" s="142"/>
    </row>
    <row r="87" spans="63:74" x14ac:dyDescent="0.2">
      <c r="BK87" s="142"/>
      <c r="BL87" s="142"/>
      <c r="BM87" s="142"/>
      <c r="BN87" s="142"/>
      <c r="BO87" s="142"/>
      <c r="BP87" s="142"/>
      <c r="BQ87" s="142"/>
      <c r="BR87" s="142"/>
      <c r="BS87" s="142"/>
      <c r="BT87" s="142"/>
      <c r="BU87" s="142"/>
      <c r="BV87" s="142"/>
    </row>
    <row r="88" spans="63:74" x14ac:dyDescent="0.2">
      <c r="BK88" s="142"/>
      <c r="BL88" s="142"/>
      <c r="BM88" s="142"/>
      <c r="BN88" s="142"/>
      <c r="BO88" s="142"/>
      <c r="BP88" s="142"/>
      <c r="BQ88" s="142"/>
      <c r="BR88" s="142"/>
      <c r="BS88" s="142"/>
      <c r="BT88" s="142"/>
      <c r="BU88" s="142"/>
      <c r="BV88" s="142"/>
    </row>
    <row r="89" spans="63:74" x14ac:dyDescent="0.2">
      <c r="BK89" s="142"/>
      <c r="BL89" s="142"/>
      <c r="BM89" s="142"/>
      <c r="BN89" s="142"/>
      <c r="BO89" s="142"/>
      <c r="BP89" s="142"/>
      <c r="BQ89" s="142"/>
      <c r="BR89" s="142"/>
      <c r="BS89" s="142"/>
      <c r="BT89" s="142"/>
      <c r="BU89" s="142"/>
      <c r="BV89" s="142"/>
    </row>
    <row r="90" spans="63:74" x14ac:dyDescent="0.2">
      <c r="BK90" s="142"/>
      <c r="BL90" s="142"/>
      <c r="BM90" s="142"/>
      <c r="BN90" s="142"/>
      <c r="BO90" s="142"/>
      <c r="BP90" s="142"/>
      <c r="BQ90" s="142"/>
      <c r="BR90" s="142"/>
      <c r="BS90" s="142"/>
      <c r="BT90" s="142"/>
      <c r="BU90" s="142"/>
      <c r="BV90" s="142"/>
    </row>
    <row r="91" spans="63:74" x14ac:dyDescent="0.2">
      <c r="BK91" s="142"/>
      <c r="BL91" s="142"/>
      <c r="BM91" s="142"/>
      <c r="BN91" s="142"/>
      <c r="BO91" s="142"/>
      <c r="BP91" s="142"/>
      <c r="BQ91" s="142"/>
      <c r="BR91" s="142"/>
      <c r="BS91" s="142"/>
      <c r="BT91" s="142"/>
      <c r="BU91" s="142"/>
      <c r="BV91" s="142"/>
    </row>
    <row r="92" spans="63:74" x14ac:dyDescent="0.2">
      <c r="BK92" s="142"/>
      <c r="BL92" s="142"/>
      <c r="BM92" s="142"/>
      <c r="BN92" s="142"/>
      <c r="BO92" s="142"/>
      <c r="BP92" s="142"/>
      <c r="BQ92" s="142"/>
      <c r="BR92" s="142"/>
      <c r="BS92" s="142"/>
      <c r="BT92" s="142"/>
      <c r="BU92" s="142"/>
      <c r="BV92" s="142"/>
    </row>
    <row r="93" spans="63:74" x14ac:dyDescent="0.2">
      <c r="BK93" s="142"/>
      <c r="BL93" s="142"/>
      <c r="BM93" s="142"/>
      <c r="BN93" s="142"/>
      <c r="BO93" s="142"/>
      <c r="BP93" s="142"/>
      <c r="BQ93" s="142"/>
      <c r="BR93" s="142"/>
      <c r="BS93" s="142"/>
      <c r="BT93" s="142"/>
      <c r="BU93" s="142"/>
      <c r="BV93" s="142"/>
    </row>
    <row r="94" spans="63:74" x14ac:dyDescent="0.2">
      <c r="BK94" s="142"/>
      <c r="BL94" s="142"/>
      <c r="BM94" s="142"/>
      <c r="BN94" s="142"/>
      <c r="BO94" s="142"/>
      <c r="BP94" s="142"/>
      <c r="BQ94" s="142"/>
      <c r="BR94" s="142"/>
      <c r="BS94" s="142"/>
      <c r="BT94" s="142"/>
      <c r="BU94" s="142"/>
      <c r="BV94" s="142"/>
    </row>
    <row r="95" spans="63:74" x14ac:dyDescent="0.2">
      <c r="BK95" s="142"/>
      <c r="BL95" s="142"/>
      <c r="BM95" s="142"/>
      <c r="BN95" s="142"/>
      <c r="BO95" s="142"/>
      <c r="BP95" s="142"/>
      <c r="BQ95" s="142"/>
      <c r="BR95" s="142"/>
      <c r="BS95" s="142"/>
      <c r="BT95" s="142"/>
      <c r="BU95" s="142"/>
      <c r="BV95" s="142"/>
    </row>
    <row r="96" spans="63:74" x14ac:dyDescent="0.2">
      <c r="BK96" s="142"/>
      <c r="BL96" s="142"/>
      <c r="BM96" s="142"/>
      <c r="BN96" s="142"/>
      <c r="BO96" s="142"/>
      <c r="BP96" s="142"/>
      <c r="BQ96" s="142"/>
      <c r="BR96" s="142"/>
      <c r="BS96" s="142"/>
      <c r="BT96" s="142"/>
      <c r="BU96" s="142"/>
      <c r="BV96" s="142"/>
    </row>
    <row r="97" spans="63:74" x14ac:dyDescent="0.2">
      <c r="BK97" s="142"/>
      <c r="BL97" s="142"/>
      <c r="BM97" s="142"/>
      <c r="BN97" s="142"/>
      <c r="BO97" s="142"/>
      <c r="BP97" s="142"/>
      <c r="BQ97" s="142"/>
      <c r="BR97" s="142"/>
      <c r="BS97" s="142"/>
      <c r="BT97" s="142"/>
      <c r="BU97" s="142"/>
      <c r="BV97" s="142"/>
    </row>
    <row r="98" spans="63:74" x14ac:dyDescent="0.2">
      <c r="BK98" s="142"/>
      <c r="BL98" s="142"/>
      <c r="BM98" s="142"/>
      <c r="BN98" s="142"/>
      <c r="BO98" s="142"/>
      <c r="BP98" s="142"/>
      <c r="BQ98" s="142"/>
      <c r="BR98" s="142"/>
      <c r="BS98" s="142"/>
      <c r="BT98" s="142"/>
      <c r="BU98" s="142"/>
      <c r="BV98" s="142"/>
    </row>
    <row r="99" spans="63:74" x14ac:dyDescent="0.2">
      <c r="BK99" s="142"/>
      <c r="BL99" s="142"/>
      <c r="BM99" s="142"/>
      <c r="BN99" s="142"/>
      <c r="BO99" s="142"/>
      <c r="BP99" s="142"/>
      <c r="BQ99" s="142"/>
      <c r="BR99" s="142"/>
      <c r="BS99" s="142"/>
      <c r="BT99" s="142"/>
      <c r="BU99" s="142"/>
      <c r="BV99" s="142"/>
    </row>
    <row r="100" spans="63:74" x14ac:dyDescent="0.2">
      <c r="BK100" s="142"/>
      <c r="BL100" s="142"/>
      <c r="BM100" s="142"/>
      <c r="BN100" s="142"/>
      <c r="BO100" s="142"/>
      <c r="BP100" s="142"/>
      <c r="BQ100" s="142"/>
      <c r="BR100" s="142"/>
      <c r="BS100" s="142"/>
      <c r="BT100" s="142"/>
      <c r="BU100" s="142"/>
      <c r="BV100" s="142"/>
    </row>
    <row r="101" spans="63:74" x14ac:dyDescent="0.2">
      <c r="BK101" s="142"/>
      <c r="BL101" s="142"/>
      <c r="BM101" s="142"/>
      <c r="BN101" s="142"/>
      <c r="BO101" s="142"/>
      <c r="BP101" s="142"/>
      <c r="BQ101" s="142"/>
      <c r="BR101" s="142"/>
      <c r="BS101" s="142"/>
      <c r="BT101" s="142"/>
      <c r="BU101" s="142"/>
      <c r="BV101" s="142"/>
    </row>
    <row r="102" spans="63:74" x14ac:dyDescent="0.2">
      <c r="BK102" s="142"/>
      <c r="BL102" s="142"/>
      <c r="BM102" s="142"/>
      <c r="BN102" s="142"/>
      <c r="BO102" s="142"/>
      <c r="BP102" s="142"/>
      <c r="BQ102" s="142"/>
      <c r="BR102" s="142"/>
      <c r="BS102" s="142"/>
      <c r="BT102" s="142"/>
      <c r="BU102" s="142"/>
      <c r="BV102" s="142"/>
    </row>
    <row r="103" spans="63:74" x14ac:dyDescent="0.2">
      <c r="BK103" s="142"/>
      <c r="BL103" s="142"/>
      <c r="BM103" s="142"/>
      <c r="BN103" s="142"/>
      <c r="BO103" s="142"/>
      <c r="BP103" s="142"/>
      <c r="BQ103" s="142"/>
      <c r="BR103" s="142"/>
      <c r="BS103" s="142"/>
      <c r="BT103" s="142"/>
      <c r="BU103" s="142"/>
      <c r="BV103" s="142"/>
    </row>
    <row r="104" spans="63:74" x14ac:dyDescent="0.2">
      <c r="BK104" s="142"/>
      <c r="BL104" s="142"/>
      <c r="BM104" s="142"/>
      <c r="BN104" s="142"/>
      <c r="BO104" s="142"/>
      <c r="BP104" s="142"/>
      <c r="BQ104" s="142"/>
      <c r="BR104" s="142"/>
      <c r="BS104" s="142"/>
      <c r="BT104" s="142"/>
      <c r="BU104" s="142"/>
      <c r="BV104" s="142"/>
    </row>
    <row r="105" spans="63:74" x14ac:dyDescent="0.2">
      <c r="BK105" s="142"/>
      <c r="BL105" s="142"/>
      <c r="BM105" s="142"/>
      <c r="BN105" s="142"/>
      <c r="BO105" s="142"/>
      <c r="BP105" s="142"/>
      <c r="BQ105" s="142"/>
      <c r="BR105" s="142"/>
      <c r="BS105" s="142"/>
      <c r="BT105" s="142"/>
      <c r="BU105" s="142"/>
      <c r="BV105" s="142"/>
    </row>
    <row r="106" spans="63:74" x14ac:dyDescent="0.2">
      <c r="BK106" s="142"/>
      <c r="BL106" s="142"/>
      <c r="BM106" s="142"/>
      <c r="BN106" s="142"/>
      <c r="BO106" s="142"/>
      <c r="BP106" s="142"/>
      <c r="BQ106" s="142"/>
      <c r="BR106" s="142"/>
      <c r="BS106" s="142"/>
      <c r="BT106" s="142"/>
      <c r="BU106" s="142"/>
      <c r="BV106" s="142"/>
    </row>
    <row r="107" spans="63:74" x14ac:dyDescent="0.2">
      <c r="BK107" s="142"/>
      <c r="BL107" s="142"/>
      <c r="BM107" s="142"/>
      <c r="BN107" s="142"/>
      <c r="BO107" s="142"/>
      <c r="BP107" s="142"/>
      <c r="BQ107" s="142"/>
      <c r="BR107" s="142"/>
      <c r="BS107" s="142"/>
      <c r="BT107" s="142"/>
      <c r="BU107" s="142"/>
      <c r="BV107" s="142"/>
    </row>
    <row r="108" spans="63:74" x14ac:dyDescent="0.2">
      <c r="BK108" s="142"/>
      <c r="BL108" s="142"/>
      <c r="BM108" s="142"/>
      <c r="BN108" s="142"/>
      <c r="BO108" s="142"/>
      <c r="BP108" s="142"/>
      <c r="BQ108" s="142"/>
      <c r="BR108" s="142"/>
      <c r="BS108" s="142"/>
      <c r="BT108" s="142"/>
      <c r="BU108" s="142"/>
      <c r="BV108" s="142"/>
    </row>
    <row r="109" spans="63:74" x14ac:dyDescent="0.2">
      <c r="BK109" s="142"/>
      <c r="BL109" s="142"/>
      <c r="BM109" s="142"/>
      <c r="BN109" s="142"/>
      <c r="BO109" s="142"/>
      <c r="BP109" s="142"/>
      <c r="BQ109" s="142"/>
      <c r="BR109" s="142"/>
      <c r="BS109" s="142"/>
      <c r="BT109" s="142"/>
      <c r="BU109" s="142"/>
      <c r="BV109" s="142"/>
    </row>
    <row r="110" spans="63:74" x14ac:dyDescent="0.2">
      <c r="BK110" s="142"/>
      <c r="BL110" s="142"/>
      <c r="BM110" s="142"/>
      <c r="BN110" s="142"/>
      <c r="BO110" s="142"/>
      <c r="BP110" s="142"/>
      <c r="BQ110" s="142"/>
      <c r="BR110" s="142"/>
      <c r="BS110" s="142"/>
      <c r="BT110" s="142"/>
      <c r="BU110" s="142"/>
      <c r="BV110" s="142"/>
    </row>
    <row r="111" spans="63:74" x14ac:dyDescent="0.2">
      <c r="BK111" s="142"/>
      <c r="BL111" s="142"/>
      <c r="BM111" s="142"/>
      <c r="BN111" s="142"/>
      <c r="BO111" s="142"/>
      <c r="BP111" s="142"/>
      <c r="BQ111" s="142"/>
      <c r="BR111" s="142"/>
      <c r="BS111" s="142"/>
      <c r="BT111" s="142"/>
      <c r="BU111" s="142"/>
      <c r="BV111" s="142"/>
    </row>
    <row r="112" spans="63:74" x14ac:dyDescent="0.2">
      <c r="BK112" s="142"/>
      <c r="BL112" s="142"/>
      <c r="BM112" s="142"/>
      <c r="BN112" s="142"/>
      <c r="BO112" s="142"/>
      <c r="BP112" s="142"/>
      <c r="BQ112" s="142"/>
      <c r="BR112" s="142"/>
      <c r="BS112" s="142"/>
      <c r="BT112" s="142"/>
      <c r="BU112" s="142"/>
      <c r="BV112" s="142"/>
    </row>
    <row r="113" spans="63:74" x14ac:dyDescent="0.2">
      <c r="BK113" s="142"/>
      <c r="BL113" s="142"/>
      <c r="BM113" s="142"/>
      <c r="BN113" s="142"/>
      <c r="BO113" s="142"/>
      <c r="BP113" s="142"/>
      <c r="BQ113" s="142"/>
      <c r="BR113" s="142"/>
      <c r="BS113" s="142"/>
      <c r="BT113" s="142"/>
      <c r="BU113" s="142"/>
      <c r="BV113" s="142"/>
    </row>
    <row r="114" spans="63:74" x14ac:dyDescent="0.2">
      <c r="BK114" s="142"/>
      <c r="BL114" s="142"/>
      <c r="BM114" s="142"/>
      <c r="BN114" s="142"/>
      <c r="BO114" s="142"/>
      <c r="BP114" s="142"/>
      <c r="BQ114" s="142"/>
      <c r="BR114" s="142"/>
      <c r="BS114" s="142"/>
      <c r="BT114" s="142"/>
      <c r="BU114" s="142"/>
      <c r="BV114" s="142"/>
    </row>
    <row r="115" spans="63:74" x14ac:dyDescent="0.2">
      <c r="BK115" s="142"/>
      <c r="BL115" s="142"/>
      <c r="BM115" s="142"/>
      <c r="BN115" s="142"/>
      <c r="BO115" s="142"/>
      <c r="BP115" s="142"/>
      <c r="BQ115" s="142"/>
      <c r="BR115" s="142"/>
      <c r="BS115" s="142"/>
      <c r="BT115" s="142"/>
      <c r="BU115" s="142"/>
      <c r="BV115" s="142"/>
    </row>
    <row r="116" spans="63:74" x14ac:dyDescent="0.2">
      <c r="BK116" s="142"/>
      <c r="BL116" s="142"/>
      <c r="BM116" s="142"/>
      <c r="BN116" s="142"/>
      <c r="BO116" s="142"/>
      <c r="BP116" s="142"/>
      <c r="BQ116" s="142"/>
      <c r="BR116" s="142"/>
      <c r="BS116" s="142"/>
      <c r="BT116" s="142"/>
      <c r="BU116" s="142"/>
      <c r="BV116" s="142"/>
    </row>
    <row r="117" spans="63:74" x14ac:dyDescent="0.2">
      <c r="BK117" s="142"/>
      <c r="BL117" s="142"/>
      <c r="BM117" s="142"/>
      <c r="BN117" s="142"/>
      <c r="BO117" s="142"/>
      <c r="BP117" s="142"/>
      <c r="BQ117" s="142"/>
      <c r="BR117" s="142"/>
      <c r="BS117" s="142"/>
      <c r="BT117" s="142"/>
      <c r="BU117" s="142"/>
      <c r="BV117" s="142"/>
    </row>
    <row r="118" spans="63:74" x14ac:dyDescent="0.2">
      <c r="BK118" s="142"/>
      <c r="BL118" s="142"/>
      <c r="BM118" s="142"/>
      <c r="BN118" s="142"/>
      <c r="BO118" s="142"/>
      <c r="BP118" s="142"/>
      <c r="BQ118" s="142"/>
      <c r="BR118" s="142"/>
      <c r="BS118" s="142"/>
      <c r="BT118" s="142"/>
      <c r="BU118" s="142"/>
      <c r="BV118" s="142"/>
    </row>
    <row r="119" spans="63:74" x14ac:dyDescent="0.2">
      <c r="BK119" s="142"/>
      <c r="BL119" s="142"/>
      <c r="BM119" s="142"/>
      <c r="BN119" s="142"/>
      <c r="BO119" s="142"/>
      <c r="BP119" s="142"/>
      <c r="BQ119" s="142"/>
      <c r="BR119" s="142"/>
      <c r="BS119" s="142"/>
      <c r="BT119" s="142"/>
      <c r="BU119" s="142"/>
      <c r="BV119" s="142"/>
    </row>
    <row r="120" spans="63:74" x14ac:dyDescent="0.2">
      <c r="BK120" s="142"/>
      <c r="BL120" s="142"/>
      <c r="BM120" s="142"/>
      <c r="BN120" s="142"/>
      <c r="BO120" s="142"/>
      <c r="BP120" s="142"/>
      <c r="BQ120" s="142"/>
      <c r="BR120" s="142"/>
      <c r="BS120" s="142"/>
      <c r="BT120" s="142"/>
      <c r="BU120" s="142"/>
      <c r="BV120" s="142"/>
    </row>
    <row r="121" spans="63:74" x14ac:dyDescent="0.2">
      <c r="BK121" s="142"/>
      <c r="BL121" s="142"/>
      <c r="BM121" s="142"/>
      <c r="BN121" s="142"/>
      <c r="BO121" s="142"/>
      <c r="BP121" s="142"/>
      <c r="BQ121" s="142"/>
      <c r="BR121" s="142"/>
      <c r="BS121" s="142"/>
      <c r="BT121" s="142"/>
      <c r="BU121" s="142"/>
      <c r="BV121" s="142"/>
    </row>
    <row r="122" spans="63:74" x14ac:dyDescent="0.2">
      <c r="BK122" s="142"/>
      <c r="BL122" s="142"/>
      <c r="BM122" s="142"/>
      <c r="BN122" s="142"/>
      <c r="BO122" s="142"/>
      <c r="BP122" s="142"/>
      <c r="BQ122" s="142"/>
      <c r="BR122" s="142"/>
      <c r="BS122" s="142"/>
      <c r="BT122" s="142"/>
      <c r="BU122" s="142"/>
      <c r="BV122" s="142"/>
    </row>
    <row r="123" spans="63:74" x14ac:dyDescent="0.2">
      <c r="BK123" s="142"/>
      <c r="BL123" s="142"/>
      <c r="BM123" s="142"/>
      <c r="BN123" s="142"/>
      <c r="BO123" s="142"/>
      <c r="BP123" s="142"/>
      <c r="BQ123" s="142"/>
      <c r="BR123" s="142"/>
      <c r="BS123" s="142"/>
      <c r="BT123" s="142"/>
      <c r="BU123" s="142"/>
      <c r="BV123" s="142"/>
    </row>
    <row r="124" spans="63:74" x14ac:dyDescent="0.2">
      <c r="BK124" s="142"/>
      <c r="BL124" s="142"/>
      <c r="BM124" s="142"/>
      <c r="BN124" s="142"/>
      <c r="BO124" s="142"/>
      <c r="BP124" s="142"/>
      <c r="BQ124" s="142"/>
      <c r="BR124" s="142"/>
      <c r="BS124" s="142"/>
      <c r="BT124" s="142"/>
      <c r="BU124" s="142"/>
      <c r="BV124" s="142"/>
    </row>
    <row r="125" spans="63:74" x14ac:dyDescent="0.2">
      <c r="BK125" s="142"/>
      <c r="BL125" s="142"/>
      <c r="BM125" s="142"/>
      <c r="BN125" s="142"/>
      <c r="BO125" s="142"/>
      <c r="BP125" s="142"/>
      <c r="BQ125" s="142"/>
      <c r="BR125" s="142"/>
      <c r="BS125" s="142"/>
      <c r="BT125" s="142"/>
      <c r="BU125" s="142"/>
      <c r="BV125" s="142"/>
    </row>
    <row r="126" spans="63:74" x14ac:dyDescent="0.2">
      <c r="BK126" s="142"/>
      <c r="BL126" s="142"/>
      <c r="BM126" s="142"/>
      <c r="BN126" s="142"/>
      <c r="BO126" s="142"/>
      <c r="BP126" s="142"/>
      <c r="BQ126" s="142"/>
      <c r="BR126" s="142"/>
      <c r="BS126" s="142"/>
      <c r="BT126" s="142"/>
      <c r="BU126" s="142"/>
      <c r="BV126" s="142"/>
    </row>
    <row r="127" spans="63:74" x14ac:dyDescent="0.2">
      <c r="BK127" s="142"/>
      <c r="BL127" s="142"/>
      <c r="BM127" s="142"/>
      <c r="BN127" s="142"/>
      <c r="BO127" s="142"/>
      <c r="BP127" s="142"/>
      <c r="BQ127" s="142"/>
      <c r="BR127" s="142"/>
      <c r="BS127" s="142"/>
      <c r="BT127" s="142"/>
      <c r="BU127" s="142"/>
      <c r="BV127" s="142"/>
    </row>
    <row r="128" spans="63:74" x14ac:dyDescent="0.2">
      <c r="BK128" s="142"/>
      <c r="BL128" s="142"/>
      <c r="BM128" s="142"/>
      <c r="BN128" s="142"/>
      <c r="BO128" s="142"/>
      <c r="BP128" s="142"/>
      <c r="BQ128" s="142"/>
      <c r="BR128" s="142"/>
      <c r="BS128" s="142"/>
      <c r="BT128" s="142"/>
      <c r="BU128" s="142"/>
      <c r="BV128" s="142"/>
    </row>
    <row r="129" spans="63:74" x14ac:dyDescent="0.2">
      <c r="BK129" s="142"/>
      <c r="BL129" s="142"/>
      <c r="BM129" s="142"/>
      <c r="BN129" s="142"/>
      <c r="BO129" s="142"/>
      <c r="BP129" s="142"/>
      <c r="BQ129" s="142"/>
      <c r="BR129" s="142"/>
      <c r="BS129" s="142"/>
      <c r="BT129" s="142"/>
      <c r="BU129" s="142"/>
      <c r="BV129" s="142"/>
    </row>
    <row r="130" spans="63:74" x14ac:dyDescent="0.2">
      <c r="BK130" s="142"/>
      <c r="BL130" s="142"/>
      <c r="BM130" s="142"/>
      <c r="BN130" s="142"/>
      <c r="BO130" s="142"/>
      <c r="BP130" s="142"/>
      <c r="BQ130" s="142"/>
      <c r="BR130" s="142"/>
      <c r="BS130" s="142"/>
      <c r="BT130" s="142"/>
      <c r="BU130" s="142"/>
      <c r="BV130" s="142"/>
    </row>
    <row r="131" spans="63:74" x14ac:dyDescent="0.2">
      <c r="BK131" s="142"/>
      <c r="BL131" s="142"/>
      <c r="BM131" s="142"/>
      <c r="BN131" s="142"/>
      <c r="BO131" s="142"/>
      <c r="BP131" s="142"/>
      <c r="BQ131" s="142"/>
      <c r="BR131" s="142"/>
      <c r="BS131" s="142"/>
      <c r="BT131" s="142"/>
      <c r="BU131" s="142"/>
      <c r="BV131" s="142"/>
    </row>
    <row r="132" spans="63:74" x14ac:dyDescent="0.2">
      <c r="BK132" s="142"/>
      <c r="BL132" s="142"/>
      <c r="BM132" s="142"/>
      <c r="BN132" s="142"/>
      <c r="BO132" s="142"/>
      <c r="BP132" s="142"/>
      <c r="BQ132" s="142"/>
      <c r="BR132" s="142"/>
      <c r="BS132" s="142"/>
      <c r="BT132" s="142"/>
      <c r="BU132" s="142"/>
      <c r="BV132" s="142"/>
    </row>
    <row r="133" spans="63:74" x14ac:dyDescent="0.2">
      <c r="BK133" s="142"/>
      <c r="BL133" s="142"/>
      <c r="BM133" s="142"/>
      <c r="BN133" s="142"/>
      <c r="BO133" s="142"/>
      <c r="BP133" s="142"/>
      <c r="BQ133" s="142"/>
      <c r="BR133" s="142"/>
      <c r="BS133" s="142"/>
      <c r="BT133" s="142"/>
      <c r="BU133" s="142"/>
      <c r="BV133" s="142"/>
    </row>
    <row r="134" spans="63:74" x14ac:dyDescent="0.2">
      <c r="BK134" s="142"/>
      <c r="BL134" s="142"/>
      <c r="BM134" s="142"/>
      <c r="BN134" s="142"/>
      <c r="BO134" s="142"/>
      <c r="BP134" s="142"/>
      <c r="BQ134" s="142"/>
      <c r="BR134" s="142"/>
      <c r="BS134" s="142"/>
      <c r="BT134" s="142"/>
      <c r="BU134" s="142"/>
      <c r="BV134" s="142"/>
    </row>
    <row r="135" spans="63:74" x14ac:dyDescent="0.2">
      <c r="BK135" s="142"/>
      <c r="BL135" s="142"/>
      <c r="BM135" s="142"/>
      <c r="BN135" s="142"/>
      <c r="BO135" s="142"/>
      <c r="BP135" s="142"/>
      <c r="BQ135" s="142"/>
      <c r="BR135" s="142"/>
      <c r="BS135" s="142"/>
      <c r="BT135" s="142"/>
      <c r="BU135" s="142"/>
      <c r="BV135" s="142"/>
    </row>
    <row r="136" spans="63:74" x14ac:dyDescent="0.2">
      <c r="BK136" s="142"/>
      <c r="BL136" s="142"/>
      <c r="BM136" s="142"/>
      <c r="BN136" s="142"/>
      <c r="BO136" s="142"/>
      <c r="BP136" s="142"/>
      <c r="BQ136" s="142"/>
      <c r="BR136" s="142"/>
      <c r="BS136" s="142"/>
      <c r="BT136" s="142"/>
      <c r="BU136" s="142"/>
      <c r="BV136" s="142"/>
    </row>
    <row r="137" spans="63:74" x14ac:dyDescent="0.2">
      <c r="BK137" s="142"/>
      <c r="BL137" s="142"/>
      <c r="BM137" s="142"/>
      <c r="BN137" s="142"/>
      <c r="BO137" s="142"/>
      <c r="BP137" s="142"/>
      <c r="BQ137" s="142"/>
      <c r="BR137" s="142"/>
      <c r="BS137" s="142"/>
      <c r="BT137" s="142"/>
      <c r="BU137" s="142"/>
      <c r="BV137" s="142"/>
    </row>
    <row r="138" spans="63:74" x14ac:dyDescent="0.2">
      <c r="BK138" s="142"/>
      <c r="BL138" s="142"/>
      <c r="BM138" s="142"/>
      <c r="BN138" s="142"/>
      <c r="BO138" s="142"/>
      <c r="BP138" s="142"/>
      <c r="BQ138" s="142"/>
      <c r="BR138" s="142"/>
      <c r="BS138" s="142"/>
      <c r="BT138" s="142"/>
      <c r="BU138" s="142"/>
      <c r="BV138" s="142"/>
    </row>
    <row r="139" spans="63:74" x14ac:dyDescent="0.2">
      <c r="BK139" s="142"/>
      <c r="BL139" s="142"/>
      <c r="BM139" s="142"/>
      <c r="BN139" s="142"/>
      <c r="BO139" s="142"/>
      <c r="BP139" s="142"/>
      <c r="BQ139" s="142"/>
      <c r="BR139" s="142"/>
      <c r="BS139" s="142"/>
      <c r="BT139" s="142"/>
      <c r="BU139" s="142"/>
      <c r="BV139" s="142"/>
    </row>
    <row r="140" spans="63:74" x14ac:dyDescent="0.2">
      <c r="BK140" s="142"/>
      <c r="BL140" s="142"/>
      <c r="BM140" s="142"/>
      <c r="BN140" s="142"/>
      <c r="BO140" s="142"/>
      <c r="BP140" s="142"/>
      <c r="BQ140" s="142"/>
      <c r="BR140" s="142"/>
      <c r="BS140" s="142"/>
      <c r="BT140" s="142"/>
      <c r="BU140" s="142"/>
      <c r="BV140" s="142"/>
    </row>
    <row r="141" spans="63:74" x14ac:dyDescent="0.2">
      <c r="BK141" s="142"/>
      <c r="BL141" s="142"/>
      <c r="BM141" s="142"/>
      <c r="BN141" s="142"/>
      <c r="BO141" s="142"/>
      <c r="BP141" s="142"/>
      <c r="BQ141" s="142"/>
      <c r="BR141" s="142"/>
      <c r="BS141" s="142"/>
      <c r="BT141" s="142"/>
      <c r="BU141" s="142"/>
      <c r="BV141" s="142"/>
    </row>
    <row r="142" spans="63:74" x14ac:dyDescent="0.2">
      <c r="BK142" s="142"/>
      <c r="BL142" s="142"/>
      <c r="BM142" s="142"/>
      <c r="BN142" s="142"/>
      <c r="BO142" s="142"/>
      <c r="BP142" s="142"/>
      <c r="BQ142" s="142"/>
      <c r="BR142" s="142"/>
      <c r="BS142" s="142"/>
      <c r="BT142" s="142"/>
      <c r="BU142" s="142"/>
      <c r="BV142" s="142"/>
    </row>
    <row r="143" spans="63:74" x14ac:dyDescent="0.2">
      <c r="BK143" s="142"/>
      <c r="BL143" s="142"/>
      <c r="BM143" s="142"/>
      <c r="BN143" s="142"/>
      <c r="BO143" s="142"/>
      <c r="BP143" s="142"/>
      <c r="BQ143" s="142"/>
      <c r="BR143" s="142"/>
      <c r="BS143" s="142"/>
      <c r="BT143" s="142"/>
      <c r="BU143" s="142"/>
      <c r="BV143" s="142"/>
    </row>
    <row r="144" spans="63:74" x14ac:dyDescent="0.2">
      <c r="BK144" s="142"/>
      <c r="BL144" s="142"/>
      <c r="BM144" s="142"/>
      <c r="BN144" s="142"/>
      <c r="BO144" s="142"/>
      <c r="BP144" s="142"/>
      <c r="BQ144" s="142"/>
      <c r="BR144" s="142"/>
      <c r="BS144" s="142"/>
      <c r="BT144" s="142"/>
      <c r="BU144" s="142"/>
      <c r="BV144" s="142"/>
    </row>
    <row r="145" spans="63:74" x14ac:dyDescent="0.2">
      <c r="BK145" s="142"/>
      <c r="BL145" s="142"/>
      <c r="BM145" s="142"/>
      <c r="BN145" s="142"/>
      <c r="BO145" s="142"/>
      <c r="BP145" s="142"/>
      <c r="BQ145" s="142"/>
      <c r="BR145" s="142"/>
      <c r="BS145" s="142"/>
      <c r="BT145" s="142"/>
      <c r="BU145" s="142"/>
      <c r="BV145" s="142"/>
    </row>
    <row r="146" spans="63:74" x14ac:dyDescent="0.2">
      <c r="BK146" s="142"/>
      <c r="BL146" s="142"/>
      <c r="BM146" s="142"/>
      <c r="BN146" s="142"/>
      <c r="BO146" s="142"/>
      <c r="BP146" s="142"/>
      <c r="BQ146" s="142"/>
      <c r="BR146" s="142"/>
      <c r="BS146" s="142"/>
      <c r="BT146" s="142"/>
      <c r="BU146" s="142"/>
      <c r="BV146" s="142"/>
    </row>
    <row r="147" spans="63:74" x14ac:dyDescent="0.2">
      <c r="BK147" s="142"/>
      <c r="BL147" s="142"/>
      <c r="BM147" s="142"/>
      <c r="BN147" s="142"/>
      <c r="BO147" s="142"/>
      <c r="BP147" s="142"/>
      <c r="BQ147" s="142"/>
      <c r="BR147" s="142"/>
      <c r="BS147" s="142"/>
      <c r="BT147" s="142"/>
      <c r="BU147" s="142"/>
      <c r="BV147" s="142"/>
    </row>
    <row r="148" spans="63:74" x14ac:dyDescent="0.2">
      <c r="BK148" s="142"/>
      <c r="BL148" s="142"/>
      <c r="BM148" s="142"/>
      <c r="BN148" s="142"/>
      <c r="BO148" s="142"/>
      <c r="BP148" s="142"/>
      <c r="BQ148" s="142"/>
      <c r="BR148" s="142"/>
      <c r="BS148" s="142"/>
      <c r="BT148" s="142"/>
      <c r="BU148" s="142"/>
      <c r="BV148" s="142"/>
    </row>
    <row r="149" spans="63:74" x14ac:dyDescent="0.2">
      <c r="BK149" s="142"/>
      <c r="BL149" s="142"/>
      <c r="BM149" s="142"/>
      <c r="BN149" s="142"/>
      <c r="BO149" s="142"/>
      <c r="BP149" s="142"/>
      <c r="BQ149" s="142"/>
      <c r="BR149" s="142"/>
      <c r="BS149" s="142"/>
      <c r="BT149" s="142"/>
      <c r="BU149" s="142"/>
      <c r="BV149" s="142"/>
    </row>
    <row r="150" spans="63:74" x14ac:dyDescent="0.2">
      <c r="BK150" s="142"/>
      <c r="BL150" s="142"/>
      <c r="BM150" s="142"/>
      <c r="BN150" s="142"/>
      <c r="BO150" s="142"/>
      <c r="BP150" s="142"/>
      <c r="BQ150" s="142"/>
      <c r="BR150" s="142"/>
      <c r="BS150" s="142"/>
      <c r="BT150" s="142"/>
      <c r="BU150" s="142"/>
      <c r="BV150" s="142"/>
    </row>
    <row r="151" spans="63:74" x14ac:dyDescent="0.2">
      <c r="BK151" s="142"/>
      <c r="BL151" s="142"/>
      <c r="BM151" s="142"/>
      <c r="BN151" s="142"/>
      <c r="BO151" s="142"/>
      <c r="BP151" s="142"/>
      <c r="BQ151" s="142"/>
      <c r="BR151" s="142"/>
      <c r="BS151" s="142"/>
      <c r="BT151" s="142"/>
      <c r="BU151" s="142"/>
      <c r="BV151" s="142"/>
    </row>
    <row r="152" spans="63:74" x14ac:dyDescent="0.2">
      <c r="BK152" s="142"/>
      <c r="BL152" s="142"/>
      <c r="BM152" s="142"/>
      <c r="BN152" s="142"/>
      <c r="BO152" s="142"/>
      <c r="BP152" s="142"/>
      <c r="BQ152" s="142"/>
      <c r="BR152" s="142"/>
      <c r="BS152" s="142"/>
      <c r="BT152" s="142"/>
      <c r="BU152" s="142"/>
      <c r="BV152" s="142"/>
    </row>
    <row r="153" spans="63:74" x14ac:dyDescent="0.2">
      <c r="BK153" s="142"/>
      <c r="BL153" s="142"/>
      <c r="BM153" s="142"/>
      <c r="BN153" s="142"/>
      <c r="BO153" s="142"/>
      <c r="BP153" s="142"/>
      <c r="BQ153" s="142"/>
      <c r="BR153" s="142"/>
      <c r="BS153" s="142"/>
      <c r="BT153" s="142"/>
      <c r="BU153" s="142"/>
      <c r="BV153" s="142"/>
    </row>
    <row r="154" spans="63:74" x14ac:dyDescent="0.2">
      <c r="BK154" s="142"/>
      <c r="BL154" s="142"/>
      <c r="BM154" s="142"/>
      <c r="BN154" s="142"/>
      <c r="BO154" s="142"/>
      <c r="BP154" s="142"/>
      <c r="BQ154" s="142"/>
      <c r="BR154" s="142"/>
      <c r="BS154" s="142"/>
      <c r="BT154" s="142"/>
      <c r="BU154" s="142"/>
      <c r="BV154" s="142"/>
    </row>
    <row r="155" spans="63:74" x14ac:dyDescent="0.2">
      <c r="BK155" s="142"/>
      <c r="BL155" s="142"/>
      <c r="BM155" s="142"/>
      <c r="BN155" s="142"/>
      <c r="BO155" s="142"/>
      <c r="BP155" s="142"/>
      <c r="BQ155" s="142"/>
      <c r="BR155" s="142"/>
      <c r="BS155" s="142"/>
      <c r="BT155" s="142"/>
      <c r="BU155" s="142"/>
      <c r="BV155" s="142"/>
    </row>
    <row r="156" spans="63:74" x14ac:dyDescent="0.2">
      <c r="BK156" s="142"/>
      <c r="BL156" s="142"/>
      <c r="BM156" s="142"/>
      <c r="BN156" s="142"/>
      <c r="BO156" s="142"/>
      <c r="BP156" s="142"/>
      <c r="BQ156" s="142"/>
      <c r="BR156" s="142"/>
      <c r="BS156" s="142"/>
      <c r="BT156" s="142"/>
      <c r="BU156" s="142"/>
      <c r="BV156" s="142"/>
    </row>
    <row r="157" spans="63:74" x14ac:dyDescent="0.2">
      <c r="BK157" s="142"/>
      <c r="BL157" s="142"/>
      <c r="BM157" s="142"/>
      <c r="BN157" s="142"/>
      <c r="BO157" s="142"/>
      <c r="BP157" s="142"/>
      <c r="BQ157" s="142"/>
      <c r="BR157" s="142"/>
      <c r="BS157" s="142"/>
      <c r="BT157" s="142"/>
      <c r="BU157" s="142"/>
      <c r="BV157" s="142"/>
    </row>
    <row r="158" spans="63:74" x14ac:dyDescent="0.2">
      <c r="BK158" s="142"/>
      <c r="BL158" s="142"/>
      <c r="BM158" s="142"/>
      <c r="BN158" s="142"/>
      <c r="BO158" s="142"/>
      <c r="BP158" s="142"/>
      <c r="BQ158" s="142"/>
      <c r="BR158" s="142"/>
      <c r="BS158" s="142"/>
      <c r="BT158" s="142"/>
      <c r="BU158" s="142"/>
      <c r="BV158" s="142"/>
    </row>
    <row r="159" spans="63:74" x14ac:dyDescent="0.2">
      <c r="BK159" s="142"/>
      <c r="BL159" s="142"/>
      <c r="BM159" s="142"/>
      <c r="BN159" s="142"/>
      <c r="BO159" s="142"/>
      <c r="BP159" s="142"/>
      <c r="BQ159" s="142"/>
      <c r="BR159" s="142"/>
      <c r="BS159" s="142"/>
      <c r="BT159" s="142"/>
      <c r="BU159" s="142"/>
      <c r="BV159" s="142"/>
    </row>
    <row r="160" spans="63:74" x14ac:dyDescent="0.2">
      <c r="BK160" s="142"/>
      <c r="BL160" s="142"/>
      <c r="BM160" s="142"/>
      <c r="BN160" s="142"/>
      <c r="BO160" s="142"/>
      <c r="BP160" s="142"/>
      <c r="BQ160" s="142"/>
      <c r="BR160" s="142"/>
      <c r="BS160" s="142"/>
      <c r="BT160" s="142"/>
      <c r="BU160" s="142"/>
      <c r="BV160" s="142"/>
    </row>
    <row r="161" spans="63:74" x14ac:dyDescent="0.2">
      <c r="BK161" s="142"/>
      <c r="BL161" s="142"/>
      <c r="BM161" s="142"/>
      <c r="BN161" s="142"/>
      <c r="BO161" s="142"/>
      <c r="BP161" s="142"/>
      <c r="BQ161" s="142"/>
      <c r="BR161" s="142"/>
      <c r="BS161" s="142"/>
      <c r="BT161" s="142"/>
      <c r="BU161" s="142"/>
      <c r="BV161" s="142"/>
    </row>
    <row r="162" spans="63:74" x14ac:dyDescent="0.2">
      <c r="BK162" s="142"/>
      <c r="BL162" s="142"/>
      <c r="BM162" s="142"/>
      <c r="BN162" s="142"/>
      <c r="BO162" s="142"/>
      <c r="BP162" s="142"/>
      <c r="BQ162" s="142"/>
      <c r="BR162" s="142"/>
      <c r="BS162" s="142"/>
      <c r="BT162" s="142"/>
      <c r="BU162" s="142"/>
      <c r="BV162" s="142"/>
    </row>
    <row r="163" spans="63:74" x14ac:dyDescent="0.2">
      <c r="BK163" s="142"/>
      <c r="BL163" s="142"/>
      <c r="BM163" s="142"/>
      <c r="BN163" s="142"/>
      <c r="BO163" s="142"/>
      <c r="BP163" s="142"/>
      <c r="BQ163" s="142"/>
      <c r="BR163" s="142"/>
      <c r="BS163" s="142"/>
      <c r="BT163" s="142"/>
      <c r="BU163" s="142"/>
      <c r="BV163" s="142"/>
    </row>
    <row r="164" spans="63:74" x14ac:dyDescent="0.2">
      <c r="BK164" s="142"/>
      <c r="BL164" s="142"/>
      <c r="BM164" s="142"/>
      <c r="BN164" s="142"/>
      <c r="BO164" s="142"/>
      <c r="BP164" s="142"/>
      <c r="BQ164" s="142"/>
      <c r="BR164" s="142"/>
      <c r="BS164" s="142"/>
      <c r="BT164" s="142"/>
      <c r="BU164" s="142"/>
      <c r="BV164" s="142"/>
    </row>
    <row r="165" spans="63:74" x14ac:dyDescent="0.2">
      <c r="BK165" s="142"/>
      <c r="BL165" s="142"/>
      <c r="BM165" s="142"/>
      <c r="BN165" s="142"/>
      <c r="BO165" s="142"/>
      <c r="BP165" s="142"/>
      <c r="BQ165" s="142"/>
      <c r="BR165" s="142"/>
      <c r="BS165" s="142"/>
      <c r="BT165" s="142"/>
      <c r="BU165" s="142"/>
      <c r="BV165" s="142"/>
    </row>
    <row r="166" spans="63:74" x14ac:dyDescent="0.2">
      <c r="BK166" s="142"/>
      <c r="BL166" s="142"/>
      <c r="BM166" s="142"/>
      <c r="BN166" s="142"/>
      <c r="BO166" s="142"/>
      <c r="BP166" s="142"/>
      <c r="BQ166" s="142"/>
      <c r="BR166" s="142"/>
      <c r="BS166" s="142"/>
      <c r="BT166" s="142"/>
      <c r="BU166" s="142"/>
      <c r="BV166" s="142"/>
    </row>
    <row r="167" spans="63:74" x14ac:dyDescent="0.2">
      <c r="BK167" s="142"/>
      <c r="BL167" s="142"/>
      <c r="BM167" s="142"/>
      <c r="BN167" s="142"/>
      <c r="BO167" s="142"/>
      <c r="BP167" s="142"/>
      <c r="BQ167" s="142"/>
      <c r="BR167" s="142"/>
      <c r="BS167" s="142"/>
      <c r="BT167" s="142"/>
      <c r="BU167" s="142"/>
      <c r="BV167" s="142"/>
    </row>
  </sheetData>
  <mergeCells count="23">
    <mergeCell ref="B67:R67"/>
    <mergeCell ref="AM3:AX3"/>
    <mergeCell ref="B72:Q72"/>
    <mergeCell ref="B73:Q73"/>
    <mergeCell ref="A1:A2"/>
    <mergeCell ref="B71:Q71"/>
    <mergeCell ref="B63:Q63"/>
    <mergeCell ref="B68:Q68"/>
    <mergeCell ref="B69:Q69"/>
    <mergeCell ref="B70:Q70"/>
    <mergeCell ref="B64:Q64"/>
    <mergeCell ref="B59:Q59"/>
    <mergeCell ref="B61:Q61"/>
    <mergeCell ref="B66:Q66"/>
    <mergeCell ref="B1:AL1"/>
    <mergeCell ref="C3:N3"/>
    <mergeCell ref="AY3:BJ3"/>
    <mergeCell ref="BK3:BV3"/>
    <mergeCell ref="B65:Q65"/>
    <mergeCell ref="B60:Q60"/>
    <mergeCell ref="B58:Q58"/>
    <mergeCell ref="O3:Z3"/>
    <mergeCell ref="AA3:AL3"/>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V5" activePane="bottomRight" state="frozen"/>
      <selection activeCell="BF63" sqref="BF63"/>
      <selection pane="topRight" activeCell="BF63" sqref="BF63"/>
      <selection pane="bottomLeft" activeCell="BF63" sqref="BF63"/>
      <selection pane="bottomRight" activeCell="B1" sqref="B1:AL1"/>
    </sheetView>
  </sheetViews>
  <sheetFormatPr defaultColWidth="9.625" defaultRowHeight="10.7" x14ac:dyDescent="0.2"/>
  <cols>
    <col min="1" max="1" width="11.375" style="55" customWidth="1"/>
    <col min="2" max="2" width="25.625" style="55" customWidth="1"/>
    <col min="3" max="50" width="6.625" style="55" customWidth="1"/>
    <col min="51" max="55" width="6.625" style="833" customWidth="1"/>
    <col min="56" max="58" width="6.625" style="675" customWidth="1"/>
    <col min="59" max="61" width="6.625" style="833" customWidth="1"/>
    <col min="62" max="62" width="6.625" style="141" customWidth="1"/>
    <col min="63" max="74" width="6.625" style="55" customWidth="1"/>
    <col min="75" max="16384" width="9.625" style="55"/>
  </cols>
  <sheetData>
    <row r="1" spans="1:74" ht="15.7" customHeight="1" x14ac:dyDescent="0.2">
      <c r="A1" s="979" t="s">
        <v>479</v>
      </c>
      <c r="B1" s="1079" t="s">
        <v>761</v>
      </c>
      <c r="C1" s="1080"/>
      <c r="D1" s="1080"/>
      <c r="E1" s="1080"/>
      <c r="F1" s="1080"/>
      <c r="G1" s="1080"/>
      <c r="H1" s="1080"/>
      <c r="I1" s="1080"/>
      <c r="J1" s="1080"/>
      <c r="K1" s="1080"/>
      <c r="L1" s="1080"/>
      <c r="M1" s="1080"/>
      <c r="N1" s="1080"/>
      <c r="O1" s="1080"/>
      <c r="P1" s="1080"/>
      <c r="Q1" s="1080"/>
      <c r="R1" s="1080"/>
      <c r="S1" s="1080"/>
      <c r="T1" s="1080"/>
      <c r="U1" s="1080"/>
      <c r="V1" s="1080"/>
      <c r="W1" s="1080"/>
      <c r="X1" s="1080"/>
      <c r="Y1" s="1080"/>
      <c r="Z1" s="1080"/>
      <c r="AA1" s="1080"/>
      <c r="AB1" s="1080"/>
      <c r="AC1" s="1080"/>
      <c r="AD1" s="1080"/>
      <c r="AE1" s="1080"/>
      <c r="AF1" s="1080"/>
      <c r="AG1" s="1080"/>
      <c r="AH1" s="1080"/>
      <c r="AI1" s="1080"/>
      <c r="AJ1" s="1080"/>
      <c r="AK1" s="1080"/>
      <c r="AL1" s="1080"/>
    </row>
    <row r="2" spans="1:74" ht="13.4" customHeight="1"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54"/>
      <c r="B5" s="57"/>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918"/>
      <c r="AZ5" s="918"/>
      <c r="BA5" s="918"/>
      <c r="BB5" s="918"/>
      <c r="BC5" s="918"/>
      <c r="BD5" s="918"/>
      <c r="BE5" s="918"/>
      <c r="BF5" s="918"/>
      <c r="BG5" s="458"/>
      <c r="BH5" s="458"/>
      <c r="BI5" s="458"/>
      <c r="BJ5" s="458"/>
      <c r="BK5" s="458"/>
      <c r="BL5" s="458"/>
      <c r="BM5" s="458"/>
      <c r="BN5" s="458"/>
      <c r="BO5" s="458"/>
      <c r="BP5" s="458"/>
      <c r="BQ5" s="458"/>
      <c r="BR5" s="458"/>
      <c r="BS5" s="458"/>
      <c r="BT5" s="458"/>
      <c r="BU5" s="458"/>
      <c r="BV5" s="458"/>
    </row>
    <row r="6" spans="1:74" s="57" customFormat="1" ht="11.05" customHeight="1" x14ac:dyDescent="0.2">
      <c r="A6" s="460" t="s">
        <v>641</v>
      </c>
      <c r="B6" s="741" t="s">
        <v>1390</v>
      </c>
      <c r="C6" s="299">
        <v>321.49647594999999</v>
      </c>
      <c r="D6" s="299">
        <v>299.69803164000001</v>
      </c>
      <c r="E6" s="299">
        <v>295.34499951999999</v>
      </c>
      <c r="F6" s="299">
        <v>272.77869724999999</v>
      </c>
      <c r="G6" s="299">
        <v>290.06060062</v>
      </c>
      <c r="H6" s="299">
        <v>338.41538329000002</v>
      </c>
      <c r="I6" s="299">
        <v>373.94829795999999</v>
      </c>
      <c r="J6" s="299">
        <v>381.03930319</v>
      </c>
      <c r="K6" s="299">
        <v>336.44400996000002</v>
      </c>
      <c r="L6" s="299">
        <v>302.12747094000002</v>
      </c>
      <c r="M6" s="299">
        <v>287.13380081999998</v>
      </c>
      <c r="N6" s="299">
        <v>307.38717817000003</v>
      </c>
      <c r="O6" s="299">
        <v>338.65604765</v>
      </c>
      <c r="P6" s="299">
        <v>305.86307081000001</v>
      </c>
      <c r="Q6" s="299">
        <v>304.30002737000001</v>
      </c>
      <c r="R6" s="299">
        <v>284.93286511999997</v>
      </c>
      <c r="S6" s="299">
        <v>309.69695281999998</v>
      </c>
      <c r="T6" s="299">
        <v>347.10633182999999</v>
      </c>
      <c r="U6" s="299">
        <v>389.21417422000002</v>
      </c>
      <c r="V6" s="299">
        <v>389.62627773999998</v>
      </c>
      <c r="W6" s="299">
        <v>340.54384024000001</v>
      </c>
      <c r="X6" s="299">
        <v>297.19594481000001</v>
      </c>
      <c r="Y6" s="299">
        <v>292.25774618999998</v>
      </c>
      <c r="Z6" s="299">
        <v>327.77578431000001</v>
      </c>
      <c r="AA6" s="299">
        <v>325.41464459000002</v>
      </c>
      <c r="AB6" s="299">
        <v>292.94566495999999</v>
      </c>
      <c r="AC6" s="299">
        <v>306.45394307999999</v>
      </c>
      <c r="AD6" s="299">
        <v>280.81114563</v>
      </c>
      <c r="AE6" s="299">
        <v>298.70556714999998</v>
      </c>
      <c r="AF6" s="299">
        <v>328.79808223999999</v>
      </c>
      <c r="AG6" s="299">
        <v>387.25610575000002</v>
      </c>
      <c r="AH6" s="299">
        <v>392.43603512999999</v>
      </c>
      <c r="AI6" s="299">
        <v>346.47644131999999</v>
      </c>
      <c r="AJ6" s="299">
        <v>308.06540884999998</v>
      </c>
      <c r="AK6" s="299">
        <v>294.24848335000001</v>
      </c>
      <c r="AL6" s="299">
        <v>312.64183413000001</v>
      </c>
      <c r="AM6" s="299">
        <v>343.71815701000003</v>
      </c>
      <c r="AN6" s="299">
        <v>302.44064600000002</v>
      </c>
      <c r="AO6" s="299">
        <v>296.19116401999997</v>
      </c>
      <c r="AP6" s="299">
        <v>285.07487056000002</v>
      </c>
      <c r="AQ6" s="299">
        <v>312.57294529000001</v>
      </c>
      <c r="AR6" s="299">
        <v>354.28685991999998</v>
      </c>
      <c r="AS6" s="299">
        <v>396.79957101999997</v>
      </c>
      <c r="AT6" s="299">
        <v>392.87723234999999</v>
      </c>
      <c r="AU6" s="299">
        <v>342.64299941000002</v>
      </c>
      <c r="AV6" s="299">
        <v>315.3891319</v>
      </c>
      <c r="AW6" s="299">
        <v>293.54861577000003</v>
      </c>
      <c r="AX6" s="299">
        <v>326.34767986999998</v>
      </c>
      <c r="AY6" s="919">
        <v>361.12290748999999</v>
      </c>
      <c r="AZ6" s="919">
        <v>319.74205834999998</v>
      </c>
      <c r="BA6" s="919">
        <v>306.65233191999999</v>
      </c>
      <c r="BB6" s="919">
        <v>293.84944127</v>
      </c>
      <c r="BC6" s="919">
        <v>311.55167848000002</v>
      </c>
      <c r="BD6" s="919">
        <v>356.58682729999998</v>
      </c>
      <c r="BE6" s="919">
        <v>407.53771359000001</v>
      </c>
      <c r="BF6" s="919">
        <v>392.65103541000002</v>
      </c>
      <c r="BG6" s="462">
        <v>346.94630000000001</v>
      </c>
      <c r="BH6" s="462">
        <v>320.62610000000001</v>
      </c>
      <c r="BI6" s="462">
        <v>301.29349999999999</v>
      </c>
      <c r="BJ6" s="462">
        <v>332.74849999999998</v>
      </c>
      <c r="BK6" s="462">
        <v>352.39389999999997</v>
      </c>
      <c r="BL6" s="462">
        <v>316.8356</v>
      </c>
      <c r="BM6" s="462">
        <v>316.50360000000001</v>
      </c>
      <c r="BN6" s="462">
        <v>300.16359999999997</v>
      </c>
      <c r="BO6" s="462">
        <v>321.05130000000003</v>
      </c>
      <c r="BP6" s="462">
        <v>363.25940000000003</v>
      </c>
      <c r="BQ6" s="462">
        <v>423.01400000000001</v>
      </c>
      <c r="BR6" s="462">
        <v>421.11149999999998</v>
      </c>
      <c r="BS6" s="462">
        <v>365.72559999999999</v>
      </c>
      <c r="BT6" s="462">
        <v>333.31459999999998</v>
      </c>
      <c r="BU6" s="462">
        <v>311.98610000000002</v>
      </c>
      <c r="BV6" s="462">
        <v>343.73140000000001</v>
      </c>
    </row>
    <row r="7" spans="1:74" ht="11.05" customHeight="1" x14ac:dyDescent="0.2">
      <c r="A7" s="54" t="s">
        <v>631</v>
      </c>
      <c r="B7" s="739" t="s">
        <v>1012</v>
      </c>
      <c r="C7" s="452">
        <v>10.07082366</v>
      </c>
      <c r="D7" s="452">
        <v>9.4179753000000002</v>
      </c>
      <c r="E7" s="452">
        <v>9.1195763799999998</v>
      </c>
      <c r="F7" s="452">
        <v>8.32449978</v>
      </c>
      <c r="G7" s="452">
        <v>8.2873172799999999</v>
      </c>
      <c r="H7" s="452">
        <v>10.123395049999999</v>
      </c>
      <c r="I7" s="452">
        <v>10.480734829999999</v>
      </c>
      <c r="J7" s="452">
        <v>11.38460555</v>
      </c>
      <c r="K7" s="452">
        <v>9.9672660299999993</v>
      </c>
      <c r="L7" s="452">
        <v>8.5879007999999999</v>
      </c>
      <c r="M7" s="452">
        <v>8.6506506699999992</v>
      </c>
      <c r="N7" s="452">
        <v>9.3838887999999994</v>
      </c>
      <c r="O7" s="452">
        <v>10.41702776</v>
      </c>
      <c r="P7" s="452">
        <v>9.5267438900000005</v>
      </c>
      <c r="Q7" s="452">
        <v>9.3516091299999999</v>
      </c>
      <c r="R7" s="452">
        <v>8.6710053400000007</v>
      </c>
      <c r="S7" s="452">
        <v>8.7275764099999993</v>
      </c>
      <c r="T7" s="452">
        <v>9.0606487700000002</v>
      </c>
      <c r="U7" s="452">
        <v>11.1310389</v>
      </c>
      <c r="V7" s="452">
        <v>11.481671860000001</v>
      </c>
      <c r="W7" s="452">
        <v>9.5333639100000003</v>
      </c>
      <c r="X7" s="452">
        <v>8.4980085400000007</v>
      </c>
      <c r="Y7" s="452">
        <v>8.5209244399999999</v>
      </c>
      <c r="Z7" s="452">
        <v>9.5715591500000006</v>
      </c>
      <c r="AA7" s="452">
        <v>9.7749188700000005</v>
      </c>
      <c r="AB7" s="452">
        <v>9.1573613900000002</v>
      </c>
      <c r="AC7" s="452">
        <v>9.1614414800000006</v>
      </c>
      <c r="AD7" s="452">
        <v>8.0779504200000005</v>
      </c>
      <c r="AE7" s="452">
        <v>8.2633916500000009</v>
      </c>
      <c r="AF7" s="452">
        <v>8.8696297299999998</v>
      </c>
      <c r="AG7" s="452">
        <v>11.301378120000001</v>
      </c>
      <c r="AH7" s="452">
        <v>10.549009160000001</v>
      </c>
      <c r="AI7" s="452">
        <v>9.7467153599999996</v>
      </c>
      <c r="AJ7" s="452">
        <v>8.5939703900000008</v>
      </c>
      <c r="AK7" s="452">
        <v>8.6649270600000001</v>
      </c>
      <c r="AL7" s="452">
        <v>9.1685984699999992</v>
      </c>
      <c r="AM7" s="452">
        <v>10.102604729999999</v>
      </c>
      <c r="AN7" s="452">
        <v>9.3775296699999995</v>
      </c>
      <c r="AO7" s="452">
        <v>9.0777531400000004</v>
      </c>
      <c r="AP7" s="452">
        <v>8.4104782700000005</v>
      </c>
      <c r="AQ7" s="452">
        <v>8.5338233900000002</v>
      </c>
      <c r="AR7" s="452">
        <v>9.4024934899999995</v>
      </c>
      <c r="AS7" s="452">
        <v>11.038262960000001</v>
      </c>
      <c r="AT7" s="452">
        <v>10.354101699999999</v>
      </c>
      <c r="AU7" s="452">
        <v>8.8623792199999993</v>
      </c>
      <c r="AV7" s="452">
        <v>8.4855800499999994</v>
      </c>
      <c r="AW7" s="452">
        <v>8.3190353899999998</v>
      </c>
      <c r="AX7" s="452">
        <v>9.6049300899999999</v>
      </c>
      <c r="AY7" s="894">
        <v>10.69197501</v>
      </c>
      <c r="AZ7" s="894">
        <v>9.5227765299999998</v>
      </c>
      <c r="BA7" s="894">
        <v>9.0919041299999996</v>
      </c>
      <c r="BB7" s="894">
        <v>8.5529372600000002</v>
      </c>
      <c r="BC7" s="894">
        <v>8.3980879599999998</v>
      </c>
      <c r="BD7" s="894">
        <v>9.6065636699999999</v>
      </c>
      <c r="BE7" s="894">
        <v>10.912000280999999</v>
      </c>
      <c r="BF7" s="894">
        <v>10.260997744999999</v>
      </c>
      <c r="BG7" s="456">
        <v>8.8240669999999994</v>
      </c>
      <c r="BH7" s="456">
        <v>8.4821340000000003</v>
      </c>
      <c r="BI7" s="456">
        <v>8.3737510000000004</v>
      </c>
      <c r="BJ7" s="456">
        <v>9.4466579999999993</v>
      </c>
      <c r="BK7" s="456">
        <v>10.33691</v>
      </c>
      <c r="BL7" s="456">
        <v>9.2078500000000005</v>
      </c>
      <c r="BM7" s="456">
        <v>9.0812170000000005</v>
      </c>
      <c r="BN7" s="456">
        <v>8.5957240000000006</v>
      </c>
      <c r="BO7" s="456">
        <v>8.4185219999999994</v>
      </c>
      <c r="BP7" s="456">
        <v>9.5094340000000006</v>
      </c>
      <c r="BQ7" s="456">
        <v>10.83417</v>
      </c>
      <c r="BR7" s="456">
        <v>10.904949999999999</v>
      </c>
      <c r="BS7" s="456">
        <v>9.0700470000000006</v>
      </c>
      <c r="BT7" s="456">
        <v>8.5008999999999997</v>
      </c>
      <c r="BU7" s="456">
        <v>8.3673760000000001</v>
      </c>
      <c r="BV7" s="456">
        <v>9.4397649999999995</v>
      </c>
    </row>
    <row r="8" spans="1:74" ht="11.05" customHeight="1" x14ac:dyDescent="0.2">
      <c r="A8" s="54" t="s">
        <v>632</v>
      </c>
      <c r="B8" s="740" t="s">
        <v>1013</v>
      </c>
      <c r="C8" s="452">
        <v>30.936513430000002</v>
      </c>
      <c r="D8" s="452">
        <v>29.877462940000001</v>
      </c>
      <c r="E8" s="452">
        <v>28.510473040000001</v>
      </c>
      <c r="F8" s="452">
        <v>25.54396105</v>
      </c>
      <c r="G8" s="452">
        <v>26.07610348</v>
      </c>
      <c r="H8" s="452">
        <v>30.88832326</v>
      </c>
      <c r="I8" s="452">
        <v>35.224455890000002</v>
      </c>
      <c r="J8" s="452">
        <v>35.768170339999998</v>
      </c>
      <c r="K8" s="452">
        <v>31.071005339999999</v>
      </c>
      <c r="L8" s="452">
        <v>27.3499278</v>
      </c>
      <c r="M8" s="452">
        <v>27.027322170000001</v>
      </c>
      <c r="N8" s="452">
        <v>29.56067951</v>
      </c>
      <c r="O8" s="452">
        <v>32.889607669999997</v>
      </c>
      <c r="P8" s="452">
        <v>29.473402579999998</v>
      </c>
      <c r="Q8" s="452">
        <v>28.528399579999999</v>
      </c>
      <c r="R8" s="452">
        <v>26.50325582</v>
      </c>
      <c r="S8" s="452">
        <v>26.812190180000002</v>
      </c>
      <c r="T8" s="452">
        <v>30.38978169</v>
      </c>
      <c r="U8" s="452">
        <v>35.811473280000001</v>
      </c>
      <c r="V8" s="452">
        <v>36.981242469999998</v>
      </c>
      <c r="W8" s="452">
        <v>30.981694310000002</v>
      </c>
      <c r="X8" s="452">
        <v>26.756537779999999</v>
      </c>
      <c r="Y8" s="452">
        <v>26.489209450000001</v>
      </c>
      <c r="Z8" s="452">
        <v>31.081046390000001</v>
      </c>
      <c r="AA8" s="452">
        <v>30.50256757</v>
      </c>
      <c r="AB8" s="452">
        <v>27.655944529999999</v>
      </c>
      <c r="AC8" s="452">
        <v>28.543037779999999</v>
      </c>
      <c r="AD8" s="452">
        <v>25.422525390000001</v>
      </c>
      <c r="AE8" s="452">
        <v>25.817637009999999</v>
      </c>
      <c r="AF8" s="452">
        <v>28.07117959</v>
      </c>
      <c r="AG8" s="452">
        <v>35.374502980000003</v>
      </c>
      <c r="AH8" s="452">
        <v>34.024166270000002</v>
      </c>
      <c r="AI8" s="452">
        <v>30.699005570000001</v>
      </c>
      <c r="AJ8" s="452">
        <v>26.778923899999999</v>
      </c>
      <c r="AK8" s="452">
        <v>27.02582718</v>
      </c>
      <c r="AL8" s="452">
        <v>29.31454931</v>
      </c>
      <c r="AM8" s="452">
        <v>31.387287799999999</v>
      </c>
      <c r="AN8" s="452">
        <v>27.83088626</v>
      </c>
      <c r="AO8" s="452">
        <v>27.937403679999999</v>
      </c>
      <c r="AP8" s="452">
        <v>26.087711030000001</v>
      </c>
      <c r="AQ8" s="452">
        <v>26.578415110000002</v>
      </c>
      <c r="AR8" s="452">
        <v>30.972694000000001</v>
      </c>
      <c r="AS8" s="452">
        <v>37.438074790000002</v>
      </c>
      <c r="AT8" s="452">
        <v>35.022784729999998</v>
      </c>
      <c r="AU8" s="452">
        <v>29.27806962</v>
      </c>
      <c r="AV8" s="452">
        <v>26.486368769999999</v>
      </c>
      <c r="AW8" s="452">
        <v>25.87925109</v>
      </c>
      <c r="AX8" s="452">
        <v>30.626831280000001</v>
      </c>
      <c r="AY8" s="894">
        <v>33.498973159999998</v>
      </c>
      <c r="AZ8" s="894">
        <v>30.09967099</v>
      </c>
      <c r="BA8" s="894">
        <v>28.258652219999998</v>
      </c>
      <c r="BB8" s="894">
        <v>25.859493520000001</v>
      </c>
      <c r="BC8" s="894">
        <v>26.195032900000001</v>
      </c>
      <c r="BD8" s="894">
        <v>30.464891479999999</v>
      </c>
      <c r="BE8" s="894">
        <v>37.665010981000002</v>
      </c>
      <c r="BF8" s="894">
        <v>34.255005005000001</v>
      </c>
      <c r="BG8" s="456">
        <v>30.06109</v>
      </c>
      <c r="BH8" s="456">
        <v>27.12153</v>
      </c>
      <c r="BI8" s="456">
        <v>26.78407</v>
      </c>
      <c r="BJ8" s="456">
        <v>30.876480000000001</v>
      </c>
      <c r="BK8" s="456">
        <v>33.032550000000001</v>
      </c>
      <c r="BL8" s="456">
        <v>29.643889999999999</v>
      </c>
      <c r="BM8" s="456">
        <v>29.30057</v>
      </c>
      <c r="BN8" s="456">
        <v>26.789549999999998</v>
      </c>
      <c r="BO8" s="456">
        <v>27.078620000000001</v>
      </c>
      <c r="BP8" s="456">
        <v>30.938420000000001</v>
      </c>
      <c r="BQ8" s="456">
        <v>37.993020000000001</v>
      </c>
      <c r="BR8" s="456">
        <v>36.943959999999997</v>
      </c>
      <c r="BS8" s="456">
        <v>31.469909999999999</v>
      </c>
      <c r="BT8" s="456">
        <v>27.924810000000001</v>
      </c>
      <c r="BU8" s="456">
        <v>27.463830000000002</v>
      </c>
      <c r="BV8" s="456">
        <v>31.69275</v>
      </c>
    </row>
    <row r="9" spans="1:74" ht="11.05" customHeight="1" x14ac:dyDescent="0.2">
      <c r="A9" s="54" t="s">
        <v>633</v>
      </c>
      <c r="B9" s="739" t="s">
        <v>1014</v>
      </c>
      <c r="C9" s="452">
        <v>47.15432405</v>
      </c>
      <c r="D9" s="452">
        <v>45.67794044</v>
      </c>
      <c r="E9" s="452">
        <v>43.387342959999998</v>
      </c>
      <c r="F9" s="452">
        <v>39.832566360000001</v>
      </c>
      <c r="G9" s="452">
        <v>42.390371450000004</v>
      </c>
      <c r="H9" s="452">
        <v>49.209132930000003</v>
      </c>
      <c r="I9" s="452">
        <v>52.581252050000003</v>
      </c>
      <c r="J9" s="452">
        <v>55.19925224</v>
      </c>
      <c r="K9" s="452">
        <v>45.874984449999999</v>
      </c>
      <c r="L9" s="452">
        <v>43.164289770000003</v>
      </c>
      <c r="M9" s="452">
        <v>42.665297340000002</v>
      </c>
      <c r="N9" s="452">
        <v>45.249886959999998</v>
      </c>
      <c r="O9" s="452">
        <v>49.957606210000002</v>
      </c>
      <c r="P9" s="452">
        <v>44.804513929999999</v>
      </c>
      <c r="Q9" s="452">
        <v>45.122487360000001</v>
      </c>
      <c r="R9" s="452">
        <v>40.761284570000001</v>
      </c>
      <c r="S9" s="452">
        <v>43.677433999999998</v>
      </c>
      <c r="T9" s="452">
        <v>49.015164900000002</v>
      </c>
      <c r="U9" s="452">
        <v>53.455370430000002</v>
      </c>
      <c r="V9" s="452">
        <v>53.228968340000002</v>
      </c>
      <c r="W9" s="452">
        <v>45.474497339999999</v>
      </c>
      <c r="X9" s="452">
        <v>40.967489870000001</v>
      </c>
      <c r="Y9" s="452">
        <v>41.906779290000003</v>
      </c>
      <c r="Z9" s="452">
        <v>47.55926479</v>
      </c>
      <c r="AA9" s="452">
        <v>46.772814529999998</v>
      </c>
      <c r="AB9" s="452">
        <v>42.041455120000002</v>
      </c>
      <c r="AC9" s="452">
        <v>44.910349789999998</v>
      </c>
      <c r="AD9" s="452">
        <v>39.896091679999998</v>
      </c>
      <c r="AE9" s="452">
        <v>41.893136200000001</v>
      </c>
      <c r="AF9" s="452">
        <v>45.75967138</v>
      </c>
      <c r="AG9" s="452">
        <v>52.552421500000001</v>
      </c>
      <c r="AH9" s="452">
        <v>51.31759916</v>
      </c>
      <c r="AI9" s="452">
        <v>44.936551969999996</v>
      </c>
      <c r="AJ9" s="452">
        <v>42.486266520000001</v>
      </c>
      <c r="AK9" s="452">
        <v>42.156323380000003</v>
      </c>
      <c r="AL9" s="452">
        <v>44.644464990000003</v>
      </c>
      <c r="AM9" s="452">
        <v>49.242883810000002</v>
      </c>
      <c r="AN9" s="452">
        <v>43.187462160000003</v>
      </c>
      <c r="AO9" s="452">
        <v>43.71277285</v>
      </c>
      <c r="AP9" s="452">
        <v>40.71465809</v>
      </c>
      <c r="AQ9" s="452">
        <v>43.953812749999997</v>
      </c>
      <c r="AR9" s="452">
        <v>49.393152600000001</v>
      </c>
      <c r="AS9" s="452">
        <v>53.310743440000003</v>
      </c>
      <c r="AT9" s="452">
        <v>53.665624899999997</v>
      </c>
      <c r="AU9" s="452">
        <v>46.200712930000002</v>
      </c>
      <c r="AV9" s="452">
        <v>42.235980009999999</v>
      </c>
      <c r="AW9" s="452">
        <v>41.722691410000003</v>
      </c>
      <c r="AX9" s="452">
        <v>47.26960235</v>
      </c>
      <c r="AY9" s="894">
        <v>51.180890130000002</v>
      </c>
      <c r="AZ9" s="894">
        <v>45.910873969999997</v>
      </c>
      <c r="BA9" s="894">
        <v>44.530640519999999</v>
      </c>
      <c r="BB9" s="894">
        <v>41.528465189999999</v>
      </c>
      <c r="BC9" s="894">
        <v>42.694901979999997</v>
      </c>
      <c r="BD9" s="894">
        <v>50.402582000000002</v>
      </c>
      <c r="BE9" s="894">
        <v>57.101994070000003</v>
      </c>
      <c r="BF9" s="894">
        <v>54.962993384000001</v>
      </c>
      <c r="BG9" s="456">
        <v>46.170630000000003</v>
      </c>
      <c r="BH9" s="456">
        <v>43.20458</v>
      </c>
      <c r="BI9" s="456">
        <v>43.072960000000002</v>
      </c>
      <c r="BJ9" s="456">
        <v>47.996650000000002</v>
      </c>
      <c r="BK9" s="456">
        <v>50.653460000000003</v>
      </c>
      <c r="BL9" s="456">
        <v>45.067970000000003</v>
      </c>
      <c r="BM9" s="456">
        <v>46.325360000000003</v>
      </c>
      <c r="BN9" s="456">
        <v>41.985300000000002</v>
      </c>
      <c r="BO9" s="456">
        <v>44.298409999999997</v>
      </c>
      <c r="BP9" s="456">
        <v>49.85819</v>
      </c>
      <c r="BQ9" s="456">
        <v>57.090110000000003</v>
      </c>
      <c r="BR9" s="456">
        <v>56.703980000000001</v>
      </c>
      <c r="BS9" s="456">
        <v>47.782789999999999</v>
      </c>
      <c r="BT9" s="456">
        <v>44.489339999999999</v>
      </c>
      <c r="BU9" s="456">
        <v>44.260179999999998</v>
      </c>
      <c r="BV9" s="456">
        <v>49.302410000000002</v>
      </c>
    </row>
    <row r="10" spans="1:74" ht="11.05" customHeight="1" x14ac:dyDescent="0.2">
      <c r="A10" s="54" t="s">
        <v>634</v>
      </c>
      <c r="B10" s="739" t="s">
        <v>1015</v>
      </c>
      <c r="C10" s="452">
        <v>26.397853210000001</v>
      </c>
      <c r="D10" s="452">
        <v>26.422873689999999</v>
      </c>
      <c r="E10" s="452">
        <v>24.169642150000001</v>
      </c>
      <c r="F10" s="452">
        <v>21.930829809999999</v>
      </c>
      <c r="G10" s="452">
        <v>22.682536989999999</v>
      </c>
      <c r="H10" s="452">
        <v>27.034916549999998</v>
      </c>
      <c r="I10" s="452">
        <v>29.230533999999999</v>
      </c>
      <c r="J10" s="452">
        <v>29.764321670000001</v>
      </c>
      <c r="K10" s="452">
        <v>25.632094930000001</v>
      </c>
      <c r="L10" s="452">
        <v>23.561476800000001</v>
      </c>
      <c r="M10" s="452">
        <v>23.520253960000002</v>
      </c>
      <c r="N10" s="452">
        <v>25.635598349999999</v>
      </c>
      <c r="O10" s="452">
        <v>28.41722</v>
      </c>
      <c r="P10" s="452">
        <v>25.88279197</v>
      </c>
      <c r="Q10" s="452">
        <v>25.552410259999998</v>
      </c>
      <c r="R10" s="452">
        <v>22.91070487</v>
      </c>
      <c r="S10" s="452">
        <v>24.20940079</v>
      </c>
      <c r="T10" s="452">
        <v>26.979452810000002</v>
      </c>
      <c r="U10" s="452">
        <v>30.351028339999999</v>
      </c>
      <c r="V10" s="452">
        <v>29.921976740000002</v>
      </c>
      <c r="W10" s="452">
        <v>26.258264780000001</v>
      </c>
      <c r="X10" s="452">
        <v>23.29116775</v>
      </c>
      <c r="Y10" s="452">
        <v>24.363266190000001</v>
      </c>
      <c r="Z10" s="452">
        <v>27.673071709999999</v>
      </c>
      <c r="AA10" s="452">
        <v>28.118940779999999</v>
      </c>
      <c r="AB10" s="452">
        <v>24.56230502</v>
      </c>
      <c r="AC10" s="452">
        <v>25.680400989999999</v>
      </c>
      <c r="AD10" s="452">
        <v>23.047498340000001</v>
      </c>
      <c r="AE10" s="452">
        <v>24.242167070000001</v>
      </c>
      <c r="AF10" s="452">
        <v>27.212395180000001</v>
      </c>
      <c r="AG10" s="452">
        <v>29.498256909999998</v>
      </c>
      <c r="AH10" s="452">
        <v>30.404318849999999</v>
      </c>
      <c r="AI10" s="452">
        <v>26.40418335</v>
      </c>
      <c r="AJ10" s="452">
        <v>24.16660439</v>
      </c>
      <c r="AK10" s="452">
        <v>24.270304589999999</v>
      </c>
      <c r="AL10" s="452">
        <v>26.31586575</v>
      </c>
      <c r="AM10" s="452">
        <v>29.469934859999999</v>
      </c>
      <c r="AN10" s="452">
        <v>24.917232680000001</v>
      </c>
      <c r="AO10" s="452">
        <v>24.79984949</v>
      </c>
      <c r="AP10" s="452">
        <v>23.28896962</v>
      </c>
      <c r="AQ10" s="452">
        <v>24.645013250000002</v>
      </c>
      <c r="AR10" s="452">
        <v>27.699252869999999</v>
      </c>
      <c r="AS10" s="452">
        <v>30.21653036</v>
      </c>
      <c r="AT10" s="452">
        <v>30.15010822</v>
      </c>
      <c r="AU10" s="452">
        <v>26.578509740000001</v>
      </c>
      <c r="AV10" s="452">
        <v>24.538246220000001</v>
      </c>
      <c r="AW10" s="452">
        <v>24.235509919999998</v>
      </c>
      <c r="AX10" s="452">
        <v>27.817089859999999</v>
      </c>
      <c r="AY10" s="894">
        <v>30.02016592</v>
      </c>
      <c r="AZ10" s="894">
        <v>27.475993580000001</v>
      </c>
      <c r="BA10" s="894">
        <v>25.844241749999998</v>
      </c>
      <c r="BB10" s="894">
        <v>23.792405070000001</v>
      </c>
      <c r="BC10" s="894">
        <v>24.36776747</v>
      </c>
      <c r="BD10" s="894">
        <v>28.075858929999999</v>
      </c>
      <c r="BE10" s="894">
        <v>32.611993495999997</v>
      </c>
      <c r="BF10" s="894">
        <v>31.031001051000001</v>
      </c>
      <c r="BG10" s="456">
        <v>26.354230000000001</v>
      </c>
      <c r="BH10" s="456">
        <v>25.003070000000001</v>
      </c>
      <c r="BI10" s="456">
        <v>24.982099999999999</v>
      </c>
      <c r="BJ10" s="456">
        <v>28.563459999999999</v>
      </c>
      <c r="BK10" s="456">
        <v>29.781099999999999</v>
      </c>
      <c r="BL10" s="456">
        <v>26.80696</v>
      </c>
      <c r="BM10" s="456">
        <v>26.521139999999999</v>
      </c>
      <c r="BN10" s="456">
        <v>24.355399999999999</v>
      </c>
      <c r="BO10" s="456">
        <v>25.100339999999999</v>
      </c>
      <c r="BP10" s="456">
        <v>28.601320000000001</v>
      </c>
      <c r="BQ10" s="456">
        <v>33.31268</v>
      </c>
      <c r="BR10" s="456">
        <v>32.319510000000001</v>
      </c>
      <c r="BS10" s="456">
        <v>27.209689999999998</v>
      </c>
      <c r="BT10" s="456">
        <v>25.503360000000001</v>
      </c>
      <c r="BU10" s="456">
        <v>25.418890000000001</v>
      </c>
      <c r="BV10" s="456">
        <v>29.025449999999999</v>
      </c>
    </row>
    <row r="11" spans="1:74" ht="11.05" customHeight="1" x14ac:dyDescent="0.2">
      <c r="A11" s="54" t="s">
        <v>635</v>
      </c>
      <c r="B11" s="739" t="s">
        <v>1016</v>
      </c>
      <c r="C11" s="452">
        <v>71.120623589999994</v>
      </c>
      <c r="D11" s="452">
        <v>65.848828929999996</v>
      </c>
      <c r="E11" s="452">
        <v>62.88029933</v>
      </c>
      <c r="F11" s="452">
        <v>59.745815989999997</v>
      </c>
      <c r="G11" s="452">
        <v>65.076213010000004</v>
      </c>
      <c r="H11" s="452">
        <v>73.890154019999997</v>
      </c>
      <c r="I11" s="452">
        <v>82.305390970000005</v>
      </c>
      <c r="J11" s="452">
        <v>83.843196550000002</v>
      </c>
      <c r="K11" s="452">
        <v>73.574302110000005</v>
      </c>
      <c r="L11" s="452">
        <v>66.973599059999998</v>
      </c>
      <c r="M11" s="452">
        <v>62.266035100000003</v>
      </c>
      <c r="N11" s="452">
        <v>65.776972630000003</v>
      </c>
      <c r="O11" s="452">
        <v>75.058636879999995</v>
      </c>
      <c r="P11" s="452">
        <v>66.869598909999993</v>
      </c>
      <c r="Q11" s="452">
        <v>64.440902890000004</v>
      </c>
      <c r="R11" s="452">
        <v>61.475465849999999</v>
      </c>
      <c r="S11" s="452">
        <v>70.119828990000002</v>
      </c>
      <c r="T11" s="452">
        <v>77.671634190000006</v>
      </c>
      <c r="U11" s="452">
        <v>87.324520519999993</v>
      </c>
      <c r="V11" s="452">
        <v>84.930460049999994</v>
      </c>
      <c r="W11" s="452">
        <v>73.543933730000006</v>
      </c>
      <c r="X11" s="452">
        <v>64.34216807</v>
      </c>
      <c r="Y11" s="452">
        <v>64.665444890000003</v>
      </c>
      <c r="Z11" s="452">
        <v>72.093031229999994</v>
      </c>
      <c r="AA11" s="452">
        <v>68.678702259999994</v>
      </c>
      <c r="AB11" s="452">
        <v>61.778998129999998</v>
      </c>
      <c r="AC11" s="452">
        <v>66.363760429999999</v>
      </c>
      <c r="AD11" s="452">
        <v>61.782112230000003</v>
      </c>
      <c r="AE11" s="452">
        <v>66.624851379999996</v>
      </c>
      <c r="AF11" s="452">
        <v>73.145840019999994</v>
      </c>
      <c r="AG11" s="452">
        <v>87.026292549999994</v>
      </c>
      <c r="AH11" s="452">
        <v>88.042743400000006</v>
      </c>
      <c r="AI11" s="452">
        <v>76.678779879999993</v>
      </c>
      <c r="AJ11" s="452">
        <v>66.918262290000001</v>
      </c>
      <c r="AK11" s="452">
        <v>64.123833759999997</v>
      </c>
      <c r="AL11" s="452">
        <v>68.481819920000007</v>
      </c>
      <c r="AM11" s="452">
        <v>74.874674909999996</v>
      </c>
      <c r="AN11" s="452">
        <v>65.241549860000006</v>
      </c>
      <c r="AO11" s="452">
        <v>63.753084309999998</v>
      </c>
      <c r="AP11" s="452">
        <v>62.018969650000003</v>
      </c>
      <c r="AQ11" s="452">
        <v>71.18472027</v>
      </c>
      <c r="AR11" s="452">
        <v>80.985176690000003</v>
      </c>
      <c r="AS11" s="452">
        <v>88.982676990000002</v>
      </c>
      <c r="AT11" s="452">
        <v>86.989134129999997</v>
      </c>
      <c r="AU11" s="452">
        <v>74.597942239999995</v>
      </c>
      <c r="AV11" s="452">
        <v>67.594616079999994</v>
      </c>
      <c r="AW11" s="452">
        <v>64.013049210000005</v>
      </c>
      <c r="AX11" s="452">
        <v>71.587293329999994</v>
      </c>
      <c r="AY11" s="894">
        <v>82.000451179999999</v>
      </c>
      <c r="AZ11" s="894">
        <v>68.51846003</v>
      </c>
      <c r="BA11" s="894">
        <v>65.335410640000006</v>
      </c>
      <c r="BB11" s="894">
        <v>64.435211929999994</v>
      </c>
      <c r="BC11" s="894">
        <v>70.913440570000006</v>
      </c>
      <c r="BD11" s="894">
        <v>81.520778309999997</v>
      </c>
      <c r="BE11" s="894">
        <v>90.830012437999997</v>
      </c>
      <c r="BF11" s="894">
        <v>85.962987607000002</v>
      </c>
      <c r="BG11" s="456">
        <v>74.339740000000006</v>
      </c>
      <c r="BH11" s="456">
        <v>68.984430000000003</v>
      </c>
      <c r="BI11" s="456">
        <v>66.128789999999995</v>
      </c>
      <c r="BJ11" s="456">
        <v>72.042550000000006</v>
      </c>
      <c r="BK11" s="456">
        <v>75.663799999999995</v>
      </c>
      <c r="BL11" s="456">
        <v>66.862669999999994</v>
      </c>
      <c r="BM11" s="456">
        <v>67.18329</v>
      </c>
      <c r="BN11" s="456">
        <v>65.1417</v>
      </c>
      <c r="BO11" s="456">
        <v>71.733720000000005</v>
      </c>
      <c r="BP11" s="456">
        <v>81.073099999999997</v>
      </c>
      <c r="BQ11" s="456">
        <v>91.674250000000001</v>
      </c>
      <c r="BR11" s="456">
        <v>91.718919999999997</v>
      </c>
      <c r="BS11" s="456">
        <v>78.341399999999993</v>
      </c>
      <c r="BT11" s="456">
        <v>70.656210000000002</v>
      </c>
      <c r="BU11" s="456">
        <v>67.502769999999998</v>
      </c>
      <c r="BV11" s="456">
        <v>73.557060000000007</v>
      </c>
    </row>
    <row r="12" spans="1:74" ht="11.05" customHeight="1" x14ac:dyDescent="0.2">
      <c r="A12" s="54" t="s">
        <v>636</v>
      </c>
      <c r="B12" s="739" t="s">
        <v>1017</v>
      </c>
      <c r="C12" s="452">
        <v>27.338835060000001</v>
      </c>
      <c r="D12" s="452">
        <v>25.932997629999999</v>
      </c>
      <c r="E12" s="452">
        <v>24.192792180000001</v>
      </c>
      <c r="F12" s="452">
        <v>22.050368550000002</v>
      </c>
      <c r="G12" s="452">
        <v>22.93158236</v>
      </c>
      <c r="H12" s="452">
        <v>26.441782799999999</v>
      </c>
      <c r="I12" s="452">
        <v>29.428280659999999</v>
      </c>
      <c r="J12" s="452">
        <v>30.489883259999999</v>
      </c>
      <c r="K12" s="452">
        <v>27.408300059999998</v>
      </c>
      <c r="L12" s="452">
        <v>24.111391019999999</v>
      </c>
      <c r="M12" s="452">
        <v>23.146115300000002</v>
      </c>
      <c r="N12" s="452">
        <v>24.266324210000001</v>
      </c>
      <c r="O12" s="452">
        <v>27.69491313</v>
      </c>
      <c r="P12" s="452">
        <v>26.189213299999999</v>
      </c>
      <c r="Q12" s="452">
        <v>24.165119650000001</v>
      </c>
      <c r="R12" s="452">
        <v>22.53403793</v>
      </c>
      <c r="S12" s="452">
        <v>24.747686250000001</v>
      </c>
      <c r="T12" s="452">
        <v>28.406758409999998</v>
      </c>
      <c r="U12" s="452">
        <v>31.65167778</v>
      </c>
      <c r="V12" s="452">
        <v>30.523013200000001</v>
      </c>
      <c r="W12" s="452">
        <v>26.904153820000001</v>
      </c>
      <c r="X12" s="452">
        <v>22.9687375</v>
      </c>
      <c r="Y12" s="452">
        <v>22.377659130000001</v>
      </c>
      <c r="Z12" s="452">
        <v>25.294901029999998</v>
      </c>
      <c r="AA12" s="452">
        <v>26.22859437</v>
      </c>
      <c r="AB12" s="452">
        <v>23.657800980000001</v>
      </c>
      <c r="AC12" s="452">
        <v>23.109394739999999</v>
      </c>
      <c r="AD12" s="452">
        <v>22.09972818</v>
      </c>
      <c r="AE12" s="452">
        <v>22.982955799999999</v>
      </c>
      <c r="AF12" s="452">
        <v>25.96702732</v>
      </c>
      <c r="AG12" s="452">
        <v>29.756647149999999</v>
      </c>
      <c r="AH12" s="452">
        <v>30.963100019999999</v>
      </c>
      <c r="AI12" s="452">
        <v>28.08419288</v>
      </c>
      <c r="AJ12" s="452">
        <v>23.566587309999999</v>
      </c>
      <c r="AK12" s="452">
        <v>22.633681540000001</v>
      </c>
      <c r="AL12" s="452">
        <v>24.5214368</v>
      </c>
      <c r="AM12" s="452">
        <v>28.64246125</v>
      </c>
      <c r="AN12" s="452">
        <v>25.255846399999999</v>
      </c>
      <c r="AO12" s="452">
        <v>22.943485920000001</v>
      </c>
      <c r="AP12" s="452">
        <v>22.146553260000001</v>
      </c>
      <c r="AQ12" s="452">
        <v>24.798984860000001</v>
      </c>
      <c r="AR12" s="452">
        <v>27.836513010000001</v>
      </c>
      <c r="AS12" s="452">
        <v>31.023285210000001</v>
      </c>
      <c r="AT12" s="452">
        <v>31.256114620000002</v>
      </c>
      <c r="AU12" s="452">
        <v>27.540072469999998</v>
      </c>
      <c r="AV12" s="452">
        <v>24.264819970000001</v>
      </c>
      <c r="AW12" s="452">
        <v>22.500371380000001</v>
      </c>
      <c r="AX12" s="452">
        <v>25.610209619999999</v>
      </c>
      <c r="AY12" s="894">
        <v>29.63220274</v>
      </c>
      <c r="AZ12" s="894">
        <v>26.303110279999999</v>
      </c>
      <c r="BA12" s="894">
        <v>24.257789339999999</v>
      </c>
      <c r="BB12" s="894">
        <v>23.332857780000001</v>
      </c>
      <c r="BC12" s="894">
        <v>24.292718799999999</v>
      </c>
      <c r="BD12" s="894">
        <v>27.68610748</v>
      </c>
      <c r="BE12" s="894">
        <v>31.961012358000001</v>
      </c>
      <c r="BF12" s="894">
        <v>31.155012301999999</v>
      </c>
      <c r="BG12" s="456">
        <v>27.136279999999999</v>
      </c>
      <c r="BH12" s="456">
        <v>24.1784</v>
      </c>
      <c r="BI12" s="456">
        <v>23.058489999999999</v>
      </c>
      <c r="BJ12" s="456">
        <v>26.06251</v>
      </c>
      <c r="BK12" s="456">
        <v>27.71556</v>
      </c>
      <c r="BL12" s="456">
        <v>25.131419999999999</v>
      </c>
      <c r="BM12" s="456">
        <v>24.48751</v>
      </c>
      <c r="BN12" s="456">
        <v>23.55396</v>
      </c>
      <c r="BO12" s="456">
        <v>24.49709</v>
      </c>
      <c r="BP12" s="456">
        <v>27.645109999999999</v>
      </c>
      <c r="BQ12" s="456">
        <v>31.463329999999999</v>
      </c>
      <c r="BR12" s="456">
        <v>31.842089999999999</v>
      </c>
      <c r="BS12" s="456">
        <v>27.924119999999998</v>
      </c>
      <c r="BT12" s="456">
        <v>24.370039999999999</v>
      </c>
      <c r="BU12" s="456">
        <v>23.104030000000002</v>
      </c>
      <c r="BV12" s="456">
        <v>26.102810000000002</v>
      </c>
    </row>
    <row r="13" spans="1:74" ht="11.05" customHeight="1" x14ac:dyDescent="0.2">
      <c r="A13" s="54" t="s">
        <v>637</v>
      </c>
      <c r="B13" s="739" t="s">
        <v>1018</v>
      </c>
      <c r="C13" s="452">
        <v>52.876892490000003</v>
      </c>
      <c r="D13" s="452">
        <v>46.253105259999998</v>
      </c>
      <c r="E13" s="452">
        <v>46.569717509999997</v>
      </c>
      <c r="F13" s="452">
        <v>46.547124250000003</v>
      </c>
      <c r="G13" s="452">
        <v>48.759313519999999</v>
      </c>
      <c r="H13" s="452">
        <v>57.198268339999998</v>
      </c>
      <c r="I13" s="452">
        <v>64.304796210000006</v>
      </c>
      <c r="J13" s="452">
        <v>65.474984660000004</v>
      </c>
      <c r="K13" s="452">
        <v>61.392409479999998</v>
      </c>
      <c r="L13" s="452">
        <v>53.52930164</v>
      </c>
      <c r="M13" s="452">
        <v>47.352202460000001</v>
      </c>
      <c r="N13" s="452">
        <v>49.377387280000001</v>
      </c>
      <c r="O13" s="452">
        <v>54.559522430000001</v>
      </c>
      <c r="P13" s="452">
        <v>51.488855979999997</v>
      </c>
      <c r="Q13" s="452">
        <v>51.15879683</v>
      </c>
      <c r="R13" s="452">
        <v>49.037681290000002</v>
      </c>
      <c r="S13" s="452">
        <v>56.217021760000002</v>
      </c>
      <c r="T13" s="452">
        <v>64.278962949999993</v>
      </c>
      <c r="U13" s="452">
        <v>70.162222209999996</v>
      </c>
      <c r="V13" s="452">
        <v>70.472637000000006</v>
      </c>
      <c r="W13" s="452">
        <v>62.564259419999999</v>
      </c>
      <c r="X13" s="452">
        <v>53.774439149999999</v>
      </c>
      <c r="Y13" s="452">
        <v>49.973976370000003</v>
      </c>
      <c r="Z13" s="452">
        <v>55.336420799999999</v>
      </c>
      <c r="AA13" s="452">
        <v>55.054031850000001</v>
      </c>
      <c r="AB13" s="452">
        <v>50.802891629999998</v>
      </c>
      <c r="AC13" s="452">
        <v>51.463543739999999</v>
      </c>
      <c r="AD13" s="452">
        <v>49.274781470000001</v>
      </c>
      <c r="AE13" s="452">
        <v>54.263267949999999</v>
      </c>
      <c r="AF13" s="452">
        <v>62.83218943</v>
      </c>
      <c r="AG13" s="452">
        <v>72.729408559999996</v>
      </c>
      <c r="AH13" s="452">
        <v>76.820459349999993</v>
      </c>
      <c r="AI13" s="452">
        <v>69.149214920000006</v>
      </c>
      <c r="AJ13" s="452">
        <v>58.990481920000001</v>
      </c>
      <c r="AK13" s="452">
        <v>51.587756849999998</v>
      </c>
      <c r="AL13" s="452">
        <v>52.854954399999997</v>
      </c>
      <c r="AM13" s="452">
        <v>59.172003590000003</v>
      </c>
      <c r="AN13" s="452">
        <v>52.441210929999997</v>
      </c>
      <c r="AO13" s="452">
        <v>49.721882340000001</v>
      </c>
      <c r="AP13" s="452">
        <v>50.184429280000003</v>
      </c>
      <c r="AQ13" s="452">
        <v>57.931166500000003</v>
      </c>
      <c r="AR13" s="452">
        <v>66.065899400000006</v>
      </c>
      <c r="AS13" s="452">
        <v>71.668772680000004</v>
      </c>
      <c r="AT13" s="452">
        <v>73.682568209999999</v>
      </c>
      <c r="AU13" s="452">
        <v>66.025807999999998</v>
      </c>
      <c r="AV13" s="452">
        <v>61.95185729</v>
      </c>
      <c r="AW13" s="452">
        <v>52.772724199999999</v>
      </c>
      <c r="AX13" s="452">
        <v>54.342357329999999</v>
      </c>
      <c r="AY13" s="894">
        <v>61.959742400000003</v>
      </c>
      <c r="AZ13" s="894">
        <v>57.328557969999999</v>
      </c>
      <c r="BA13" s="894">
        <v>53.611160060000003</v>
      </c>
      <c r="BB13" s="894">
        <v>53.413883210000002</v>
      </c>
      <c r="BC13" s="894">
        <v>58.349691659999998</v>
      </c>
      <c r="BD13" s="894">
        <v>66.473681099999993</v>
      </c>
      <c r="BE13" s="894">
        <v>74.523989314000005</v>
      </c>
      <c r="BF13" s="894">
        <v>73.997013069000005</v>
      </c>
      <c r="BG13" s="456">
        <v>70.277640000000005</v>
      </c>
      <c r="BH13" s="456">
        <v>64.207560000000001</v>
      </c>
      <c r="BI13" s="456">
        <v>55.24877</v>
      </c>
      <c r="BJ13" s="456">
        <v>57.070740000000001</v>
      </c>
      <c r="BK13" s="456">
        <v>63.342680000000001</v>
      </c>
      <c r="BL13" s="456">
        <v>59.52243</v>
      </c>
      <c r="BM13" s="456">
        <v>57.722099999999998</v>
      </c>
      <c r="BN13" s="456">
        <v>56.504280000000001</v>
      </c>
      <c r="BO13" s="456">
        <v>63.064630000000001</v>
      </c>
      <c r="BP13" s="456">
        <v>72.886489999999995</v>
      </c>
      <c r="BQ13" s="456">
        <v>85.687470000000005</v>
      </c>
      <c r="BR13" s="456">
        <v>86.765379999999993</v>
      </c>
      <c r="BS13" s="456">
        <v>79.317080000000004</v>
      </c>
      <c r="BT13" s="456">
        <v>71.987489999999994</v>
      </c>
      <c r="BU13" s="456">
        <v>61.948569999999997</v>
      </c>
      <c r="BV13" s="456">
        <v>63.641359999999999</v>
      </c>
    </row>
    <row r="14" spans="1:74" ht="11.05" customHeight="1" x14ac:dyDescent="0.2">
      <c r="A14" s="54" t="s">
        <v>638</v>
      </c>
      <c r="B14" s="739" t="s">
        <v>1019</v>
      </c>
      <c r="C14" s="452">
        <v>22.864448400000001</v>
      </c>
      <c r="D14" s="452">
        <v>20.558169790000001</v>
      </c>
      <c r="E14" s="452">
        <v>21.33119524</v>
      </c>
      <c r="F14" s="452">
        <v>21.191101700000001</v>
      </c>
      <c r="G14" s="452">
        <v>23.40799633</v>
      </c>
      <c r="H14" s="452">
        <v>28.522769879999998</v>
      </c>
      <c r="I14" s="452">
        <v>31.076993099999999</v>
      </c>
      <c r="J14" s="452">
        <v>29.84752353</v>
      </c>
      <c r="K14" s="452">
        <v>26.055819880000001</v>
      </c>
      <c r="L14" s="452">
        <v>22.048355740000002</v>
      </c>
      <c r="M14" s="452">
        <v>20.940602219999999</v>
      </c>
      <c r="N14" s="452">
        <v>22.861521410000002</v>
      </c>
      <c r="O14" s="452">
        <v>23.613109089999998</v>
      </c>
      <c r="P14" s="452">
        <v>21.271334329999998</v>
      </c>
      <c r="Q14" s="452">
        <v>22.16789631</v>
      </c>
      <c r="R14" s="452">
        <v>21.73903404</v>
      </c>
      <c r="S14" s="452">
        <v>23.89464456</v>
      </c>
      <c r="T14" s="452">
        <v>27.59036746</v>
      </c>
      <c r="U14" s="452">
        <v>31.836720669999998</v>
      </c>
      <c r="V14" s="452">
        <v>30.688264329999999</v>
      </c>
      <c r="W14" s="452">
        <v>26.9831343</v>
      </c>
      <c r="X14" s="452">
        <v>22.94175907</v>
      </c>
      <c r="Y14" s="452">
        <v>22.001403379999999</v>
      </c>
      <c r="Z14" s="452">
        <v>24.35791751</v>
      </c>
      <c r="AA14" s="452">
        <v>24.239766840000001</v>
      </c>
      <c r="AB14" s="452">
        <v>21.851105180000001</v>
      </c>
      <c r="AC14" s="452">
        <v>22.74200312</v>
      </c>
      <c r="AD14" s="452">
        <v>21.853937309999999</v>
      </c>
      <c r="AE14" s="452">
        <v>23.87592386</v>
      </c>
      <c r="AF14" s="452">
        <v>25.27995576</v>
      </c>
      <c r="AG14" s="452">
        <v>32.694032559999997</v>
      </c>
      <c r="AH14" s="452">
        <v>31.469789049999999</v>
      </c>
      <c r="AI14" s="452">
        <v>26.160440390000002</v>
      </c>
      <c r="AJ14" s="452">
        <v>23.5890737</v>
      </c>
      <c r="AK14" s="452">
        <v>21.82553806</v>
      </c>
      <c r="AL14" s="452">
        <v>23.8122243</v>
      </c>
      <c r="AM14" s="452">
        <v>24.739074339999998</v>
      </c>
      <c r="AN14" s="452">
        <v>22.441028939999999</v>
      </c>
      <c r="AO14" s="452">
        <v>22.570995700000001</v>
      </c>
      <c r="AP14" s="452">
        <v>21.923627589999999</v>
      </c>
      <c r="AQ14" s="452">
        <v>24.60147718</v>
      </c>
      <c r="AR14" s="452">
        <v>29.451622960000002</v>
      </c>
      <c r="AS14" s="452">
        <v>33.610367699999998</v>
      </c>
      <c r="AT14" s="452">
        <v>32.556054600000003</v>
      </c>
      <c r="AU14" s="452">
        <v>28.00015956</v>
      </c>
      <c r="AV14" s="452">
        <v>25.13908189</v>
      </c>
      <c r="AW14" s="452">
        <v>22.640875739999998</v>
      </c>
      <c r="AX14" s="452">
        <v>24.04930079</v>
      </c>
      <c r="AY14" s="894">
        <v>25.395893869999998</v>
      </c>
      <c r="AZ14" s="894">
        <v>22.415426499999999</v>
      </c>
      <c r="BA14" s="894">
        <v>23.331235629999998</v>
      </c>
      <c r="BB14" s="894">
        <v>22.761296349999999</v>
      </c>
      <c r="BC14" s="894">
        <v>25.396219460000001</v>
      </c>
      <c r="BD14" s="894">
        <v>29.243839040000001</v>
      </c>
      <c r="BE14" s="894">
        <v>33.386994479000002</v>
      </c>
      <c r="BF14" s="894">
        <v>32.643009012999997</v>
      </c>
      <c r="BG14" s="456">
        <v>27.933669999999999</v>
      </c>
      <c r="BH14" s="456">
        <v>24.941739999999999</v>
      </c>
      <c r="BI14" s="456">
        <v>22.746500000000001</v>
      </c>
      <c r="BJ14" s="456">
        <v>24.813770000000002</v>
      </c>
      <c r="BK14" s="456">
        <v>25.245809999999999</v>
      </c>
      <c r="BL14" s="456">
        <v>22.521979999999999</v>
      </c>
      <c r="BM14" s="456">
        <v>23.745460000000001</v>
      </c>
      <c r="BN14" s="456">
        <v>23.10744</v>
      </c>
      <c r="BO14" s="456">
        <v>25.819279999999999</v>
      </c>
      <c r="BP14" s="456">
        <v>29.564830000000001</v>
      </c>
      <c r="BQ14" s="456">
        <v>34.89481</v>
      </c>
      <c r="BR14" s="456">
        <v>33.957729999999998</v>
      </c>
      <c r="BS14" s="456">
        <v>28.3596</v>
      </c>
      <c r="BT14" s="456">
        <v>25.221920000000001</v>
      </c>
      <c r="BU14" s="456">
        <v>22.993590000000001</v>
      </c>
      <c r="BV14" s="456">
        <v>25.075800000000001</v>
      </c>
    </row>
    <row r="15" spans="1:74" ht="11.05" customHeight="1" x14ac:dyDescent="0.2">
      <c r="A15" s="54" t="s">
        <v>639</v>
      </c>
      <c r="B15" s="739" t="s">
        <v>1020</v>
      </c>
      <c r="C15" s="452">
        <v>31.469344199999998</v>
      </c>
      <c r="D15" s="452">
        <v>28.563137220000002</v>
      </c>
      <c r="E15" s="452">
        <v>33.935256340000002</v>
      </c>
      <c r="F15" s="452">
        <v>26.435921990000001</v>
      </c>
      <c r="G15" s="452">
        <v>29.234760510000001</v>
      </c>
      <c r="H15" s="452">
        <v>33.911278930000002</v>
      </c>
      <c r="I15" s="452">
        <v>38.05901574</v>
      </c>
      <c r="J15" s="452">
        <v>37.990281359999997</v>
      </c>
      <c r="K15" s="452">
        <v>34.248257379999998</v>
      </c>
      <c r="L15" s="452">
        <v>31.532458890000001</v>
      </c>
      <c r="M15" s="452">
        <v>30.27043943</v>
      </c>
      <c r="N15" s="452">
        <v>33.933586060000003</v>
      </c>
      <c r="O15" s="452">
        <v>34.741069289999999</v>
      </c>
      <c r="P15" s="452">
        <v>29.192845510000001</v>
      </c>
      <c r="Q15" s="452">
        <v>32.55102995</v>
      </c>
      <c r="R15" s="452">
        <v>30.10539447</v>
      </c>
      <c r="S15" s="452">
        <v>30.07199018</v>
      </c>
      <c r="T15" s="452">
        <v>32.521636229999999</v>
      </c>
      <c r="U15" s="452">
        <v>36.237569059999998</v>
      </c>
      <c r="V15" s="452">
        <v>40.115421040000001</v>
      </c>
      <c r="W15" s="452">
        <v>37.039209239999998</v>
      </c>
      <c r="X15" s="452">
        <v>32.354657060000001</v>
      </c>
      <c r="Y15" s="452">
        <v>30.681157370000001</v>
      </c>
      <c r="Z15" s="452">
        <v>33.481373589999997</v>
      </c>
      <c r="AA15" s="452">
        <v>34.726282920000003</v>
      </c>
      <c r="AB15" s="452">
        <v>30.289797350000001</v>
      </c>
      <c r="AC15" s="452">
        <v>33.219393930000003</v>
      </c>
      <c r="AD15" s="452">
        <v>28.14654599</v>
      </c>
      <c r="AE15" s="452">
        <v>29.542860829999999</v>
      </c>
      <c r="AF15" s="452">
        <v>30.484069000000002</v>
      </c>
      <c r="AG15" s="452">
        <v>35.065682870000003</v>
      </c>
      <c r="AH15" s="452">
        <v>37.571488010000003</v>
      </c>
      <c r="AI15" s="452">
        <v>33.387443820000001</v>
      </c>
      <c r="AJ15" s="452">
        <v>31.68726401</v>
      </c>
      <c r="AK15" s="452">
        <v>30.68883095</v>
      </c>
      <c r="AL15" s="452">
        <v>32.208384359999997</v>
      </c>
      <c r="AM15" s="452">
        <v>34.78506058</v>
      </c>
      <c r="AN15" s="452">
        <v>30.535419739999998</v>
      </c>
      <c r="AO15" s="452">
        <v>30.44740496</v>
      </c>
      <c r="AP15" s="452">
        <v>29.126217520000001</v>
      </c>
      <c r="AQ15" s="452">
        <v>29.148348330000001</v>
      </c>
      <c r="AR15" s="452">
        <v>31.285824980000001</v>
      </c>
      <c r="AS15" s="452">
        <v>38.267388130000001</v>
      </c>
      <c r="AT15" s="452">
        <v>37.920811039999997</v>
      </c>
      <c r="AU15" s="452">
        <v>34.292922910000001</v>
      </c>
      <c r="AV15" s="452">
        <v>33.400223240000003</v>
      </c>
      <c r="AW15" s="452">
        <v>30.178492250000001</v>
      </c>
      <c r="AX15" s="452">
        <v>34.115562850000003</v>
      </c>
      <c r="AY15" s="894">
        <v>35.424198169999997</v>
      </c>
      <c r="AZ15" s="894">
        <v>31.002465170000001</v>
      </c>
      <c r="BA15" s="894">
        <v>31.12928037</v>
      </c>
      <c r="BB15" s="894">
        <v>28.961527499999999</v>
      </c>
      <c r="BC15" s="894">
        <v>29.715492309999998</v>
      </c>
      <c r="BD15" s="894">
        <v>31.911164759999998</v>
      </c>
      <c r="BE15" s="894">
        <v>37.292997471</v>
      </c>
      <c r="BF15" s="894">
        <v>37.106989890000001</v>
      </c>
      <c r="BG15" s="456">
        <v>34.587719999999997</v>
      </c>
      <c r="BH15" s="456">
        <v>33.211370000000002</v>
      </c>
      <c r="BI15" s="456">
        <v>29.612380000000002</v>
      </c>
      <c r="BJ15" s="456">
        <v>34.553429999999999</v>
      </c>
      <c r="BK15" s="456">
        <v>35.31241</v>
      </c>
      <c r="BL15" s="456">
        <v>30.902699999999999</v>
      </c>
      <c r="BM15" s="456">
        <v>30.884889999999999</v>
      </c>
      <c r="BN15" s="456">
        <v>28.92286</v>
      </c>
      <c r="BO15" s="456">
        <v>29.812850000000001</v>
      </c>
      <c r="BP15" s="456">
        <v>31.980720000000002</v>
      </c>
      <c r="BQ15" s="456">
        <v>38.811669999999999</v>
      </c>
      <c r="BR15" s="456">
        <v>38.677100000000003</v>
      </c>
      <c r="BS15" s="456">
        <v>34.989049999999999</v>
      </c>
      <c r="BT15" s="456">
        <v>33.370330000000003</v>
      </c>
      <c r="BU15" s="456">
        <v>29.643989999999999</v>
      </c>
      <c r="BV15" s="456">
        <v>34.576169999999998</v>
      </c>
    </row>
    <row r="16" spans="1:74" ht="11.25" customHeight="1" x14ac:dyDescent="0.2">
      <c r="A16" s="54" t="s">
        <v>640</v>
      </c>
      <c r="B16" s="739" t="s">
        <v>1021</v>
      </c>
      <c r="C16" s="452">
        <v>1.26681786</v>
      </c>
      <c r="D16" s="452">
        <v>1.14554044</v>
      </c>
      <c r="E16" s="452">
        <v>1.2487043900000001</v>
      </c>
      <c r="F16" s="452">
        <v>1.17650777</v>
      </c>
      <c r="G16" s="452">
        <v>1.21440569</v>
      </c>
      <c r="H16" s="452">
        <v>1.19536153</v>
      </c>
      <c r="I16" s="452">
        <v>1.2568445100000001</v>
      </c>
      <c r="J16" s="452">
        <v>1.2770840299999999</v>
      </c>
      <c r="K16" s="452">
        <v>1.2195703</v>
      </c>
      <c r="L16" s="452">
        <v>1.2687694199999999</v>
      </c>
      <c r="M16" s="452">
        <v>1.2948821699999999</v>
      </c>
      <c r="N16" s="452">
        <v>1.3413329599999999</v>
      </c>
      <c r="O16" s="452">
        <v>1.3073351900000001</v>
      </c>
      <c r="P16" s="452">
        <v>1.1637704099999999</v>
      </c>
      <c r="Q16" s="452">
        <v>1.2613754100000001</v>
      </c>
      <c r="R16" s="452">
        <v>1.1950009399999999</v>
      </c>
      <c r="S16" s="452">
        <v>1.2191797</v>
      </c>
      <c r="T16" s="452">
        <v>1.1919244200000001</v>
      </c>
      <c r="U16" s="452">
        <v>1.2525530300000001</v>
      </c>
      <c r="V16" s="452">
        <v>1.2826227100000001</v>
      </c>
      <c r="W16" s="452">
        <v>1.26132939</v>
      </c>
      <c r="X16" s="452">
        <v>1.3009800199999999</v>
      </c>
      <c r="Y16" s="452">
        <v>1.2779256800000001</v>
      </c>
      <c r="Z16" s="452">
        <v>1.3271981100000001</v>
      </c>
      <c r="AA16" s="452">
        <v>1.3180246</v>
      </c>
      <c r="AB16" s="452">
        <v>1.1480056300000001</v>
      </c>
      <c r="AC16" s="452">
        <v>1.2606170800000001</v>
      </c>
      <c r="AD16" s="452">
        <v>1.2099746199999999</v>
      </c>
      <c r="AE16" s="452">
        <v>1.1993754000000001</v>
      </c>
      <c r="AF16" s="452">
        <v>1.17612483</v>
      </c>
      <c r="AG16" s="452">
        <v>1.25748255</v>
      </c>
      <c r="AH16" s="452">
        <v>1.2733618600000001</v>
      </c>
      <c r="AI16" s="452">
        <v>1.2299131800000001</v>
      </c>
      <c r="AJ16" s="452">
        <v>1.2879744200000001</v>
      </c>
      <c r="AK16" s="452">
        <v>1.2714599799999999</v>
      </c>
      <c r="AL16" s="452">
        <v>1.31953583</v>
      </c>
      <c r="AM16" s="452">
        <v>1.30217114</v>
      </c>
      <c r="AN16" s="452">
        <v>1.2124793599999999</v>
      </c>
      <c r="AO16" s="452">
        <v>1.22653163</v>
      </c>
      <c r="AP16" s="452">
        <v>1.1732562499999999</v>
      </c>
      <c r="AQ16" s="452">
        <v>1.1971836499999999</v>
      </c>
      <c r="AR16" s="452">
        <v>1.1942299199999999</v>
      </c>
      <c r="AS16" s="452">
        <v>1.2434687600000001</v>
      </c>
      <c r="AT16" s="452">
        <v>1.2799301999999999</v>
      </c>
      <c r="AU16" s="452">
        <v>1.26642272</v>
      </c>
      <c r="AV16" s="452">
        <v>1.29235838</v>
      </c>
      <c r="AW16" s="452">
        <v>1.2866151800000001</v>
      </c>
      <c r="AX16" s="452">
        <v>1.32450237</v>
      </c>
      <c r="AY16" s="894">
        <v>1.31841491</v>
      </c>
      <c r="AZ16" s="894">
        <v>1.1647233299999999</v>
      </c>
      <c r="BA16" s="894">
        <v>1.2620172599999999</v>
      </c>
      <c r="BB16" s="894">
        <v>1.2113634600000001</v>
      </c>
      <c r="BC16" s="894">
        <v>1.22832539</v>
      </c>
      <c r="BD16" s="894">
        <v>1.20136054</v>
      </c>
      <c r="BE16" s="894">
        <v>1.2517090099999999</v>
      </c>
      <c r="BF16" s="894">
        <v>1.2760260299999999</v>
      </c>
      <c r="BG16" s="456">
        <v>1.261193</v>
      </c>
      <c r="BH16" s="456">
        <v>1.291269</v>
      </c>
      <c r="BI16" s="456">
        <v>1.2856430000000001</v>
      </c>
      <c r="BJ16" s="456">
        <v>1.322225</v>
      </c>
      <c r="BK16" s="456">
        <v>1.3096399999999999</v>
      </c>
      <c r="BL16" s="456">
        <v>1.167746</v>
      </c>
      <c r="BM16" s="456">
        <v>1.2520549999999999</v>
      </c>
      <c r="BN16" s="456">
        <v>1.2073910000000001</v>
      </c>
      <c r="BO16" s="456">
        <v>1.2278089999999999</v>
      </c>
      <c r="BP16" s="456">
        <v>1.201789</v>
      </c>
      <c r="BQ16" s="456">
        <v>1.2525090000000001</v>
      </c>
      <c r="BR16" s="456">
        <v>1.2778879999999999</v>
      </c>
      <c r="BS16" s="456">
        <v>1.2619119999999999</v>
      </c>
      <c r="BT16" s="456">
        <v>1.2901990000000001</v>
      </c>
      <c r="BU16" s="456">
        <v>1.2828809999999999</v>
      </c>
      <c r="BV16" s="456">
        <v>1.3178700000000001</v>
      </c>
    </row>
    <row r="17" spans="1:74" ht="11.05" customHeight="1" x14ac:dyDescent="0.2">
      <c r="A17" s="54"/>
      <c r="B17" s="57"/>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1"/>
      <c r="AO17" s="451"/>
      <c r="AP17" s="451"/>
      <c r="AQ17" s="451"/>
      <c r="AR17" s="451"/>
      <c r="AS17" s="451"/>
      <c r="AT17" s="451"/>
      <c r="AU17" s="451"/>
      <c r="AV17" s="451"/>
      <c r="AW17" s="451"/>
      <c r="AX17" s="451"/>
      <c r="AY17" s="920"/>
      <c r="AZ17" s="920"/>
      <c r="BA17" s="920"/>
      <c r="BB17" s="920"/>
      <c r="BC17" s="920"/>
      <c r="BD17" s="966"/>
      <c r="BE17" s="966"/>
      <c r="BF17" s="966"/>
      <c r="BG17" s="862"/>
      <c r="BH17" s="862"/>
      <c r="BI17" s="455"/>
      <c r="BJ17" s="455"/>
      <c r="BK17" s="455"/>
      <c r="BL17" s="455"/>
      <c r="BM17" s="455"/>
      <c r="BN17" s="455"/>
      <c r="BO17" s="455"/>
      <c r="BP17" s="455"/>
      <c r="BQ17" s="455"/>
      <c r="BR17" s="455"/>
      <c r="BS17" s="455"/>
      <c r="BT17" s="455"/>
      <c r="BU17" s="455"/>
      <c r="BV17" s="455"/>
    </row>
    <row r="18" spans="1:74" s="57" customFormat="1" ht="11.05" customHeight="1" x14ac:dyDescent="0.2">
      <c r="A18" s="460" t="s">
        <v>608</v>
      </c>
      <c r="B18" s="741" t="s">
        <v>1043</v>
      </c>
      <c r="C18" s="299">
        <v>136.68235149</v>
      </c>
      <c r="D18" s="299">
        <v>126.54955735999999</v>
      </c>
      <c r="E18" s="299">
        <v>114.37398007</v>
      </c>
      <c r="F18" s="299">
        <v>93.890880019999997</v>
      </c>
      <c r="G18" s="299">
        <v>101.16029415</v>
      </c>
      <c r="H18" s="299">
        <v>132.15348567000001</v>
      </c>
      <c r="I18" s="299">
        <v>154.49457176000001</v>
      </c>
      <c r="J18" s="299">
        <v>157.79177211000001</v>
      </c>
      <c r="K18" s="299">
        <v>131.11130374000001</v>
      </c>
      <c r="L18" s="299">
        <v>103.99221442</v>
      </c>
      <c r="M18" s="299">
        <v>100.59096642</v>
      </c>
      <c r="N18" s="299">
        <v>117.69550511</v>
      </c>
      <c r="O18" s="299">
        <v>140.50406917999999</v>
      </c>
      <c r="P18" s="299">
        <v>125.34230287</v>
      </c>
      <c r="Q18" s="299">
        <v>111.43858992</v>
      </c>
      <c r="R18" s="299">
        <v>97.431844069999997</v>
      </c>
      <c r="S18" s="299">
        <v>110.07073411</v>
      </c>
      <c r="T18" s="299">
        <v>136.31028785999999</v>
      </c>
      <c r="U18" s="299">
        <v>164.27657787999999</v>
      </c>
      <c r="V18" s="299">
        <v>160.27146691999999</v>
      </c>
      <c r="W18" s="299">
        <v>129.24131835</v>
      </c>
      <c r="X18" s="299">
        <v>99.792191209999999</v>
      </c>
      <c r="Y18" s="299">
        <v>103.15207773</v>
      </c>
      <c r="Z18" s="299">
        <v>131.40170252999999</v>
      </c>
      <c r="AA18" s="299">
        <v>131.63774264</v>
      </c>
      <c r="AB18" s="299">
        <v>112.10518084</v>
      </c>
      <c r="AC18" s="299">
        <v>110.41692320999999</v>
      </c>
      <c r="AD18" s="299">
        <v>96.195859609999999</v>
      </c>
      <c r="AE18" s="299">
        <v>100.23051298999999</v>
      </c>
      <c r="AF18" s="299">
        <v>121.31961101</v>
      </c>
      <c r="AG18" s="299">
        <v>159.71483354</v>
      </c>
      <c r="AH18" s="299">
        <v>161.46019195</v>
      </c>
      <c r="AI18" s="299">
        <v>132.80700633999999</v>
      </c>
      <c r="AJ18" s="299">
        <v>103.3137742</v>
      </c>
      <c r="AK18" s="299">
        <v>101.90658738</v>
      </c>
      <c r="AL18" s="299">
        <v>118.91696047000001</v>
      </c>
      <c r="AM18" s="299">
        <v>142.94754576</v>
      </c>
      <c r="AN18" s="299">
        <v>116.11035056999999</v>
      </c>
      <c r="AO18" s="299">
        <v>102.62490212</v>
      </c>
      <c r="AP18" s="299">
        <v>95.053382330000005</v>
      </c>
      <c r="AQ18" s="299">
        <v>107.86178649999999</v>
      </c>
      <c r="AR18" s="299">
        <v>139.14905052</v>
      </c>
      <c r="AS18" s="299">
        <v>165.59214327999999</v>
      </c>
      <c r="AT18" s="299">
        <v>159.64342134</v>
      </c>
      <c r="AU18" s="299">
        <v>128.32574782</v>
      </c>
      <c r="AV18" s="299">
        <v>106.87435782999999</v>
      </c>
      <c r="AW18" s="299">
        <v>99.355725800000002</v>
      </c>
      <c r="AX18" s="299">
        <v>126.06845674</v>
      </c>
      <c r="AY18" s="919">
        <v>152.64799196000001</v>
      </c>
      <c r="AZ18" s="919">
        <v>127.79732054999999</v>
      </c>
      <c r="BA18" s="919">
        <v>109.17628542999999</v>
      </c>
      <c r="BB18" s="919">
        <v>97.46769535</v>
      </c>
      <c r="BC18" s="919">
        <v>104.92909859</v>
      </c>
      <c r="BD18" s="919">
        <v>135.93296042</v>
      </c>
      <c r="BE18" s="919">
        <v>167.58682657</v>
      </c>
      <c r="BF18" s="919">
        <v>153.23868379000001</v>
      </c>
      <c r="BG18" s="462">
        <v>123.86669999999999</v>
      </c>
      <c r="BH18" s="462">
        <v>105.919</v>
      </c>
      <c r="BI18" s="462">
        <v>101.4222</v>
      </c>
      <c r="BJ18" s="462">
        <v>128.24</v>
      </c>
      <c r="BK18" s="462">
        <v>140.03149999999999</v>
      </c>
      <c r="BL18" s="462">
        <v>119.4564</v>
      </c>
      <c r="BM18" s="462">
        <v>111.23269999999999</v>
      </c>
      <c r="BN18" s="462">
        <v>98.664829999999995</v>
      </c>
      <c r="BO18" s="462">
        <v>105.8489</v>
      </c>
      <c r="BP18" s="462">
        <v>135.7114</v>
      </c>
      <c r="BQ18" s="462">
        <v>168.18899999999999</v>
      </c>
      <c r="BR18" s="462">
        <v>164.62970000000001</v>
      </c>
      <c r="BS18" s="462">
        <v>130.48990000000001</v>
      </c>
      <c r="BT18" s="462">
        <v>107.2274</v>
      </c>
      <c r="BU18" s="462">
        <v>101.69580000000001</v>
      </c>
      <c r="BV18" s="462">
        <v>128.42859999999999</v>
      </c>
    </row>
    <row r="19" spans="1:74" ht="11.05" customHeight="1" x14ac:dyDescent="0.2">
      <c r="A19" s="54" t="s">
        <v>598</v>
      </c>
      <c r="B19" s="739" t="s">
        <v>1012</v>
      </c>
      <c r="C19" s="452">
        <v>4.6696076599999996</v>
      </c>
      <c r="D19" s="452">
        <v>4.2965727899999999</v>
      </c>
      <c r="E19" s="452">
        <v>3.9359127300000001</v>
      </c>
      <c r="F19" s="452">
        <v>3.3493628599999998</v>
      </c>
      <c r="G19" s="452">
        <v>3.1944030200000002</v>
      </c>
      <c r="H19" s="452">
        <v>4.2510449699999997</v>
      </c>
      <c r="I19" s="452">
        <v>4.6606535600000001</v>
      </c>
      <c r="J19" s="452">
        <v>4.9628409800000002</v>
      </c>
      <c r="K19" s="452">
        <v>4.2913408100000003</v>
      </c>
      <c r="L19" s="452">
        <v>3.3258596800000002</v>
      </c>
      <c r="M19" s="452">
        <v>3.46888577</v>
      </c>
      <c r="N19" s="452">
        <v>4.1911112399999997</v>
      </c>
      <c r="O19" s="452">
        <v>4.8329048300000004</v>
      </c>
      <c r="P19" s="452">
        <v>4.3054023700000004</v>
      </c>
      <c r="Q19" s="452">
        <v>3.9777455800000001</v>
      </c>
      <c r="R19" s="452">
        <v>3.5102551900000001</v>
      </c>
      <c r="S19" s="452">
        <v>3.41191639</v>
      </c>
      <c r="T19" s="452">
        <v>3.6095034500000001</v>
      </c>
      <c r="U19" s="452">
        <v>4.8394245800000002</v>
      </c>
      <c r="V19" s="452">
        <v>5.1874436299999998</v>
      </c>
      <c r="W19" s="452">
        <v>3.9148201</v>
      </c>
      <c r="X19" s="452">
        <v>3.2861362299999999</v>
      </c>
      <c r="Y19" s="452">
        <v>3.3926311299999998</v>
      </c>
      <c r="Z19" s="452">
        <v>4.1835965599999998</v>
      </c>
      <c r="AA19" s="452">
        <v>4.4079490100000003</v>
      </c>
      <c r="AB19" s="452">
        <v>3.9818522700000001</v>
      </c>
      <c r="AC19" s="452">
        <v>3.8611461600000001</v>
      </c>
      <c r="AD19" s="452">
        <v>3.2383502399999999</v>
      </c>
      <c r="AE19" s="452">
        <v>3.0922194599999999</v>
      </c>
      <c r="AF19" s="452">
        <v>3.4515094300000002</v>
      </c>
      <c r="AG19" s="452">
        <v>5.0172512100000004</v>
      </c>
      <c r="AH19" s="452">
        <v>4.6741163200000004</v>
      </c>
      <c r="AI19" s="452">
        <v>4.0709217899999999</v>
      </c>
      <c r="AJ19" s="452">
        <v>3.26849714</v>
      </c>
      <c r="AK19" s="452">
        <v>3.5331312399999999</v>
      </c>
      <c r="AL19" s="452">
        <v>4.0673117200000002</v>
      </c>
      <c r="AM19" s="452">
        <v>4.6233180999999997</v>
      </c>
      <c r="AN19" s="452">
        <v>4.1667774099999999</v>
      </c>
      <c r="AO19" s="452">
        <v>3.9222071999999999</v>
      </c>
      <c r="AP19" s="452">
        <v>3.5169318700000001</v>
      </c>
      <c r="AQ19" s="452">
        <v>3.4063248499999998</v>
      </c>
      <c r="AR19" s="452">
        <v>3.9727327899999998</v>
      </c>
      <c r="AS19" s="452">
        <v>5.1400190300000004</v>
      </c>
      <c r="AT19" s="452">
        <v>4.6918103799999997</v>
      </c>
      <c r="AU19" s="452">
        <v>3.6130450500000002</v>
      </c>
      <c r="AV19" s="452">
        <v>3.3476805000000001</v>
      </c>
      <c r="AW19" s="452">
        <v>3.4071246799999999</v>
      </c>
      <c r="AX19" s="452">
        <v>4.3628309400000003</v>
      </c>
      <c r="AY19" s="894">
        <v>4.94646439</v>
      </c>
      <c r="AZ19" s="894">
        <v>4.4922370999999996</v>
      </c>
      <c r="BA19" s="894">
        <v>3.9837371699999999</v>
      </c>
      <c r="BB19" s="894">
        <v>3.5282212999999998</v>
      </c>
      <c r="BC19" s="894">
        <v>3.2994682100000001</v>
      </c>
      <c r="BD19" s="894">
        <v>3.9591653</v>
      </c>
      <c r="BE19" s="894">
        <v>5.0422954458999998</v>
      </c>
      <c r="BF19" s="894">
        <v>4.6346728335999998</v>
      </c>
      <c r="BG19" s="456">
        <v>3.610007</v>
      </c>
      <c r="BH19" s="456">
        <v>3.3809939999999998</v>
      </c>
      <c r="BI19" s="456">
        <v>3.4873769999999999</v>
      </c>
      <c r="BJ19" s="456">
        <v>4.2971240000000002</v>
      </c>
      <c r="BK19" s="456">
        <v>4.7037180000000003</v>
      </c>
      <c r="BL19" s="456">
        <v>4.2767200000000001</v>
      </c>
      <c r="BM19" s="456">
        <v>3.9998550000000002</v>
      </c>
      <c r="BN19" s="456">
        <v>3.5973310000000001</v>
      </c>
      <c r="BO19" s="456">
        <v>3.3474689999999998</v>
      </c>
      <c r="BP19" s="456">
        <v>3.9454259999999999</v>
      </c>
      <c r="BQ19" s="456">
        <v>5.0209409999999997</v>
      </c>
      <c r="BR19" s="456">
        <v>5.0808770000000001</v>
      </c>
      <c r="BS19" s="456">
        <v>3.8407629999999999</v>
      </c>
      <c r="BT19" s="456">
        <v>3.4270390000000002</v>
      </c>
      <c r="BU19" s="456">
        <v>3.5118330000000002</v>
      </c>
      <c r="BV19" s="456">
        <v>4.3234139999999996</v>
      </c>
    </row>
    <row r="20" spans="1:74" ht="11.05" customHeight="1" x14ac:dyDescent="0.2">
      <c r="A20" s="54" t="s">
        <v>599</v>
      </c>
      <c r="B20" s="740" t="s">
        <v>1013</v>
      </c>
      <c r="C20" s="452">
        <v>13.05314972</v>
      </c>
      <c r="D20" s="452">
        <v>11.91468061</v>
      </c>
      <c r="E20" s="452">
        <v>10.87397182</v>
      </c>
      <c r="F20" s="452">
        <v>8.8696567799999997</v>
      </c>
      <c r="G20" s="452">
        <v>9.0338431400000001</v>
      </c>
      <c r="H20" s="452">
        <v>12.33202936</v>
      </c>
      <c r="I20" s="452">
        <v>14.75280169</v>
      </c>
      <c r="J20" s="452">
        <v>14.96086575</v>
      </c>
      <c r="K20" s="452">
        <v>11.99280811</v>
      </c>
      <c r="L20" s="452">
        <v>9.2355291600000005</v>
      </c>
      <c r="M20" s="452">
        <v>9.7316635700000003</v>
      </c>
      <c r="N20" s="452">
        <v>11.441429279999999</v>
      </c>
      <c r="O20" s="452">
        <v>13.575983219999999</v>
      </c>
      <c r="P20" s="452">
        <v>11.73578451</v>
      </c>
      <c r="Q20" s="452">
        <v>10.6264126</v>
      </c>
      <c r="R20" s="452">
        <v>9.1255836899999991</v>
      </c>
      <c r="S20" s="452">
        <v>9.3802762099999999</v>
      </c>
      <c r="T20" s="452">
        <v>11.433852160000001</v>
      </c>
      <c r="U20" s="452">
        <v>15.30224812</v>
      </c>
      <c r="V20" s="452">
        <v>15.59741092</v>
      </c>
      <c r="W20" s="452">
        <v>11.629279329999999</v>
      </c>
      <c r="X20" s="452">
        <v>8.7896072000000007</v>
      </c>
      <c r="Y20" s="452">
        <v>9.29570556</v>
      </c>
      <c r="Z20" s="452">
        <v>12.21067964</v>
      </c>
      <c r="AA20" s="452">
        <v>12.053750640000001</v>
      </c>
      <c r="AB20" s="452">
        <v>10.51791989</v>
      </c>
      <c r="AC20" s="452">
        <v>10.567845650000001</v>
      </c>
      <c r="AD20" s="452">
        <v>8.6231642700000002</v>
      </c>
      <c r="AE20" s="452">
        <v>8.6866814399999992</v>
      </c>
      <c r="AF20" s="452">
        <v>10.13928376</v>
      </c>
      <c r="AG20" s="452">
        <v>14.854679000000001</v>
      </c>
      <c r="AH20" s="452">
        <v>13.709516819999999</v>
      </c>
      <c r="AI20" s="452">
        <v>11.51515442</v>
      </c>
      <c r="AJ20" s="452">
        <v>9.0601458899999994</v>
      </c>
      <c r="AK20" s="452">
        <v>9.6250589600000005</v>
      </c>
      <c r="AL20" s="452">
        <v>11.5025713</v>
      </c>
      <c r="AM20" s="452">
        <v>12.688664060000001</v>
      </c>
      <c r="AN20" s="452">
        <v>11.03896022</v>
      </c>
      <c r="AO20" s="452">
        <v>9.9659419899999993</v>
      </c>
      <c r="AP20" s="452">
        <v>9.0976891299999991</v>
      </c>
      <c r="AQ20" s="452">
        <v>9.1185099300000001</v>
      </c>
      <c r="AR20" s="452">
        <v>12.36624364</v>
      </c>
      <c r="AS20" s="452">
        <v>16.315395479999999</v>
      </c>
      <c r="AT20" s="452">
        <v>14.569287510000001</v>
      </c>
      <c r="AU20" s="452">
        <v>10.31499839</v>
      </c>
      <c r="AV20" s="452">
        <v>8.6949396799999992</v>
      </c>
      <c r="AW20" s="452">
        <v>9.0456048100000004</v>
      </c>
      <c r="AX20" s="452">
        <v>12.083652600000001</v>
      </c>
      <c r="AY20" s="894">
        <v>14.157351970000001</v>
      </c>
      <c r="AZ20" s="894">
        <v>12.159507359999999</v>
      </c>
      <c r="BA20" s="894">
        <v>10.605299779999999</v>
      </c>
      <c r="BB20" s="894">
        <v>8.9432338399999995</v>
      </c>
      <c r="BC20" s="894">
        <v>8.6541954200000006</v>
      </c>
      <c r="BD20" s="894">
        <v>11.65230073</v>
      </c>
      <c r="BE20" s="894">
        <v>16.547175758000002</v>
      </c>
      <c r="BF20" s="894">
        <v>13.718300566</v>
      </c>
      <c r="BG20" s="456">
        <v>10.113720000000001</v>
      </c>
      <c r="BH20" s="456">
        <v>8.7676069999999999</v>
      </c>
      <c r="BI20" s="456">
        <v>9.2972260000000002</v>
      </c>
      <c r="BJ20" s="456">
        <v>11.83774</v>
      </c>
      <c r="BK20" s="456">
        <v>13.159979999999999</v>
      </c>
      <c r="BL20" s="456">
        <v>11.51019</v>
      </c>
      <c r="BM20" s="456">
        <v>10.80246</v>
      </c>
      <c r="BN20" s="456">
        <v>9.1488259999999997</v>
      </c>
      <c r="BO20" s="456">
        <v>8.7808829999999993</v>
      </c>
      <c r="BP20" s="456">
        <v>11.58465</v>
      </c>
      <c r="BQ20" s="456">
        <v>15.975860000000001</v>
      </c>
      <c r="BR20" s="456">
        <v>14.75296</v>
      </c>
      <c r="BS20" s="456">
        <v>10.9274</v>
      </c>
      <c r="BT20" s="456">
        <v>8.9219360000000005</v>
      </c>
      <c r="BU20" s="456">
        <v>9.3325169999999993</v>
      </c>
      <c r="BV20" s="456">
        <v>11.875830000000001</v>
      </c>
    </row>
    <row r="21" spans="1:74" ht="11.05" customHeight="1" x14ac:dyDescent="0.2">
      <c r="A21" s="54" t="s">
        <v>600</v>
      </c>
      <c r="B21" s="739" t="s">
        <v>1014</v>
      </c>
      <c r="C21" s="452">
        <v>18.037086039999998</v>
      </c>
      <c r="D21" s="452">
        <v>17.545620750000001</v>
      </c>
      <c r="E21" s="452">
        <v>14.42360017</v>
      </c>
      <c r="F21" s="452">
        <v>12.22063254</v>
      </c>
      <c r="G21" s="452">
        <v>12.972647820000001</v>
      </c>
      <c r="H21" s="452">
        <v>17.782269150000001</v>
      </c>
      <c r="I21" s="452">
        <v>19.67947903</v>
      </c>
      <c r="J21" s="452">
        <v>21.155962590000001</v>
      </c>
      <c r="K21" s="452">
        <v>15.268629819999999</v>
      </c>
      <c r="L21" s="452">
        <v>13.143316970000001</v>
      </c>
      <c r="M21" s="452">
        <v>13.90108603</v>
      </c>
      <c r="N21" s="452">
        <v>16.058047070000001</v>
      </c>
      <c r="O21" s="452">
        <v>19.087698410000002</v>
      </c>
      <c r="P21" s="452">
        <v>16.646109899999999</v>
      </c>
      <c r="Q21" s="452">
        <v>14.881576219999999</v>
      </c>
      <c r="R21" s="452">
        <v>12.717495899999999</v>
      </c>
      <c r="S21" s="452">
        <v>13.75035883</v>
      </c>
      <c r="T21" s="452">
        <v>17.117122999999999</v>
      </c>
      <c r="U21" s="452">
        <v>20.474227689999999</v>
      </c>
      <c r="V21" s="452">
        <v>19.424876359999999</v>
      </c>
      <c r="W21" s="452">
        <v>14.729913760000001</v>
      </c>
      <c r="X21" s="452">
        <v>11.87844396</v>
      </c>
      <c r="Y21" s="452">
        <v>13.41658357</v>
      </c>
      <c r="Z21" s="452">
        <v>17.64840049</v>
      </c>
      <c r="AA21" s="452">
        <v>16.907525419999999</v>
      </c>
      <c r="AB21" s="452">
        <v>14.54268682</v>
      </c>
      <c r="AC21" s="452">
        <v>14.806650830000001</v>
      </c>
      <c r="AD21" s="452">
        <v>12.171921960000001</v>
      </c>
      <c r="AE21" s="452">
        <v>12.380638129999999</v>
      </c>
      <c r="AF21" s="452">
        <v>15.02054822</v>
      </c>
      <c r="AG21" s="452">
        <v>19.304691479999999</v>
      </c>
      <c r="AH21" s="452">
        <v>18.31551043</v>
      </c>
      <c r="AI21" s="452">
        <v>14.590996710000001</v>
      </c>
      <c r="AJ21" s="452">
        <v>12.590401740000001</v>
      </c>
      <c r="AK21" s="452">
        <v>13.38279616</v>
      </c>
      <c r="AL21" s="452">
        <v>15.51073813</v>
      </c>
      <c r="AM21" s="452">
        <v>18.474003239999998</v>
      </c>
      <c r="AN21" s="452">
        <v>14.851593299999999</v>
      </c>
      <c r="AO21" s="452">
        <v>13.550057969999999</v>
      </c>
      <c r="AP21" s="452">
        <v>12.19916171</v>
      </c>
      <c r="AQ21" s="452">
        <v>13.53851146</v>
      </c>
      <c r="AR21" s="452">
        <v>17.681394399999999</v>
      </c>
      <c r="AS21" s="452">
        <v>20.001766960000001</v>
      </c>
      <c r="AT21" s="452">
        <v>19.520308010000001</v>
      </c>
      <c r="AU21" s="452">
        <v>14.97411874</v>
      </c>
      <c r="AV21" s="452">
        <v>12.17264439</v>
      </c>
      <c r="AW21" s="452">
        <v>12.459310220000001</v>
      </c>
      <c r="AX21" s="452">
        <v>17.007849830000001</v>
      </c>
      <c r="AY21" s="894">
        <v>19.658679759999998</v>
      </c>
      <c r="AZ21" s="894">
        <v>16.753008000000001</v>
      </c>
      <c r="BA21" s="894">
        <v>14.369227970000001</v>
      </c>
      <c r="BB21" s="894">
        <v>12.23229093</v>
      </c>
      <c r="BC21" s="894">
        <v>12.15013821</v>
      </c>
      <c r="BD21" s="894">
        <v>17.786449390000001</v>
      </c>
      <c r="BE21" s="894">
        <v>22.784140911000001</v>
      </c>
      <c r="BF21" s="894">
        <v>19.731009943</v>
      </c>
      <c r="BG21" s="456">
        <v>13.994149999999999</v>
      </c>
      <c r="BH21" s="456">
        <v>12.149929999999999</v>
      </c>
      <c r="BI21" s="456">
        <v>12.924200000000001</v>
      </c>
      <c r="BJ21" s="456">
        <v>17.07452</v>
      </c>
      <c r="BK21" s="456">
        <v>18.39453</v>
      </c>
      <c r="BL21" s="456">
        <v>15.87022</v>
      </c>
      <c r="BM21" s="456">
        <v>14.761559999999999</v>
      </c>
      <c r="BN21" s="456">
        <v>12.353899999999999</v>
      </c>
      <c r="BO21" s="456">
        <v>12.476800000000001</v>
      </c>
      <c r="BP21" s="456">
        <v>17.05789</v>
      </c>
      <c r="BQ21" s="456">
        <v>21.264779999999998</v>
      </c>
      <c r="BR21" s="456">
        <v>20.141929999999999</v>
      </c>
      <c r="BS21" s="456">
        <v>14.473190000000001</v>
      </c>
      <c r="BT21" s="456">
        <v>12.234830000000001</v>
      </c>
      <c r="BU21" s="456">
        <v>12.94467</v>
      </c>
      <c r="BV21" s="456">
        <v>17.091349999999998</v>
      </c>
    </row>
    <row r="22" spans="1:74" ht="11.05" customHeight="1" x14ac:dyDescent="0.2">
      <c r="A22" s="54" t="s">
        <v>601</v>
      </c>
      <c r="B22" s="739" t="s">
        <v>1015</v>
      </c>
      <c r="C22" s="452">
        <v>10.516312080000001</v>
      </c>
      <c r="D22" s="452">
        <v>10.69020531</v>
      </c>
      <c r="E22" s="452">
        <v>8.4999005600000004</v>
      </c>
      <c r="F22" s="452">
        <v>6.9007056000000002</v>
      </c>
      <c r="G22" s="452">
        <v>6.8698765000000002</v>
      </c>
      <c r="H22" s="452">
        <v>9.7106758099999997</v>
      </c>
      <c r="I22" s="452">
        <v>10.963877889999999</v>
      </c>
      <c r="J22" s="452">
        <v>11.08201285</v>
      </c>
      <c r="K22" s="452">
        <v>8.7135616099999993</v>
      </c>
      <c r="L22" s="452">
        <v>7.0906489400000003</v>
      </c>
      <c r="M22" s="452">
        <v>7.4868347799999997</v>
      </c>
      <c r="N22" s="452">
        <v>9.2357511300000006</v>
      </c>
      <c r="O22" s="452">
        <v>11.48731579</v>
      </c>
      <c r="P22" s="452">
        <v>10.12490519</v>
      </c>
      <c r="Q22" s="452">
        <v>8.8695873800000005</v>
      </c>
      <c r="R22" s="452">
        <v>7.3911491700000003</v>
      </c>
      <c r="S22" s="452">
        <v>7.6342204499999999</v>
      </c>
      <c r="T22" s="452">
        <v>9.5612068099999998</v>
      </c>
      <c r="U22" s="452">
        <v>11.616510359999999</v>
      </c>
      <c r="V22" s="452">
        <v>11.10141342</v>
      </c>
      <c r="W22" s="452">
        <v>8.5188335100000003</v>
      </c>
      <c r="X22" s="452">
        <v>6.7750385499999997</v>
      </c>
      <c r="Y22" s="452">
        <v>7.8978867199999998</v>
      </c>
      <c r="Z22" s="452">
        <v>10.900055760000001</v>
      </c>
      <c r="AA22" s="452">
        <v>10.992469140000001</v>
      </c>
      <c r="AB22" s="452">
        <v>9.0309901999999997</v>
      </c>
      <c r="AC22" s="452">
        <v>9.0111930200000003</v>
      </c>
      <c r="AD22" s="452">
        <v>7.2363204300000001</v>
      </c>
      <c r="AE22" s="452">
        <v>7.28568222</v>
      </c>
      <c r="AF22" s="452">
        <v>9.3388051900000004</v>
      </c>
      <c r="AG22" s="452">
        <v>10.750720019999999</v>
      </c>
      <c r="AH22" s="452">
        <v>10.948567580000001</v>
      </c>
      <c r="AI22" s="452">
        <v>8.7867239799999997</v>
      </c>
      <c r="AJ22" s="452">
        <v>7.0678917600000002</v>
      </c>
      <c r="AK22" s="452">
        <v>7.61345531</v>
      </c>
      <c r="AL22" s="452">
        <v>9.3058331499999998</v>
      </c>
      <c r="AM22" s="452">
        <v>11.76910024</v>
      </c>
      <c r="AN22" s="452">
        <v>8.8291414899999996</v>
      </c>
      <c r="AO22" s="452">
        <v>7.9596037400000004</v>
      </c>
      <c r="AP22" s="452">
        <v>7.07279445</v>
      </c>
      <c r="AQ22" s="452">
        <v>7.2437720099999998</v>
      </c>
      <c r="AR22" s="452">
        <v>9.6155969799999994</v>
      </c>
      <c r="AS22" s="452">
        <v>11.04577952</v>
      </c>
      <c r="AT22" s="452">
        <v>10.71301716</v>
      </c>
      <c r="AU22" s="452">
        <v>8.5115812000000002</v>
      </c>
      <c r="AV22" s="452">
        <v>7.0544078299999997</v>
      </c>
      <c r="AW22" s="452">
        <v>7.3027233899999997</v>
      </c>
      <c r="AX22" s="452">
        <v>10.11578083</v>
      </c>
      <c r="AY22" s="894">
        <v>11.864616910000001</v>
      </c>
      <c r="AZ22" s="894">
        <v>10.597185639999999</v>
      </c>
      <c r="BA22" s="894">
        <v>8.5948557700000006</v>
      </c>
      <c r="BB22" s="894">
        <v>6.9565447699999998</v>
      </c>
      <c r="BC22" s="894">
        <v>7.0457627499999997</v>
      </c>
      <c r="BD22" s="894">
        <v>9.4110843400000004</v>
      </c>
      <c r="BE22" s="894">
        <v>12.253641780000001</v>
      </c>
      <c r="BF22" s="894">
        <v>11.156924928</v>
      </c>
      <c r="BG22" s="456">
        <v>8.1981000000000002</v>
      </c>
      <c r="BH22" s="456">
        <v>7.199573</v>
      </c>
      <c r="BI22" s="456">
        <v>7.6791650000000002</v>
      </c>
      <c r="BJ22" s="456">
        <v>10.5519</v>
      </c>
      <c r="BK22" s="456">
        <v>11.472289999999999</v>
      </c>
      <c r="BL22" s="456">
        <v>9.8400800000000004</v>
      </c>
      <c r="BM22" s="456">
        <v>8.8510659999999994</v>
      </c>
      <c r="BN22" s="456">
        <v>7.1888110000000003</v>
      </c>
      <c r="BO22" s="456">
        <v>7.3436870000000001</v>
      </c>
      <c r="BP22" s="456">
        <v>9.6108890000000002</v>
      </c>
      <c r="BQ22" s="456">
        <v>12.54468</v>
      </c>
      <c r="BR22" s="456">
        <v>11.83563</v>
      </c>
      <c r="BS22" s="456">
        <v>8.5864960000000004</v>
      </c>
      <c r="BT22" s="456">
        <v>7.3431740000000003</v>
      </c>
      <c r="BU22" s="456">
        <v>7.7802470000000001</v>
      </c>
      <c r="BV22" s="456">
        <v>10.676299999999999</v>
      </c>
    </row>
    <row r="23" spans="1:74" ht="11.05" customHeight="1" x14ac:dyDescent="0.2">
      <c r="A23" s="54" t="s">
        <v>602</v>
      </c>
      <c r="B23" s="739" t="s">
        <v>1016</v>
      </c>
      <c r="C23" s="452">
        <v>35.05766655</v>
      </c>
      <c r="D23" s="452">
        <v>31.960977939999999</v>
      </c>
      <c r="E23" s="452">
        <v>28.17043838</v>
      </c>
      <c r="F23" s="452">
        <v>24.386527040000001</v>
      </c>
      <c r="G23" s="452">
        <v>27.294430089999999</v>
      </c>
      <c r="H23" s="452">
        <v>33.34331152</v>
      </c>
      <c r="I23" s="452">
        <v>38.533264619999997</v>
      </c>
      <c r="J23" s="452">
        <v>39.429423440000001</v>
      </c>
      <c r="K23" s="452">
        <v>33.449210469999997</v>
      </c>
      <c r="L23" s="452">
        <v>27.739347850000001</v>
      </c>
      <c r="M23" s="452">
        <v>25.928046049999999</v>
      </c>
      <c r="N23" s="452">
        <v>29.453352110000001</v>
      </c>
      <c r="O23" s="452">
        <v>35.378035689999997</v>
      </c>
      <c r="P23" s="452">
        <v>31.80400251</v>
      </c>
      <c r="Q23" s="452">
        <v>27.36628335</v>
      </c>
      <c r="R23" s="452">
        <v>24.61065</v>
      </c>
      <c r="S23" s="452">
        <v>29.26250014</v>
      </c>
      <c r="T23" s="452">
        <v>35.737463050000002</v>
      </c>
      <c r="U23" s="452">
        <v>41.472507839999999</v>
      </c>
      <c r="V23" s="452">
        <v>39.866808599999999</v>
      </c>
      <c r="W23" s="452">
        <v>32.403803189999998</v>
      </c>
      <c r="X23" s="452">
        <v>25.64963054</v>
      </c>
      <c r="Y23" s="452">
        <v>26.497871119999999</v>
      </c>
      <c r="Z23" s="452">
        <v>33.716732049999997</v>
      </c>
      <c r="AA23" s="452">
        <v>32.256771360000002</v>
      </c>
      <c r="AB23" s="452">
        <v>26.945031629999999</v>
      </c>
      <c r="AC23" s="452">
        <v>27.40926005</v>
      </c>
      <c r="AD23" s="452">
        <v>25.188356110000001</v>
      </c>
      <c r="AE23" s="452">
        <v>26.35178531</v>
      </c>
      <c r="AF23" s="452">
        <v>31.69768419</v>
      </c>
      <c r="AG23" s="452">
        <v>41.150341920000002</v>
      </c>
      <c r="AH23" s="452">
        <v>41.495342319999999</v>
      </c>
      <c r="AI23" s="452">
        <v>34.406018699999997</v>
      </c>
      <c r="AJ23" s="452">
        <v>26.6123321</v>
      </c>
      <c r="AK23" s="452">
        <v>26.382401600000001</v>
      </c>
      <c r="AL23" s="452">
        <v>30.698912759999999</v>
      </c>
      <c r="AM23" s="452">
        <v>36.082662939999999</v>
      </c>
      <c r="AN23" s="452">
        <v>29.13730777</v>
      </c>
      <c r="AO23" s="452">
        <v>25.862948849999999</v>
      </c>
      <c r="AP23" s="452">
        <v>24.38833717</v>
      </c>
      <c r="AQ23" s="452">
        <v>29.850352170000001</v>
      </c>
      <c r="AR23" s="452">
        <v>37.262148209999999</v>
      </c>
      <c r="AS23" s="452">
        <v>42.577260279999997</v>
      </c>
      <c r="AT23" s="452">
        <v>40.314481430000001</v>
      </c>
      <c r="AU23" s="452">
        <v>32.90146086</v>
      </c>
      <c r="AV23" s="452">
        <v>27.496730769999999</v>
      </c>
      <c r="AW23" s="452">
        <v>25.927899589999999</v>
      </c>
      <c r="AX23" s="452">
        <v>32.769679019999998</v>
      </c>
      <c r="AY23" s="894">
        <v>41.025503809999996</v>
      </c>
      <c r="AZ23" s="894">
        <v>31.867461479999999</v>
      </c>
      <c r="BA23" s="894">
        <v>26.97118339</v>
      </c>
      <c r="BB23" s="894">
        <v>25.6295684</v>
      </c>
      <c r="BC23" s="894">
        <v>29.22775072</v>
      </c>
      <c r="BD23" s="894">
        <v>36.890462419999999</v>
      </c>
      <c r="BE23" s="894">
        <v>43.337414928999998</v>
      </c>
      <c r="BF23" s="894">
        <v>38.121654671000002</v>
      </c>
      <c r="BG23" s="456">
        <v>31.348780000000001</v>
      </c>
      <c r="BH23" s="456">
        <v>27.529019999999999</v>
      </c>
      <c r="BI23" s="456">
        <v>26.772770000000001</v>
      </c>
      <c r="BJ23" s="456">
        <v>32.193820000000002</v>
      </c>
      <c r="BK23" s="456">
        <v>34.97533</v>
      </c>
      <c r="BL23" s="456">
        <v>28.96697</v>
      </c>
      <c r="BM23" s="456">
        <v>27.754750000000001</v>
      </c>
      <c r="BN23" s="456">
        <v>26.012080000000001</v>
      </c>
      <c r="BO23" s="456">
        <v>29.036670000000001</v>
      </c>
      <c r="BP23" s="456">
        <v>36.388809999999999</v>
      </c>
      <c r="BQ23" s="456">
        <v>42.262680000000003</v>
      </c>
      <c r="BR23" s="456">
        <v>42.010280000000002</v>
      </c>
      <c r="BS23" s="456">
        <v>33.812179999999998</v>
      </c>
      <c r="BT23" s="456">
        <v>27.926469999999998</v>
      </c>
      <c r="BU23" s="456">
        <v>26.747060000000001</v>
      </c>
      <c r="BV23" s="456">
        <v>32.066369999999999</v>
      </c>
    </row>
    <row r="24" spans="1:74" ht="11.05" customHeight="1" x14ac:dyDescent="0.2">
      <c r="A24" s="54" t="s">
        <v>603</v>
      </c>
      <c r="B24" s="739" t="s">
        <v>1017</v>
      </c>
      <c r="C24" s="452">
        <v>12.152412119999999</v>
      </c>
      <c r="D24" s="452">
        <v>11.643273560000001</v>
      </c>
      <c r="E24" s="452">
        <v>9.3978907100000004</v>
      </c>
      <c r="F24" s="452">
        <v>7.4145635700000003</v>
      </c>
      <c r="G24" s="452">
        <v>7.6604361499999998</v>
      </c>
      <c r="H24" s="452">
        <v>10.027376220000001</v>
      </c>
      <c r="I24" s="452">
        <v>12.08258432</v>
      </c>
      <c r="J24" s="452">
        <v>12.60445726</v>
      </c>
      <c r="K24" s="452">
        <v>10.72888659</v>
      </c>
      <c r="L24" s="452">
        <v>8.2057501500000001</v>
      </c>
      <c r="M24" s="452">
        <v>8.2221208200000007</v>
      </c>
      <c r="N24" s="452">
        <v>9.2901505499999999</v>
      </c>
      <c r="O24" s="452">
        <v>11.885308589999999</v>
      </c>
      <c r="P24" s="452">
        <v>11.42384992</v>
      </c>
      <c r="Q24" s="452">
        <v>8.9011356399999997</v>
      </c>
      <c r="R24" s="452">
        <v>7.63234806</v>
      </c>
      <c r="S24" s="452">
        <v>8.5482627999999998</v>
      </c>
      <c r="T24" s="452">
        <v>11.165415360000001</v>
      </c>
      <c r="U24" s="452">
        <v>13.54511759</v>
      </c>
      <c r="V24" s="452">
        <v>12.62548522</v>
      </c>
      <c r="W24" s="452">
        <v>10.39815492</v>
      </c>
      <c r="X24" s="452">
        <v>7.6904722200000002</v>
      </c>
      <c r="Y24" s="452">
        <v>7.9244603299999996</v>
      </c>
      <c r="Z24" s="452">
        <v>10.545612390000001</v>
      </c>
      <c r="AA24" s="452">
        <v>11.05016715</v>
      </c>
      <c r="AB24" s="452">
        <v>9.4577916599999998</v>
      </c>
      <c r="AC24" s="452">
        <v>8.25185192</v>
      </c>
      <c r="AD24" s="452">
        <v>7.4856747700000001</v>
      </c>
      <c r="AE24" s="452">
        <v>7.7400673600000003</v>
      </c>
      <c r="AF24" s="452">
        <v>9.7272442399999992</v>
      </c>
      <c r="AG24" s="452">
        <v>12.41955134</v>
      </c>
      <c r="AH24" s="452">
        <v>13.00603615</v>
      </c>
      <c r="AI24" s="452">
        <v>11.14149387</v>
      </c>
      <c r="AJ24" s="452">
        <v>8.0292148300000008</v>
      </c>
      <c r="AK24" s="452">
        <v>7.8278114700000003</v>
      </c>
      <c r="AL24" s="452">
        <v>9.7202122600000003</v>
      </c>
      <c r="AM24" s="452">
        <v>12.89910931</v>
      </c>
      <c r="AN24" s="452">
        <v>10.556094809999999</v>
      </c>
      <c r="AO24" s="452">
        <v>8.0929347299999996</v>
      </c>
      <c r="AP24" s="452">
        <v>7.4087862299999996</v>
      </c>
      <c r="AQ24" s="452">
        <v>8.6273446299999996</v>
      </c>
      <c r="AR24" s="452">
        <v>11.01305335</v>
      </c>
      <c r="AS24" s="452">
        <v>13.27252127</v>
      </c>
      <c r="AT24" s="452">
        <v>12.938086009999999</v>
      </c>
      <c r="AU24" s="452">
        <v>10.725271060000001</v>
      </c>
      <c r="AV24" s="452">
        <v>8.2162169699999996</v>
      </c>
      <c r="AW24" s="452">
        <v>7.4493064100000002</v>
      </c>
      <c r="AX24" s="452">
        <v>10.37081167</v>
      </c>
      <c r="AY24" s="894">
        <v>13.504517330000001</v>
      </c>
      <c r="AZ24" s="894">
        <v>11.31213047</v>
      </c>
      <c r="BA24" s="894">
        <v>9.2053357899999995</v>
      </c>
      <c r="BB24" s="894">
        <v>7.7401465500000004</v>
      </c>
      <c r="BC24" s="894">
        <v>8.2299472999999992</v>
      </c>
      <c r="BD24" s="894">
        <v>10.616442040000001</v>
      </c>
      <c r="BE24" s="894">
        <v>13.806688573000001</v>
      </c>
      <c r="BF24" s="894">
        <v>12.884986617999999</v>
      </c>
      <c r="BG24" s="456">
        <v>10.36347</v>
      </c>
      <c r="BH24" s="456">
        <v>8.1788260000000008</v>
      </c>
      <c r="BI24" s="456">
        <v>7.9773480000000001</v>
      </c>
      <c r="BJ24" s="456">
        <v>10.8447</v>
      </c>
      <c r="BK24" s="456">
        <v>11.81643</v>
      </c>
      <c r="BL24" s="456">
        <v>10.25038</v>
      </c>
      <c r="BM24" s="456">
        <v>9.4612829999999999</v>
      </c>
      <c r="BN24" s="456">
        <v>8.0042950000000008</v>
      </c>
      <c r="BO24" s="456">
        <v>8.4207420000000006</v>
      </c>
      <c r="BP24" s="456">
        <v>10.67775</v>
      </c>
      <c r="BQ24" s="456">
        <v>13.37308</v>
      </c>
      <c r="BR24" s="456">
        <v>13.2324</v>
      </c>
      <c r="BS24" s="456">
        <v>10.956099999999999</v>
      </c>
      <c r="BT24" s="456">
        <v>8.3186070000000001</v>
      </c>
      <c r="BU24" s="456">
        <v>8.0016149999999993</v>
      </c>
      <c r="BV24" s="456">
        <v>10.86661</v>
      </c>
    </row>
    <row r="25" spans="1:74" ht="11.05" customHeight="1" x14ac:dyDescent="0.2">
      <c r="A25" s="54" t="s">
        <v>604</v>
      </c>
      <c r="B25" s="739" t="s">
        <v>1018</v>
      </c>
      <c r="C25" s="452">
        <v>20.400601389999999</v>
      </c>
      <c r="D25" s="452">
        <v>18.416273189999998</v>
      </c>
      <c r="E25" s="452">
        <v>17.855860270000001</v>
      </c>
      <c r="F25" s="452">
        <v>13.476364889999999</v>
      </c>
      <c r="G25" s="452">
        <v>15.212718430000001</v>
      </c>
      <c r="H25" s="452">
        <v>20.875147250000001</v>
      </c>
      <c r="I25" s="452">
        <v>25.106138229999999</v>
      </c>
      <c r="J25" s="452">
        <v>26.289515189999999</v>
      </c>
      <c r="K25" s="452">
        <v>23.637076140000001</v>
      </c>
      <c r="L25" s="452">
        <v>17.464539469999998</v>
      </c>
      <c r="M25" s="452">
        <v>14.06241638</v>
      </c>
      <c r="N25" s="452">
        <v>15.3505912</v>
      </c>
      <c r="O25" s="452">
        <v>19.89926659</v>
      </c>
      <c r="P25" s="452">
        <v>19.728792909999999</v>
      </c>
      <c r="Q25" s="452">
        <v>16.97941784</v>
      </c>
      <c r="R25" s="452">
        <v>14.501721610000001</v>
      </c>
      <c r="S25" s="452">
        <v>18.913789420000001</v>
      </c>
      <c r="T25" s="452">
        <v>25.052960630000001</v>
      </c>
      <c r="U25" s="452">
        <v>29.833331399999999</v>
      </c>
      <c r="V25" s="452">
        <v>28.104051739999999</v>
      </c>
      <c r="W25" s="452">
        <v>22.782847759999999</v>
      </c>
      <c r="X25" s="452">
        <v>17.139299149999999</v>
      </c>
      <c r="Y25" s="452">
        <v>15.01603768</v>
      </c>
      <c r="Z25" s="452">
        <v>18.819456330000001</v>
      </c>
      <c r="AA25" s="452">
        <v>19.5355235</v>
      </c>
      <c r="AB25" s="452">
        <v>17.181739010000001</v>
      </c>
      <c r="AC25" s="452">
        <v>15.39790483</v>
      </c>
      <c r="AD25" s="452">
        <v>13.9398368</v>
      </c>
      <c r="AE25" s="452">
        <v>16.413578019999999</v>
      </c>
      <c r="AF25" s="452">
        <v>22.654148589999998</v>
      </c>
      <c r="AG25" s="452">
        <v>29.221175850000002</v>
      </c>
      <c r="AH25" s="452">
        <v>31.622415960000001</v>
      </c>
      <c r="AI25" s="452">
        <v>26.769295629999998</v>
      </c>
      <c r="AJ25" s="452">
        <v>18.451373480000001</v>
      </c>
      <c r="AK25" s="452">
        <v>14.72578173</v>
      </c>
      <c r="AL25" s="452">
        <v>16.636148609999999</v>
      </c>
      <c r="AM25" s="452">
        <v>22.172807370000001</v>
      </c>
      <c r="AN25" s="452">
        <v>17.38335219</v>
      </c>
      <c r="AO25" s="452">
        <v>14.1357078</v>
      </c>
      <c r="AP25" s="452">
        <v>14.1342909</v>
      </c>
      <c r="AQ25" s="452">
        <v>18.18506172</v>
      </c>
      <c r="AR25" s="452">
        <v>24.726537100000002</v>
      </c>
      <c r="AS25" s="452">
        <v>27.81369286</v>
      </c>
      <c r="AT25" s="452">
        <v>28.75333857</v>
      </c>
      <c r="AU25" s="452">
        <v>23.906219119999999</v>
      </c>
      <c r="AV25" s="452">
        <v>19.504117789999999</v>
      </c>
      <c r="AW25" s="452">
        <v>15.3362915</v>
      </c>
      <c r="AX25" s="452">
        <v>17.139271829999998</v>
      </c>
      <c r="AY25" s="894">
        <v>22.865194720000002</v>
      </c>
      <c r="AZ25" s="894">
        <v>19.85859271</v>
      </c>
      <c r="BA25" s="894">
        <v>16.084732720000002</v>
      </c>
      <c r="BB25" s="894">
        <v>15.052708839999999</v>
      </c>
      <c r="BC25" s="894">
        <v>18.204066109999999</v>
      </c>
      <c r="BD25" s="894">
        <v>23.387282590000002</v>
      </c>
      <c r="BE25" s="894">
        <v>26.681745272000001</v>
      </c>
      <c r="BF25" s="894">
        <v>26.266821370999999</v>
      </c>
      <c r="BG25" s="456">
        <v>23.000080000000001</v>
      </c>
      <c r="BH25" s="456">
        <v>18.726109999999998</v>
      </c>
      <c r="BI25" s="456">
        <v>15.26539</v>
      </c>
      <c r="BJ25" s="456">
        <v>18.49793</v>
      </c>
      <c r="BK25" s="456">
        <v>21.031279999999999</v>
      </c>
      <c r="BL25" s="456">
        <v>18.17351</v>
      </c>
      <c r="BM25" s="456">
        <v>16.231999999999999</v>
      </c>
      <c r="BN25" s="456">
        <v>14.9323</v>
      </c>
      <c r="BO25" s="456">
        <v>18.057379999999998</v>
      </c>
      <c r="BP25" s="456">
        <v>23.98283</v>
      </c>
      <c r="BQ25" s="456">
        <v>28.403120000000001</v>
      </c>
      <c r="BR25" s="456">
        <v>28.765630000000002</v>
      </c>
      <c r="BS25" s="456">
        <v>24.139700000000001</v>
      </c>
      <c r="BT25" s="456">
        <v>18.844460000000002</v>
      </c>
      <c r="BU25" s="456">
        <v>15.278130000000001</v>
      </c>
      <c r="BV25" s="456">
        <v>18.498989999999999</v>
      </c>
    </row>
    <row r="26" spans="1:74" ht="11.05" customHeight="1" x14ac:dyDescent="0.2">
      <c r="A26" s="54" t="s">
        <v>605</v>
      </c>
      <c r="B26" s="739" t="s">
        <v>1019</v>
      </c>
      <c r="C26" s="452">
        <v>8.7524879900000006</v>
      </c>
      <c r="D26" s="452">
        <v>7.4808114400000001</v>
      </c>
      <c r="E26" s="452">
        <v>7.4666974499999998</v>
      </c>
      <c r="F26" s="452">
        <v>7.1230390699999999</v>
      </c>
      <c r="G26" s="452">
        <v>8.1011236600000007</v>
      </c>
      <c r="H26" s="452">
        <v>11.58497903</v>
      </c>
      <c r="I26" s="452">
        <v>13.03219107</v>
      </c>
      <c r="J26" s="452">
        <v>12.2220225</v>
      </c>
      <c r="K26" s="452">
        <v>9.8770155800000001</v>
      </c>
      <c r="L26" s="452">
        <v>7.1165729600000001</v>
      </c>
      <c r="M26" s="452">
        <v>6.8390484799999998</v>
      </c>
      <c r="N26" s="452">
        <v>8.3292718400000005</v>
      </c>
      <c r="O26" s="452">
        <v>8.8681867400000005</v>
      </c>
      <c r="P26" s="452">
        <v>7.7315570400000002</v>
      </c>
      <c r="Q26" s="452">
        <v>7.5299469999999999</v>
      </c>
      <c r="R26" s="452">
        <v>7.1289809999999996</v>
      </c>
      <c r="S26" s="452">
        <v>8.3514465100000006</v>
      </c>
      <c r="T26" s="452">
        <v>10.753672440000001</v>
      </c>
      <c r="U26" s="452">
        <v>13.318795639999999</v>
      </c>
      <c r="V26" s="452">
        <v>12.494575640000001</v>
      </c>
      <c r="W26" s="452">
        <v>10.3116558</v>
      </c>
      <c r="X26" s="452">
        <v>7.5607164400000002</v>
      </c>
      <c r="Y26" s="452">
        <v>7.5125806500000003</v>
      </c>
      <c r="Z26" s="452">
        <v>9.1997221600000003</v>
      </c>
      <c r="AA26" s="452">
        <v>9.2664933000000005</v>
      </c>
      <c r="AB26" s="452">
        <v>8.04496243</v>
      </c>
      <c r="AC26" s="452">
        <v>7.9947475700000004</v>
      </c>
      <c r="AD26" s="452">
        <v>7.2752784400000001</v>
      </c>
      <c r="AE26" s="452">
        <v>8.1635166600000009</v>
      </c>
      <c r="AF26" s="452">
        <v>9.1127132599999996</v>
      </c>
      <c r="AG26" s="452">
        <v>13.92223151</v>
      </c>
      <c r="AH26" s="452">
        <v>12.93459184</v>
      </c>
      <c r="AI26" s="452">
        <v>9.5566163599999996</v>
      </c>
      <c r="AJ26" s="452">
        <v>7.7620796099999998</v>
      </c>
      <c r="AK26" s="452">
        <v>7.1527879299999997</v>
      </c>
      <c r="AL26" s="452">
        <v>8.4756901199999994</v>
      </c>
      <c r="AM26" s="452">
        <v>9.2690910199999994</v>
      </c>
      <c r="AN26" s="452">
        <v>7.78872008</v>
      </c>
      <c r="AO26" s="452">
        <v>7.3788053800000002</v>
      </c>
      <c r="AP26" s="452">
        <v>6.9660138800000002</v>
      </c>
      <c r="AQ26" s="452">
        <v>8.1816603899999993</v>
      </c>
      <c r="AR26" s="452">
        <v>11.64298387</v>
      </c>
      <c r="AS26" s="452">
        <v>14.25786319</v>
      </c>
      <c r="AT26" s="452">
        <v>13.321501720000001</v>
      </c>
      <c r="AU26" s="452">
        <v>10.552560120000001</v>
      </c>
      <c r="AV26" s="452">
        <v>8.5413801199999995</v>
      </c>
      <c r="AW26" s="452">
        <v>7.2943265899999998</v>
      </c>
      <c r="AX26" s="452">
        <v>8.3973788599999999</v>
      </c>
      <c r="AY26" s="894">
        <v>9.3591966499999995</v>
      </c>
      <c r="AZ26" s="894">
        <v>7.7897814800000003</v>
      </c>
      <c r="BA26" s="894">
        <v>7.6025970200000001</v>
      </c>
      <c r="BB26" s="894">
        <v>7.1672364699999997</v>
      </c>
      <c r="BC26" s="894">
        <v>8.3264981799999997</v>
      </c>
      <c r="BD26" s="894">
        <v>11.04897207</v>
      </c>
      <c r="BE26" s="894">
        <v>13.472553452</v>
      </c>
      <c r="BF26" s="894">
        <v>12.855263047999999</v>
      </c>
      <c r="BG26" s="456">
        <v>10.20135</v>
      </c>
      <c r="BH26" s="456">
        <v>8.2528079999999999</v>
      </c>
      <c r="BI26" s="456">
        <v>7.218242</v>
      </c>
      <c r="BJ26" s="456">
        <v>8.8288449999999994</v>
      </c>
      <c r="BK26" s="456">
        <v>9.1483209999999993</v>
      </c>
      <c r="BL26" s="456">
        <v>7.7181139999999999</v>
      </c>
      <c r="BM26" s="456">
        <v>7.7780459999999998</v>
      </c>
      <c r="BN26" s="456">
        <v>7.2998979999999998</v>
      </c>
      <c r="BO26" s="456">
        <v>8.5006649999999997</v>
      </c>
      <c r="BP26" s="456">
        <v>11.164020000000001</v>
      </c>
      <c r="BQ26" s="456">
        <v>14.438599999999999</v>
      </c>
      <c r="BR26" s="456">
        <v>13.68854</v>
      </c>
      <c r="BS26" s="456">
        <v>10.3927</v>
      </c>
      <c r="BT26" s="456">
        <v>8.3337059999999994</v>
      </c>
      <c r="BU26" s="456">
        <v>7.2809990000000004</v>
      </c>
      <c r="BV26" s="456">
        <v>8.9046230000000008</v>
      </c>
    </row>
    <row r="27" spans="1:74" ht="11.05" customHeight="1" x14ac:dyDescent="0.2">
      <c r="A27" s="54" t="s">
        <v>606</v>
      </c>
      <c r="B27" s="739" t="s">
        <v>1020</v>
      </c>
      <c r="C27" s="452">
        <v>13.59166267</v>
      </c>
      <c r="D27" s="452">
        <v>12.201559939999999</v>
      </c>
      <c r="E27" s="452">
        <v>13.329216600000001</v>
      </c>
      <c r="F27" s="452">
        <v>9.7731059699999996</v>
      </c>
      <c r="G27" s="452">
        <v>10.44314567</v>
      </c>
      <c r="H27" s="452">
        <v>11.86749936</v>
      </c>
      <c r="I27" s="452">
        <v>15.2855145</v>
      </c>
      <c r="J27" s="452">
        <v>14.67998983</v>
      </c>
      <c r="K27" s="452">
        <v>12.766164849999999</v>
      </c>
      <c r="L27" s="452">
        <v>10.264269580000001</v>
      </c>
      <c r="M27" s="452">
        <v>10.51685749</v>
      </c>
      <c r="N27" s="452">
        <v>13.87173554</v>
      </c>
      <c r="O27" s="452">
        <v>15.019843639999999</v>
      </c>
      <c r="P27" s="452">
        <v>11.460312679999999</v>
      </c>
      <c r="Q27" s="452">
        <v>11.90346963</v>
      </c>
      <c r="R27" s="452">
        <v>10.441632029999999</v>
      </c>
      <c r="S27" s="452">
        <v>10.444041110000001</v>
      </c>
      <c r="T27" s="452">
        <v>11.516104690000001</v>
      </c>
      <c r="U27" s="452">
        <v>13.49155758</v>
      </c>
      <c r="V27" s="452">
        <v>15.47803175</v>
      </c>
      <c r="W27" s="452">
        <v>14.168287449999999</v>
      </c>
      <c r="X27" s="452">
        <v>10.61524301</v>
      </c>
      <c r="Y27" s="452">
        <v>11.78396068</v>
      </c>
      <c r="Z27" s="452">
        <v>13.72147172</v>
      </c>
      <c r="AA27" s="452">
        <v>14.70462605</v>
      </c>
      <c r="AB27" s="452">
        <v>12.027932290000001</v>
      </c>
      <c r="AC27" s="452">
        <v>12.70394522</v>
      </c>
      <c r="AD27" s="452">
        <v>10.6577579</v>
      </c>
      <c r="AE27" s="452">
        <v>9.7536744199999994</v>
      </c>
      <c r="AF27" s="452">
        <v>9.8260389799999999</v>
      </c>
      <c r="AG27" s="452">
        <v>12.696641939999999</v>
      </c>
      <c r="AH27" s="452">
        <v>14.36713357</v>
      </c>
      <c r="AI27" s="452">
        <v>11.598454390000001</v>
      </c>
      <c r="AJ27" s="452">
        <v>10.07148971</v>
      </c>
      <c r="AK27" s="452">
        <v>11.250313520000001</v>
      </c>
      <c r="AL27" s="452">
        <v>12.54757603</v>
      </c>
      <c r="AM27" s="452">
        <v>14.51290185</v>
      </c>
      <c r="AN27" s="452">
        <v>11.95259656</v>
      </c>
      <c r="AO27" s="452">
        <v>11.37060879</v>
      </c>
      <c r="AP27" s="452">
        <v>9.9104183100000007</v>
      </c>
      <c r="AQ27" s="452">
        <v>9.3494810600000005</v>
      </c>
      <c r="AR27" s="452">
        <v>10.506304249999999</v>
      </c>
      <c r="AS27" s="452">
        <v>14.793935859999999</v>
      </c>
      <c r="AT27" s="452">
        <v>14.430995449999999</v>
      </c>
      <c r="AU27" s="452">
        <v>12.434179049999999</v>
      </c>
      <c r="AV27" s="452">
        <v>11.44910805</v>
      </c>
      <c r="AW27" s="452">
        <v>10.710583979999999</v>
      </c>
      <c r="AX27" s="452">
        <v>13.383617060000001</v>
      </c>
      <c r="AY27" s="894">
        <v>14.81426804</v>
      </c>
      <c r="AZ27" s="894">
        <v>12.58318321</v>
      </c>
      <c r="BA27" s="894">
        <v>11.364304369999999</v>
      </c>
      <c r="BB27" s="894">
        <v>9.8488123000000005</v>
      </c>
      <c r="BC27" s="894">
        <v>9.4206932800000001</v>
      </c>
      <c r="BD27" s="894">
        <v>10.824123849999999</v>
      </c>
      <c r="BE27" s="894">
        <v>13.290045886</v>
      </c>
      <c r="BF27" s="894">
        <v>13.479799554</v>
      </c>
      <c r="BG27" s="456">
        <v>12.64537</v>
      </c>
      <c r="BH27" s="456">
        <v>11.33737</v>
      </c>
      <c r="BI27" s="456">
        <v>10.37804</v>
      </c>
      <c r="BJ27" s="456">
        <v>13.67586</v>
      </c>
      <c r="BK27" s="456">
        <v>14.877560000000001</v>
      </c>
      <c r="BL27" s="456">
        <v>12.465490000000001</v>
      </c>
      <c r="BM27" s="456">
        <v>11.19599</v>
      </c>
      <c r="BN27" s="456">
        <v>9.7577829999999999</v>
      </c>
      <c r="BO27" s="456">
        <v>9.513344</v>
      </c>
      <c r="BP27" s="456">
        <v>10.94186</v>
      </c>
      <c r="BQ27" s="456">
        <v>14.53365</v>
      </c>
      <c r="BR27" s="456">
        <v>14.73207</v>
      </c>
      <c r="BS27" s="456">
        <v>12.96987</v>
      </c>
      <c r="BT27" s="456">
        <v>11.48104</v>
      </c>
      <c r="BU27" s="456">
        <v>10.39742</v>
      </c>
      <c r="BV27" s="456">
        <v>13.68919</v>
      </c>
    </row>
    <row r="28" spans="1:74" ht="11.05" customHeight="1" x14ac:dyDescent="0.2">
      <c r="A28" s="54" t="s">
        <v>607</v>
      </c>
      <c r="B28" s="739" t="s">
        <v>1021</v>
      </c>
      <c r="C28" s="452">
        <v>0.45136526999999999</v>
      </c>
      <c r="D28" s="452">
        <v>0.39958183000000003</v>
      </c>
      <c r="E28" s="452">
        <v>0.42049138000000003</v>
      </c>
      <c r="F28" s="452">
        <v>0.37692170000000003</v>
      </c>
      <c r="G28" s="452">
        <v>0.37766967000000001</v>
      </c>
      <c r="H28" s="452">
        <v>0.37915300000000002</v>
      </c>
      <c r="I28" s="452">
        <v>0.39806685000000003</v>
      </c>
      <c r="J28" s="452">
        <v>0.40468172000000002</v>
      </c>
      <c r="K28" s="452">
        <v>0.38660976000000002</v>
      </c>
      <c r="L28" s="452">
        <v>0.40637965999999998</v>
      </c>
      <c r="M28" s="452">
        <v>0.43400705000000001</v>
      </c>
      <c r="N28" s="452">
        <v>0.47406514999999999</v>
      </c>
      <c r="O28" s="452">
        <v>0.46952568</v>
      </c>
      <c r="P28" s="452">
        <v>0.38158584000000001</v>
      </c>
      <c r="Q28" s="452">
        <v>0.40301468000000001</v>
      </c>
      <c r="R28" s="452">
        <v>0.37202742</v>
      </c>
      <c r="S28" s="452">
        <v>0.37392225000000001</v>
      </c>
      <c r="T28" s="452">
        <v>0.36298627</v>
      </c>
      <c r="U28" s="452">
        <v>0.38285708000000002</v>
      </c>
      <c r="V28" s="452">
        <v>0.39136964000000002</v>
      </c>
      <c r="W28" s="452">
        <v>0.38372253000000001</v>
      </c>
      <c r="X28" s="452">
        <v>0.40760391000000001</v>
      </c>
      <c r="Y28" s="452">
        <v>0.41436029000000002</v>
      </c>
      <c r="Z28" s="452">
        <v>0.45597543000000001</v>
      </c>
      <c r="AA28" s="452">
        <v>0.46246706999999998</v>
      </c>
      <c r="AB28" s="452">
        <v>0.37427463999999999</v>
      </c>
      <c r="AC28" s="452">
        <v>0.41237795999999999</v>
      </c>
      <c r="AD28" s="452">
        <v>0.37919869</v>
      </c>
      <c r="AE28" s="452">
        <v>0.36266997000000001</v>
      </c>
      <c r="AF28" s="452">
        <v>0.35163515000000001</v>
      </c>
      <c r="AG28" s="452">
        <v>0.37754926999999999</v>
      </c>
      <c r="AH28" s="452">
        <v>0.38696096000000002</v>
      </c>
      <c r="AI28" s="452">
        <v>0.37133049000000001</v>
      </c>
      <c r="AJ28" s="452">
        <v>0.40034794000000001</v>
      </c>
      <c r="AK28" s="452">
        <v>0.41304945999999998</v>
      </c>
      <c r="AL28" s="452">
        <v>0.45196639</v>
      </c>
      <c r="AM28" s="452">
        <v>0.45588762999999999</v>
      </c>
      <c r="AN28" s="452">
        <v>0.40580674</v>
      </c>
      <c r="AO28" s="452">
        <v>0.38608566999999999</v>
      </c>
      <c r="AP28" s="452">
        <v>0.35895867999999997</v>
      </c>
      <c r="AQ28" s="452">
        <v>0.36076828</v>
      </c>
      <c r="AR28" s="452">
        <v>0.36205593000000003</v>
      </c>
      <c r="AS28" s="452">
        <v>0.37390883000000003</v>
      </c>
      <c r="AT28" s="452">
        <v>0.39059509999999997</v>
      </c>
      <c r="AU28" s="452">
        <v>0.39231422999999999</v>
      </c>
      <c r="AV28" s="452">
        <v>0.39713173000000002</v>
      </c>
      <c r="AW28" s="452">
        <v>0.42255462999999999</v>
      </c>
      <c r="AX28" s="452">
        <v>0.43758409999999998</v>
      </c>
      <c r="AY28" s="894">
        <v>0.45219838000000001</v>
      </c>
      <c r="AZ28" s="894">
        <v>0.38423309999999999</v>
      </c>
      <c r="BA28" s="894">
        <v>0.39501144999999999</v>
      </c>
      <c r="BB28" s="894">
        <v>0.36893195000000001</v>
      </c>
      <c r="BC28" s="894">
        <v>0.37057841000000002</v>
      </c>
      <c r="BD28" s="894">
        <v>0.35667770999999998</v>
      </c>
      <c r="BE28" s="894">
        <v>0.37112455999999999</v>
      </c>
      <c r="BF28" s="894">
        <v>0.38925026000000001</v>
      </c>
      <c r="BG28" s="456">
        <v>0.3917139</v>
      </c>
      <c r="BH28" s="456">
        <v>0.39678429999999998</v>
      </c>
      <c r="BI28" s="456">
        <v>0.42240339999999998</v>
      </c>
      <c r="BJ28" s="456">
        <v>0.43758029999999998</v>
      </c>
      <c r="BK28" s="456">
        <v>0.45206960000000002</v>
      </c>
      <c r="BL28" s="456">
        <v>0.38467869999999998</v>
      </c>
      <c r="BM28" s="456">
        <v>0.39566279999999998</v>
      </c>
      <c r="BN28" s="456">
        <v>0.36959350000000002</v>
      </c>
      <c r="BO28" s="456">
        <v>0.3712859</v>
      </c>
      <c r="BP28" s="456">
        <v>0.35726669999999999</v>
      </c>
      <c r="BQ28" s="456">
        <v>0.37157780000000001</v>
      </c>
      <c r="BR28" s="456">
        <v>0.38941249999999999</v>
      </c>
      <c r="BS28" s="456">
        <v>0.39150499999999999</v>
      </c>
      <c r="BT28" s="456">
        <v>0.39615499999999998</v>
      </c>
      <c r="BU28" s="456">
        <v>0.42128339999999997</v>
      </c>
      <c r="BV28" s="456">
        <v>0.43595640000000002</v>
      </c>
    </row>
    <row r="29" spans="1:74" ht="11.05" customHeight="1" x14ac:dyDescent="0.2">
      <c r="A29" s="54"/>
      <c r="B29" s="56"/>
      <c r="C29" s="453"/>
      <c r="D29" s="453"/>
      <c r="E29" s="453"/>
      <c r="F29" s="453"/>
      <c r="G29" s="453"/>
      <c r="H29" s="453"/>
      <c r="I29" s="453"/>
      <c r="J29" s="453"/>
      <c r="K29" s="453"/>
      <c r="L29" s="453"/>
      <c r="M29" s="453"/>
      <c r="N29" s="453"/>
      <c r="O29" s="453"/>
      <c r="P29" s="453"/>
      <c r="Q29" s="453"/>
      <c r="R29" s="453"/>
      <c r="S29" s="453"/>
      <c r="T29" s="453"/>
      <c r="U29" s="453"/>
      <c r="V29" s="453"/>
      <c r="W29" s="453"/>
      <c r="X29" s="453"/>
      <c r="Y29" s="453"/>
      <c r="Z29" s="453"/>
      <c r="AA29" s="453"/>
      <c r="AB29" s="453"/>
      <c r="AC29" s="453"/>
      <c r="AD29" s="453"/>
      <c r="AE29" s="453"/>
      <c r="AF29" s="453"/>
      <c r="AG29" s="453"/>
      <c r="AH29" s="453"/>
      <c r="AI29" s="453"/>
      <c r="AJ29" s="453"/>
      <c r="AK29" s="453"/>
      <c r="AL29" s="453"/>
      <c r="AM29" s="453"/>
      <c r="AN29" s="453"/>
      <c r="AO29" s="453"/>
      <c r="AP29" s="453"/>
      <c r="AQ29" s="453"/>
      <c r="AR29" s="453"/>
      <c r="AS29" s="453"/>
      <c r="AT29" s="453"/>
      <c r="AU29" s="453"/>
      <c r="AV29" s="453"/>
      <c r="AW29" s="453"/>
      <c r="AX29" s="453"/>
      <c r="AY29" s="921"/>
      <c r="AZ29" s="921"/>
      <c r="BA29" s="921"/>
      <c r="BB29" s="921"/>
      <c r="BC29" s="921"/>
      <c r="BD29" s="921"/>
      <c r="BE29" s="921"/>
      <c r="BF29" s="921"/>
      <c r="BG29" s="457"/>
      <c r="BH29" s="457"/>
      <c r="BI29" s="457"/>
      <c r="BJ29" s="457"/>
      <c r="BK29" s="457"/>
      <c r="BL29" s="457"/>
      <c r="BM29" s="457"/>
      <c r="BN29" s="457"/>
      <c r="BO29" s="457"/>
      <c r="BP29" s="457"/>
      <c r="BQ29" s="457"/>
      <c r="BR29" s="457"/>
      <c r="BS29" s="457"/>
      <c r="BT29" s="457"/>
      <c r="BU29" s="457"/>
      <c r="BV29" s="457"/>
    </row>
    <row r="30" spans="1:74" s="57" customFormat="1" ht="11.05" customHeight="1" x14ac:dyDescent="0.2">
      <c r="A30" s="460" t="s">
        <v>619</v>
      </c>
      <c r="B30" s="741" t="s">
        <v>993</v>
      </c>
      <c r="C30" s="299">
        <v>104.49764718</v>
      </c>
      <c r="D30" s="299">
        <v>98.355677380000003</v>
      </c>
      <c r="E30" s="299">
        <v>102.87723446</v>
      </c>
      <c r="F30" s="299">
        <v>98.721379159999998</v>
      </c>
      <c r="G30" s="299">
        <v>104.71120892</v>
      </c>
      <c r="H30" s="299">
        <v>119.05269115999999</v>
      </c>
      <c r="I30" s="299">
        <v>127.85573406</v>
      </c>
      <c r="J30" s="299">
        <v>131.11112134999999</v>
      </c>
      <c r="K30" s="299">
        <v>118.9886836</v>
      </c>
      <c r="L30" s="299">
        <v>112.24647543</v>
      </c>
      <c r="M30" s="299">
        <v>103.50607832999999</v>
      </c>
      <c r="N30" s="299">
        <v>106.51556746</v>
      </c>
      <c r="O30" s="299">
        <v>113.60509057</v>
      </c>
      <c r="P30" s="299">
        <v>103.06262117999999</v>
      </c>
      <c r="Q30" s="299">
        <v>108.60313764</v>
      </c>
      <c r="R30" s="299">
        <v>104.56587138</v>
      </c>
      <c r="S30" s="299">
        <v>113.00720865</v>
      </c>
      <c r="T30" s="299">
        <v>121.56717173</v>
      </c>
      <c r="U30" s="299">
        <v>133.95171139000001</v>
      </c>
      <c r="V30" s="299">
        <v>135.67595263000001</v>
      </c>
      <c r="W30" s="299">
        <v>124.19527521000001</v>
      </c>
      <c r="X30" s="299">
        <v>111.85135757</v>
      </c>
      <c r="Y30" s="299">
        <v>106.85796302999999</v>
      </c>
      <c r="Z30" s="299">
        <v>113.92945207</v>
      </c>
      <c r="AA30" s="299">
        <v>112.78971684</v>
      </c>
      <c r="AB30" s="299">
        <v>103.83028427000001</v>
      </c>
      <c r="AC30" s="299">
        <v>112.64296369</v>
      </c>
      <c r="AD30" s="299">
        <v>104.09076447</v>
      </c>
      <c r="AE30" s="299">
        <v>113.24271739</v>
      </c>
      <c r="AF30" s="299">
        <v>120.70658422</v>
      </c>
      <c r="AG30" s="299">
        <v>136.39420265999999</v>
      </c>
      <c r="AH30" s="299">
        <v>138.38957192000001</v>
      </c>
      <c r="AI30" s="299">
        <v>126.54578748</v>
      </c>
      <c r="AJ30" s="299">
        <v>118.20785266999999</v>
      </c>
      <c r="AK30" s="299">
        <v>109.75648323</v>
      </c>
      <c r="AL30" s="299">
        <v>111.51182664</v>
      </c>
      <c r="AM30" s="299">
        <v>117.80892261</v>
      </c>
      <c r="AN30" s="299">
        <v>107.74007704</v>
      </c>
      <c r="AO30" s="299">
        <v>110.05558969000001</v>
      </c>
      <c r="AP30" s="299">
        <v>107.37962449</v>
      </c>
      <c r="AQ30" s="299">
        <v>116.42745564000001</v>
      </c>
      <c r="AR30" s="299">
        <v>126.30266700999999</v>
      </c>
      <c r="AS30" s="299">
        <v>137.86027417</v>
      </c>
      <c r="AT30" s="299">
        <v>138.9357502</v>
      </c>
      <c r="AU30" s="299">
        <v>125.91651292</v>
      </c>
      <c r="AV30" s="299">
        <v>119.61645668</v>
      </c>
      <c r="AW30" s="299">
        <v>110.38071626999999</v>
      </c>
      <c r="AX30" s="299">
        <v>115.58271238</v>
      </c>
      <c r="AY30" s="919">
        <v>123.31289099999999</v>
      </c>
      <c r="AZ30" s="919">
        <v>111.92188891000001</v>
      </c>
      <c r="BA30" s="919">
        <v>113.32480717999999</v>
      </c>
      <c r="BB30" s="919">
        <v>111.46540899999999</v>
      </c>
      <c r="BC30" s="919">
        <v>118.71642301999999</v>
      </c>
      <c r="BD30" s="919">
        <v>129.53992223</v>
      </c>
      <c r="BE30" s="919">
        <v>143.33243594000001</v>
      </c>
      <c r="BF30" s="919">
        <v>142.39393081</v>
      </c>
      <c r="BG30" s="462">
        <v>131.0891</v>
      </c>
      <c r="BH30" s="462">
        <v>123.3973</v>
      </c>
      <c r="BI30" s="462">
        <v>114.1463</v>
      </c>
      <c r="BJ30" s="462">
        <v>118.9376</v>
      </c>
      <c r="BK30" s="462">
        <v>125.1962</v>
      </c>
      <c r="BL30" s="462">
        <v>115.2741</v>
      </c>
      <c r="BM30" s="462">
        <v>118.9995</v>
      </c>
      <c r="BN30" s="462">
        <v>114.8325</v>
      </c>
      <c r="BO30" s="462">
        <v>124.5612</v>
      </c>
      <c r="BP30" s="462">
        <v>134.02950000000001</v>
      </c>
      <c r="BQ30" s="462">
        <v>153.18719999999999</v>
      </c>
      <c r="BR30" s="462">
        <v>154.08840000000001</v>
      </c>
      <c r="BS30" s="462">
        <v>139.179</v>
      </c>
      <c r="BT30" s="462">
        <v>130.61369999999999</v>
      </c>
      <c r="BU30" s="462">
        <v>120.8488</v>
      </c>
      <c r="BV30" s="462">
        <v>126.0154</v>
      </c>
    </row>
    <row r="31" spans="1:74" ht="11.05" customHeight="1" x14ac:dyDescent="0.2">
      <c r="A31" s="54" t="s">
        <v>609</v>
      </c>
      <c r="B31" s="739" t="s">
        <v>1012</v>
      </c>
      <c r="C31" s="452">
        <v>4.0876912000000001</v>
      </c>
      <c r="D31" s="452">
        <v>3.8837538199999999</v>
      </c>
      <c r="E31" s="452">
        <v>3.8713896700000001</v>
      </c>
      <c r="F31" s="452">
        <v>3.7017799500000002</v>
      </c>
      <c r="G31" s="452">
        <v>3.7071993999999999</v>
      </c>
      <c r="H31" s="452">
        <v>4.4645183900000003</v>
      </c>
      <c r="I31" s="452">
        <v>4.4174577800000003</v>
      </c>
      <c r="J31" s="452">
        <v>4.9411434999999999</v>
      </c>
      <c r="K31" s="452">
        <v>4.30976318</v>
      </c>
      <c r="L31" s="452">
        <v>3.9197973400000001</v>
      </c>
      <c r="M31" s="452">
        <v>3.86895451</v>
      </c>
      <c r="N31" s="452">
        <v>3.8874012599999999</v>
      </c>
      <c r="O31" s="452">
        <v>4.2499365500000001</v>
      </c>
      <c r="P31" s="452">
        <v>3.9385332399999999</v>
      </c>
      <c r="Q31" s="452">
        <v>4.0039252400000001</v>
      </c>
      <c r="R31" s="452">
        <v>3.8586631599999999</v>
      </c>
      <c r="S31" s="452">
        <v>3.9693971499999998</v>
      </c>
      <c r="T31" s="452">
        <v>4.1127910700000001</v>
      </c>
      <c r="U31" s="452">
        <v>4.8572644900000004</v>
      </c>
      <c r="V31" s="452">
        <v>4.8486880299999999</v>
      </c>
      <c r="W31" s="452">
        <v>4.3000298099999998</v>
      </c>
      <c r="X31" s="452">
        <v>3.89329371</v>
      </c>
      <c r="Y31" s="452">
        <v>3.8279694599999998</v>
      </c>
      <c r="Z31" s="452">
        <v>4.0850220999999998</v>
      </c>
      <c r="AA31" s="452">
        <v>4.0982265900000003</v>
      </c>
      <c r="AB31" s="452">
        <v>3.90012062</v>
      </c>
      <c r="AC31" s="452">
        <v>4.0439620500000002</v>
      </c>
      <c r="AD31" s="452">
        <v>3.6153504700000001</v>
      </c>
      <c r="AE31" s="452">
        <v>3.9048921999999999</v>
      </c>
      <c r="AF31" s="452">
        <v>4.0888324300000001</v>
      </c>
      <c r="AG31" s="452">
        <v>4.8765816600000003</v>
      </c>
      <c r="AH31" s="452">
        <v>4.5272222700000002</v>
      </c>
      <c r="AI31" s="452">
        <v>4.3775785599999999</v>
      </c>
      <c r="AJ31" s="452">
        <v>4.0347777100000002</v>
      </c>
      <c r="AK31" s="452">
        <v>3.88472945</v>
      </c>
      <c r="AL31" s="452">
        <v>3.9188160399999998</v>
      </c>
      <c r="AM31" s="452">
        <v>4.2370120800000004</v>
      </c>
      <c r="AN31" s="452">
        <v>4.0340657599999998</v>
      </c>
      <c r="AO31" s="452">
        <v>3.9742270300000002</v>
      </c>
      <c r="AP31" s="452">
        <v>3.7386301500000001</v>
      </c>
      <c r="AQ31" s="452">
        <v>3.8943638699999998</v>
      </c>
      <c r="AR31" s="452">
        <v>4.1429697399999998</v>
      </c>
      <c r="AS31" s="452">
        <v>4.5834487900000003</v>
      </c>
      <c r="AT31" s="452">
        <v>4.3119123200000002</v>
      </c>
      <c r="AU31" s="452">
        <v>3.9918088200000001</v>
      </c>
      <c r="AV31" s="452">
        <v>3.88695609</v>
      </c>
      <c r="AW31" s="452">
        <v>3.6971975800000001</v>
      </c>
      <c r="AX31" s="452">
        <v>4.0156109500000001</v>
      </c>
      <c r="AY31" s="894">
        <v>4.4864655500000001</v>
      </c>
      <c r="AZ31" s="894">
        <v>3.8759869600000001</v>
      </c>
      <c r="BA31" s="894">
        <v>3.9294336900000002</v>
      </c>
      <c r="BB31" s="894">
        <v>3.8094638500000002</v>
      </c>
      <c r="BC31" s="894">
        <v>3.8474831599999999</v>
      </c>
      <c r="BD31" s="894">
        <v>4.3532666500000001</v>
      </c>
      <c r="BE31" s="894">
        <v>4.5578005180999996</v>
      </c>
      <c r="BF31" s="894">
        <v>4.2828647030000004</v>
      </c>
      <c r="BG31" s="456">
        <v>3.9788459999999999</v>
      </c>
      <c r="BH31" s="456">
        <v>3.8703150000000002</v>
      </c>
      <c r="BI31" s="456">
        <v>3.6969080000000001</v>
      </c>
      <c r="BJ31" s="456">
        <v>3.9517310000000001</v>
      </c>
      <c r="BK31" s="456">
        <v>4.394558</v>
      </c>
      <c r="BL31" s="456">
        <v>3.8017509999999999</v>
      </c>
      <c r="BM31" s="456">
        <v>3.9289510000000001</v>
      </c>
      <c r="BN31" s="456">
        <v>3.8071139999999999</v>
      </c>
      <c r="BO31" s="456">
        <v>3.8461479999999999</v>
      </c>
      <c r="BP31" s="456">
        <v>4.3013779999999997</v>
      </c>
      <c r="BQ31" s="456">
        <v>4.5289250000000001</v>
      </c>
      <c r="BR31" s="456">
        <v>4.5041460000000004</v>
      </c>
      <c r="BS31" s="456">
        <v>4.0142470000000001</v>
      </c>
      <c r="BT31" s="456">
        <v>3.8630960000000001</v>
      </c>
      <c r="BU31" s="456">
        <v>3.6847620000000001</v>
      </c>
      <c r="BV31" s="456">
        <v>3.9366270000000001</v>
      </c>
    </row>
    <row r="32" spans="1:74" ht="11.05" customHeight="1" x14ac:dyDescent="0.2">
      <c r="A32" s="54" t="s">
        <v>610</v>
      </c>
      <c r="B32" s="740" t="s">
        <v>1013</v>
      </c>
      <c r="C32" s="452">
        <v>11.64902667</v>
      </c>
      <c r="D32" s="452">
        <v>11.873935850000001</v>
      </c>
      <c r="E32" s="452">
        <v>11.393286509999999</v>
      </c>
      <c r="F32" s="452">
        <v>10.552676310000001</v>
      </c>
      <c r="G32" s="452">
        <v>10.726708520000001</v>
      </c>
      <c r="H32" s="452">
        <v>12.24735912</v>
      </c>
      <c r="I32" s="452">
        <v>13.713732</v>
      </c>
      <c r="J32" s="452">
        <v>13.90301139</v>
      </c>
      <c r="K32" s="452">
        <v>12.43254984</v>
      </c>
      <c r="L32" s="452">
        <v>11.68175606</v>
      </c>
      <c r="M32" s="452">
        <v>11.15797446</v>
      </c>
      <c r="N32" s="452">
        <v>11.71382449</v>
      </c>
      <c r="O32" s="452">
        <v>12.748852080000001</v>
      </c>
      <c r="P32" s="452">
        <v>11.69556841</v>
      </c>
      <c r="Q32" s="452">
        <v>12.02656999</v>
      </c>
      <c r="R32" s="452">
        <v>11.063787339999999</v>
      </c>
      <c r="S32" s="452">
        <v>11.28253677</v>
      </c>
      <c r="T32" s="452">
        <v>12.25114932</v>
      </c>
      <c r="U32" s="452">
        <v>13.68770224</v>
      </c>
      <c r="V32" s="452">
        <v>14.49793154</v>
      </c>
      <c r="W32" s="452">
        <v>12.67049688</v>
      </c>
      <c r="X32" s="452">
        <v>11.510772920000001</v>
      </c>
      <c r="Y32" s="452">
        <v>10.955641760000001</v>
      </c>
      <c r="Z32" s="452">
        <v>12.407663790000001</v>
      </c>
      <c r="AA32" s="452">
        <v>12.11509912</v>
      </c>
      <c r="AB32" s="452">
        <v>11.32625266</v>
      </c>
      <c r="AC32" s="452">
        <v>11.783641790000001</v>
      </c>
      <c r="AD32" s="452">
        <v>10.701148099999999</v>
      </c>
      <c r="AE32" s="452">
        <v>10.95019637</v>
      </c>
      <c r="AF32" s="452">
        <v>11.662786840000001</v>
      </c>
      <c r="AG32" s="452">
        <v>13.773676849999999</v>
      </c>
      <c r="AH32" s="452">
        <v>13.610055750000001</v>
      </c>
      <c r="AI32" s="452">
        <v>12.666721450000001</v>
      </c>
      <c r="AJ32" s="452">
        <v>11.49734628</v>
      </c>
      <c r="AK32" s="452">
        <v>11.438461999999999</v>
      </c>
      <c r="AL32" s="452">
        <v>11.78181781</v>
      </c>
      <c r="AM32" s="452">
        <v>12.211585449999999</v>
      </c>
      <c r="AN32" s="452">
        <v>11.329829869999999</v>
      </c>
      <c r="AO32" s="452">
        <v>11.623867349999999</v>
      </c>
      <c r="AP32" s="452">
        <v>10.755454009999999</v>
      </c>
      <c r="AQ32" s="452">
        <v>11.012412919999999</v>
      </c>
      <c r="AR32" s="452">
        <v>12.46279118</v>
      </c>
      <c r="AS32" s="452">
        <v>14.46712073</v>
      </c>
      <c r="AT32" s="452">
        <v>13.92017762</v>
      </c>
      <c r="AU32" s="452">
        <v>12.58826607</v>
      </c>
      <c r="AV32" s="452">
        <v>11.589210960000001</v>
      </c>
      <c r="AW32" s="452">
        <v>10.92527095</v>
      </c>
      <c r="AX32" s="452">
        <v>12.624254029999999</v>
      </c>
      <c r="AY32" s="894">
        <v>13.204745989999999</v>
      </c>
      <c r="AZ32" s="894">
        <v>12.225068050000001</v>
      </c>
      <c r="BA32" s="894">
        <v>11.81164796</v>
      </c>
      <c r="BB32" s="894">
        <v>11.098305290000001</v>
      </c>
      <c r="BC32" s="894">
        <v>11.413538409999999</v>
      </c>
      <c r="BD32" s="894">
        <v>12.51017624</v>
      </c>
      <c r="BE32" s="894">
        <v>14.535254139999999</v>
      </c>
      <c r="BF32" s="894">
        <v>14.189965621000001</v>
      </c>
      <c r="BG32" s="456">
        <v>13.417389999999999</v>
      </c>
      <c r="BH32" s="456">
        <v>12.095700000000001</v>
      </c>
      <c r="BI32" s="456">
        <v>11.50469</v>
      </c>
      <c r="BJ32" s="456">
        <v>13.059810000000001</v>
      </c>
      <c r="BK32" s="456">
        <v>13.67314</v>
      </c>
      <c r="BL32" s="456">
        <v>12.398250000000001</v>
      </c>
      <c r="BM32" s="456">
        <v>12.54284</v>
      </c>
      <c r="BN32" s="456">
        <v>11.704459999999999</v>
      </c>
      <c r="BO32" s="456">
        <v>12.05824</v>
      </c>
      <c r="BP32" s="456">
        <v>13.00292</v>
      </c>
      <c r="BQ32" s="456">
        <v>15.245139999999999</v>
      </c>
      <c r="BR32" s="456">
        <v>15.431039999999999</v>
      </c>
      <c r="BS32" s="456">
        <v>13.93413</v>
      </c>
      <c r="BT32" s="456">
        <v>12.620760000000001</v>
      </c>
      <c r="BU32" s="456">
        <v>12.019740000000001</v>
      </c>
      <c r="BV32" s="456">
        <v>13.682460000000001</v>
      </c>
    </row>
    <row r="33" spans="1:74" ht="11.05" customHeight="1" x14ac:dyDescent="0.2">
      <c r="A33" s="54" t="s">
        <v>611</v>
      </c>
      <c r="B33" s="739" t="s">
        <v>1014</v>
      </c>
      <c r="C33" s="452">
        <v>14.194646949999999</v>
      </c>
      <c r="D33" s="452">
        <v>13.76898418</v>
      </c>
      <c r="E33" s="452">
        <v>13.773177370000001</v>
      </c>
      <c r="F33" s="452">
        <v>12.87720167</v>
      </c>
      <c r="G33" s="452">
        <v>13.74968937</v>
      </c>
      <c r="H33" s="452">
        <v>15.533382980000001</v>
      </c>
      <c r="I33" s="452">
        <v>16.60606786</v>
      </c>
      <c r="J33" s="452">
        <v>17.276275909999999</v>
      </c>
      <c r="K33" s="452">
        <v>15.092893910000001</v>
      </c>
      <c r="L33" s="452">
        <v>14.41137681</v>
      </c>
      <c r="M33" s="452">
        <v>13.540112369999999</v>
      </c>
      <c r="N33" s="452">
        <v>14.12766263</v>
      </c>
      <c r="O33" s="452">
        <v>15.23946611</v>
      </c>
      <c r="P33" s="452">
        <v>13.688683640000001</v>
      </c>
      <c r="Q33" s="452">
        <v>14.384191810000001</v>
      </c>
      <c r="R33" s="452">
        <v>13.035328890000001</v>
      </c>
      <c r="S33" s="452">
        <v>14.257530709999999</v>
      </c>
      <c r="T33" s="452">
        <v>15.62229378</v>
      </c>
      <c r="U33" s="452">
        <v>16.746942359999998</v>
      </c>
      <c r="V33" s="452">
        <v>16.924775780000001</v>
      </c>
      <c r="W33" s="452">
        <v>15.13689007</v>
      </c>
      <c r="X33" s="452">
        <v>13.78666641</v>
      </c>
      <c r="Y33" s="452">
        <v>13.680743319999999</v>
      </c>
      <c r="Z33" s="452">
        <v>14.741924040000001</v>
      </c>
      <c r="AA33" s="452">
        <v>14.62154619</v>
      </c>
      <c r="AB33" s="452">
        <v>13.3320898</v>
      </c>
      <c r="AC33" s="452">
        <v>14.42670749</v>
      </c>
      <c r="AD33" s="452">
        <v>13.02028114</v>
      </c>
      <c r="AE33" s="452">
        <v>14.03971325</v>
      </c>
      <c r="AF33" s="452">
        <v>14.94181058</v>
      </c>
      <c r="AG33" s="452">
        <v>16.694514340000001</v>
      </c>
      <c r="AH33" s="452">
        <v>16.496730970000002</v>
      </c>
      <c r="AI33" s="452">
        <v>14.917543009999999</v>
      </c>
      <c r="AJ33" s="452">
        <v>14.385519199999999</v>
      </c>
      <c r="AK33" s="452">
        <v>13.634169480000001</v>
      </c>
      <c r="AL33" s="452">
        <v>14.180545629999999</v>
      </c>
      <c r="AM33" s="452">
        <v>15.46958424</v>
      </c>
      <c r="AN33" s="452">
        <v>13.67254908</v>
      </c>
      <c r="AO33" s="452">
        <v>14.22516967</v>
      </c>
      <c r="AP33" s="452">
        <v>13.4728998</v>
      </c>
      <c r="AQ33" s="452">
        <v>14.369589939999999</v>
      </c>
      <c r="AR33" s="452">
        <v>15.85816861</v>
      </c>
      <c r="AS33" s="452">
        <v>17.005637790000002</v>
      </c>
      <c r="AT33" s="452">
        <v>17.33706141</v>
      </c>
      <c r="AU33" s="452">
        <v>15.5038397</v>
      </c>
      <c r="AV33" s="452">
        <v>14.64421321</v>
      </c>
      <c r="AW33" s="452">
        <v>13.723012110000001</v>
      </c>
      <c r="AX33" s="452">
        <v>14.81557967</v>
      </c>
      <c r="AY33" s="894">
        <v>16.092315060000001</v>
      </c>
      <c r="AZ33" s="894">
        <v>14.45130092</v>
      </c>
      <c r="BA33" s="894">
        <v>14.70604073</v>
      </c>
      <c r="BB33" s="894">
        <v>14.039761520000001</v>
      </c>
      <c r="BC33" s="894">
        <v>14.876847939999999</v>
      </c>
      <c r="BD33" s="894">
        <v>16.550551850000002</v>
      </c>
      <c r="BE33" s="894">
        <v>17.693736100999999</v>
      </c>
      <c r="BF33" s="894">
        <v>18.178537786</v>
      </c>
      <c r="BG33" s="456">
        <v>16.212199999999999</v>
      </c>
      <c r="BH33" s="456">
        <v>15.40512</v>
      </c>
      <c r="BI33" s="456">
        <v>14.43829</v>
      </c>
      <c r="BJ33" s="456">
        <v>15.396979999999999</v>
      </c>
      <c r="BK33" s="456">
        <v>16.63992</v>
      </c>
      <c r="BL33" s="456">
        <v>14.49235</v>
      </c>
      <c r="BM33" s="456">
        <v>15.88008</v>
      </c>
      <c r="BN33" s="456">
        <v>14.34226</v>
      </c>
      <c r="BO33" s="456">
        <v>15.943519999999999</v>
      </c>
      <c r="BP33" s="456">
        <v>16.787369999999999</v>
      </c>
      <c r="BQ33" s="456">
        <v>18.987369999999999</v>
      </c>
      <c r="BR33" s="456">
        <v>19.291239999999998</v>
      </c>
      <c r="BS33" s="456">
        <v>17.15362</v>
      </c>
      <c r="BT33" s="456">
        <v>16.386579999999999</v>
      </c>
      <c r="BU33" s="456">
        <v>15.38322</v>
      </c>
      <c r="BV33" s="456">
        <v>16.43281</v>
      </c>
    </row>
    <row r="34" spans="1:74" ht="11.05" customHeight="1" x14ac:dyDescent="0.2">
      <c r="A34" s="54" t="s">
        <v>612</v>
      </c>
      <c r="B34" s="739" t="s">
        <v>1015</v>
      </c>
      <c r="C34" s="452">
        <v>8.0955605899999998</v>
      </c>
      <c r="D34" s="452">
        <v>8.1999971499999997</v>
      </c>
      <c r="E34" s="452">
        <v>7.7826394399999996</v>
      </c>
      <c r="F34" s="452">
        <v>7.2418826100000002</v>
      </c>
      <c r="G34" s="452">
        <v>7.6348492200000004</v>
      </c>
      <c r="H34" s="452">
        <v>8.8419346799999996</v>
      </c>
      <c r="I34" s="452">
        <v>9.4009085199999998</v>
      </c>
      <c r="J34" s="452">
        <v>9.6243798999999992</v>
      </c>
      <c r="K34" s="452">
        <v>8.5814467499999996</v>
      </c>
      <c r="L34" s="452">
        <v>8.1175325899999997</v>
      </c>
      <c r="M34" s="452">
        <v>7.7465175000000004</v>
      </c>
      <c r="N34" s="452">
        <v>8.1649260899999998</v>
      </c>
      <c r="O34" s="452">
        <v>8.8379906699999999</v>
      </c>
      <c r="P34" s="452">
        <v>8.1057179099999992</v>
      </c>
      <c r="Q34" s="452">
        <v>8.2918882000000007</v>
      </c>
      <c r="R34" s="452">
        <v>7.6794295799999999</v>
      </c>
      <c r="S34" s="452">
        <v>8.1904715299999999</v>
      </c>
      <c r="T34" s="452">
        <v>8.9129418600000001</v>
      </c>
      <c r="U34" s="452">
        <v>9.7156642299999998</v>
      </c>
      <c r="V34" s="452">
        <v>9.7325975400000004</v>
      </c>
      <c r="W34" s="452">
        <v>9.1347421999999998</v>
      </c>
      <c r="X34" s="452">
        <v>8.0692033399999996</v>
      </c>
      <c r="Y34" s="452">
        <v>8.10395486</v>
      </c>
      <c r="Z34" s="452">
        <v>8.7632351100000001</v>
      </c>
      <c r="AA34" s="452">
        <v>9.1390516000000002</v>
      </c>
      <c r="AB34" s="452">
        <v>8.0932784299999998</v>
      </c>
      <c r="AC34" s="452">
        <v>8.6448432200000003</v>
      </c>
      <c r="AD34" s="452">
        <v>7.9870484800000003</v>
      </c>
      <c r="AE34" s="452">
        <v>8.6031922499999993</v>
      </c>
      <c r="AF34" s="452">
        <v>9.4168327099999996</v>
      </c>
      <c r="AG34" s="452">
        <v>9.9421853500000008</v>
      </c>
      <c r="AH34" s="452">
        <v>10.290084179999999</v>
      </c>
      <c r="AI34" s="452">
        <v>9.2415581200000005</v>
      </c>
      <c r="AJ34" s="452">
        <v>8.6312925299999996</v>
      </c>
      <c r="AK34" s="452">
        <v>8.4797052300000004</v>
      </c>
      <c r="AL34" s="452">
        <v>8.7954070099999999</v>
      </c>
      <c r="AM34" s="452">
        <v>9.5531497999999999</v>
      </c>
      <c r="AN34" s="452">
        <v>8.3639791700000004</v>
      </c>
      <c r="AO34" s="452">
        <v>8.5132584799999993</v>
      </c>
      <c r="AP34" s="452">
        <v>8.1866096899999992</v>
      </c>
      <c r="AQ34" s="452">
        <v>8.8283429499999997</v>
      </c>
      <c r="AR34" s="452">
        <v>9.5446530099999993</v>
      </c>
      <c r="AS34" s="452">
        <v>10.116884819999999</v>
      </c>
      <c r="AT34" s="452">
        <v>10.28383856</v>
      </c>
      <c r="AU34" s="452">
        <v>9.3842462300000005</v>
      </c>
      <c r="AV34" s="452">
        <v>8.9376854600000009</v>
      </c>
      <c r="AW34" s="452">
        <v>8.6019564499999994</v>
      </c>
      <c r="AX34" s="452">
        <v>9.2229326300000007</v>
      </c>
      <c r="AY34" s="894">
        <v>9.8038823900000001</v>
      </c>
      <c r="AZ34" s="894">
        <v>9.0595054200000007</v>
      </c>
      <c r="BA34" s="894">
        <v>8.9128112500000007</v>
      </c>
      <c r="BB34" s="894">
        <v>8.5183856999999996</v>
      </c>
      <c r="BC34" s="894">
        <v>8.8192424999999997</v>
      </c>
      <c r="BD34" s="894">
        <v>9.7859478299999996</v>
      </c>
      <c r="BE34" s="894">
        <v>10.806838474999999</v>
      </c>
      <c r="BF34" s="894">
        <v>10.462088098000001</v>
      </c>
      <c r="BG34" s="456">
        <v>9.2552509999999995</v>
      </c>
      <c r="BH34" s="456">
        <v>9.0587940000000007</v>
      </c>
      <c r="BI34" s="456">
        <v>8.7972719999999995</v>
      </c>
      <c r="BJ34" s="456">
        <v>9.4227019999999992</v>
      </c>
      <c r="BK34" s="456">
        <v>9.8010429999999999</v>
      </c>
      <c r="BL34" s="456">
        <v>9.0118749999999999</v>
      </c>
      <c r="BM34" s="456">
        <v>9.1994849999999992</v>
      </c>
      <c r="BN34" s="456">
        <v>8.7069379999999992</v>
      </c>
      <c r="BO34" s="456">
        <v>9.1063580000000002</v>
      </c>
      <c r="BP34" s="456">
        <v>9.9948510000000006</v>
      </c>
      <c r="BQ34" s="456">
        <v>11.07165</v>
      </c>
      <c r="BR34" s="456">
        <v>10.874700000000001</v>
      </c>
      <c r="BS34" s="456">
        <v>9.525423</v>
      </c>
      <c r="BT34" s="456">
        <v>9.2229880000000009</v>
      </c>
      <c r="BU34" s="456">
        <v>8.9416180000000001</v>
      </c>
      <c r="BV34" s="456">
        <v>9.5657409999999992</v>
      </c>
    </row>
    <row r="35" spans="1:74" ht="11.05" customHeight="1" x14ac:dyDescent="0.2">
      <c r="A35" s="54" t="s">
        <v>613</v>
      </c>
      <c r="B35" s="739" t="s">
        <v>1016</v>
      </c>
      <c r="C35" s="452">
        <v>24.56798388</v>
      </c>
      <c r="D35" s="452">
        <v>22.789525430000001</v>
      </c>
      <c r="E35" s="452">
        <v>23.452647150000001</v>
      </c>
      <c r="F35" s="452">
        <v>23.80185195</v>
      </c>
      <c r="G35" s="452">
        <v>25.60128508</v>
      </c>
      <c r="H35" s="452">
        <v>27.93244657</v>
      </c>
      <c r="I35" s="452">
        <v>30.463320320000001</v>
      </c>
      <c r="J35" s="452">
        <v>31.120992909999998</v>
      </c>
      <c r="K35" s="452">
        <v>28.04278313</v>
      </c>
      <c r="L35" s="452">
        <v>26.689851010000002</v>
      </c>
      <c r="M35" s="452">
        <v>24.11700497</v>
      </c>
      <c r="N35" s="452">
        <v>24.548862679999999</v>
      </c>
      <c r="O35" s="452">
        <v>27.068993590000002</v>
      </c>
      <c r="P35" s="452">
        <v>24.234512039999998</v>
      </c>
      <c r="Q35" s="452">
        <v>25.104618689999999</v>
      </c>
      <c r="R35" s="452">
        <v>25.3111532</v>
      </c>
      <c r="S35" s="452">
        <v>28.54665284</v>
      </c>
      <c r="T35" s="452">
        <v>29.766604770000001</v>
      </c>
      <c r="U35" s="452">
        <v>32.971963119999998</v>
      </c>
      <c r="V35" s="452">
        <v>32.334532979999999</v>
      </c>
      <c r="W35" s="452">
        <v>29.36825279</v>
      </c>
      <c r="X35" s="452">
        <v>26.626436089999999</v>
      </c>
      <c r="Y35" s="452">
        <v>26.428519810000001</v>
      </c>
      <c r="Z35" s="452">
        <v>27.045388079999999</v>
      </c>
      <c r="AA35" s="452">
        <v>25.60630068</v>
      </c>
      <c r="AB35" s="452">
        <v>24.211719899999999</v>
      </c>
      <c r="AC35" s="452">
        <v>27.191913499999998</v>
      </c>
      <c r="AD35" s="452">
        <v>25.693719290000001</v>
      </c>
      <c r="AE35" s="452">
        <v>28.214352770000001</v>
      </c>
      <c r="AF35" s="452">
        <v>29.54997693</v>
      </c>
      <c r="AG35" s="452">
        <v>33.699621110000002</v>
      </c>
      <c r="AH35" s="452">
        <v>34.186916709999998</v>
      </c>
      <c r="AI35" s="452">
        <v>30.7930916</v>
      </c>
      <c r="AJ35" s="452">
        <v>28.497893770000001</v>
      </c>
      <c r="AK35" s="452">
        <v>26.64223337</v>
      </c>
      <c r="AL35" s="452">
        <v>26.98451846</v>
      </c>
      <c r="AM35" s="452">
        <v>27.669541970000001</v>
      </c>
      <c r="AN35" s="452">
        <v>25.549638730000002</v>
      </c>
      <c r="AO35" s="452">
        <v>26.501582729999999</v>
      </c>
      <c r="AP35" s="452">
        <v>26.46594249</v>
      </c>
      <c r="AQ35" s="452">
        <v>29.442630019999999</v>
      </c>
      <c r="AR35" s="452">
        <v>31.968851069999999</v>
      </c>
      <c r="AS35" s="452">
        <v>34.204277869999999</v>
      </c>
      <c r="AT35" s="452">
        <v>34.222388639999998</v>
      </c>
      <c r="AU35" s="452">
        <v>30.431783029999998</v>
      </c>
      <c r="AV35" s="452">
        <v>28.391048420000001</v>
      </c>
      <c r="AW35" s="452">
        <v>27.032335339999999</v>
      </c>
      <c r="AX35" s="452">
        <v>27.620902950000001</v>
      </c>
      <c r="AY35" s="894">
        <v>29.68903924</v>
      </c>
      <c r="AZ35" s="894">
        <v>26.350456510000001</v>
      </c>
      <c r="BA35" s="894">
        <v>26.928825960000001</v>
      </c>
      <c r="BB35" s="894">
        <v>27.548445260000001</v>
      </c>
      <c r="BC35" s="894">
        <v>29.857867420000002</v>
      </c>
      <c r="BD35" s="894">
        <v>32.671528930000001</v>
      </c>
      <c r="BE35" s="894">
        <v>35.056645822999997</v>
      </c>
      <c r="BF35" s="894">
        <v>34.945942522000003</v>
      </c>
      <c r="BG35" s="456">
        <v>31.377009999999999</v>
      </c>
      <c r="BH35" s="456">
        <v>29.412109999999998</v>
      </c>
      <c r="BI35" s="456">
        <v>28.00065</v>
      </c>
      <c r="BJ35" s="456">
        <v>28.457419999999999</v>
      </c>
      <c r="BK35" s="456">
        <v>29.298469999999998</v>
      </c>
      <c r="BL35" s="456">
        <v>27.25769</v>
      </c>
      <c r="BM35" s="456">
        <v>27.758109999999999</v>
      </c>
      <c r="BN35" s="456">
        <v>27.699819999999999</v>
      </c>
      <c r="BO35" s="456">
        <v>30.585940000000001</v>
      </c>
      <c r="BP35" s="456">
        <v>32.670360000000002</v>
      </c>
      <c r="BQ35" s="456">
        <v>36.495220000000003</v>
      </c>
      <c r="BR35" s="456">
        <v>36.687800000000003</v>
      </c>
      <c r="BS35" s="456">
        <v>32.677079999999997</v>
      </c>
      <c r="BT35" s="456">
        <v>30.428789999999999</v>
      </c>
      <c r="BU35" s="456">
        <v>29.110980000000001</v>
      </c>
      <c r="BV35" s="456">
        <v>29.741489999999999</v>
      </c>
    </row>
    <row r="36" spans="1:74" ht="11.05" customHeight="1" x14ac:dyDescent="0.2">
      <c r="A36" s="54" t="s">
        <v>614</v>
      </c>
      <c r="B36" s="739" t="s">
        <v>1017</v>
      </c>
      <c r="C36" s="452">
        <v>7.1244195299999999</v>
      </c>
      <c r="D36" s="452">
        <v>6.8319317000000002</v>
      </c>
      <c r="E36" s="452">
        <v>6.7089845500000003</v>
      </c>
      <c r="F36" s="452">
        <v>6.6412048300000004</v>
      </c>
      <c r="G36" s="452">
        <v>6.9145448099999998</v>
      </c>
      <c r="H36" s="452">
        <v>7.9375961999999998</v>
      </c>
      <c r="I36" s="452">
        <v>8.6685969000000007</v>
      </c>
      <c r="J36" s="452">
        <v>9.0147376599999998</v>
      </c>
      <c r="K36" s="452">
        <v>8.2906486299999997</v>
      </c>
      <c r="L36" s="452">
        <v>7.4290153500000002</v>
      </c>
      <c r="M36" s="452">
        <v>6.7616781399999999</v>
      </c>
      <c r="N36" s="452">
        <v>6.7464207099999998</v>
      </c>
      <c r="O36" s="452">
        <v>7.4193315899999996</v>
      </c>
      <c r="P36" s="452">
        <v>6.8972957099999999</v>
      </c>
      <c r="Q36" s="452">
        <v>6.8491838300000003</v>
      </c>
      <c r="R36" s="452">
        <v>6.6631069500000004</v>
      </c>
      <c r="S36" s="452">
        <v>7.4447977600000002</v>
      </c>
      <c r="T36" s="452">
        <v>8.4598714899999994</v>
      </c>
      <c r="U36" s="452">
        <v>9.3843015300000001</v>
      </c>
      <c r="V36" s="452">
        <v>9.1997963600000006</v>
      </c>
      <c r="W36" s="452">
        <v>8.38916124</v>
      </c>
      <c r="X36" s="452">
        <v>7.2194981</v>
      </c>
      <c r="Y36" s="452">
        <v>6.8231891500000001</v>
      </c>
      <c r="Z36" s="452">
        <v>7.1246243299999996</v>
      </c>
      <c r="AA36" s="452">
        <v>7.1655807899999999</v>
      </c>
      <c r="AB36" s="452">
        <v>6.6622586500000001</v>
      </c>
      <c r="AC36" s="452">
        <v>6.7994585299999999</v>
      </c>
      <c r="AD36" s="452">
        <v>6.6980274499999997</v>
      </c>
      <c r="AE36" s="452">
        <v>7.11530605</v>
      </c>
      <c r="AF36" s="452">
        <v>7.9294516799999997</v>
      </c>
      <c r="AG36" s="452">
        <v>8.8959988600000006</v>
      </c>
      <c r="AH36" s="452">
        <v>9.3908985900000008</v>
      </c>
      <c r="AI36" s="452">
        <v>8.7577627200000006</v>
      </c>
      <c r="AJ36" s="452">
        <v>7.5637058599999998</v>
      </c>
      <c r="AK36" s="452">
        <v>6.95996842</v>
      </c>
      <c r="AL36" s="452">
        <v>6.9036874199999998</v>
      </c>
      <c r="AM36" s="452">
        <v>7.74137144</v>
      </c>
      <c r="AN36" s="452">
        <v>6.9540164100000004</v>
      </c>
      <c r="AO36" s="452">
        <v>6.7595920300000003</v>
      </c>
      <c r="AP36" s="452">
        <v>6.8237412600000003</v>
      </c>
      <c r="AQ36" s="452">
        <v>7.8016032099999997</v>
      </c>
      <c r="AR36" s="452">
        <v>8.4422565400000007</v>
      </c>
      <c r="AS36" s="452">
        <v>9.1206674000000003</v>
      </c>
      <c r="AT36" s="452">
        <v>9.4932639600000002</v>
      </c>
      <c r="AU36" s="452">
        <v>8.4984306200000006</v>
      </c>
      <c r="AV36" s="452">
        <v>7.6582195899999999</v>
      </c>
      <c r="AW36" s="452">
        <v>6.9840403999999996</v>
      </c>
      <c r="AX36" s="452">
        <v>7.1591407199999999</v>
      </c>
      <c r="AY36" s="894">
        <v>7.8515023099999999</v>
      </c>
      <c r="AZ36" s="894">
        <v>7.15412041</v>
      </c>
      <c r="BA36" s="894">
        <v>6.8048554599999997</v>
      </c>
      <c r="BB36" s="894">
        <v>7.1785384099999998</v>
      </c>
      <c r="BC36" s="894">
        <v>7.4923691300000002</v>
      </c>
      <c r="BD36" s="894">
        <v>8.3972625000000001</v>
      </c>
      <c r="BE36" s="894">
        <v>9.3017477766999992</v>
      </c>
      <c r="BF36" s="894">
        <v>9.3368550033000002</v>
      </c>
      <c r="BG36" s="456">
        <v>8.3409560000000003</v>
      </c>
      <c r="BH36" s="456">
        <v>7.5337569999999996</v>
      </c>
      <c r="BI36" s="456">
        <v>6.9816120000000002</v>
      </c>
      <c r="BJ36" s="456">
        <v>7.1691500000000001</v>
      </c>
      <c r="BK36" s="456">
        <v>7.6101590000000003</v>
      </c>
      <c r="BL36" s="456">
        <v>7.0487000000000002</v>
      </c>
      <c r="BM36" s="456">
        <v>6.8292289999999998</v>
      </c>
      <c r="BN36" s="456">
        <v>7.176768</v>
      </c>
      <c r="BO36" s="456">
        <v>7.551774</v>
      </c>
      <c r="BP36" s="456">
        <v>8.3769620000000007</v>
      </c>
      <c r="BQ36" s="456">
        <v>9.2435019999999994</v>
      </c>
      <c r="BR36" s="456">
        <v>9.6343840000000007</v>
      </c>
      <c r="BS36" s="456">
        <v>8.5566180000000003</v>
      </c>
      <c r="BT36" s="456">
        <v>7.6062200000000004</v>
      </c>
      <c r="BU36" s="456">
        <v>7.0217869999999998</v>
      </c>
      <c r="BV36" s="456">
        <v>7.2046270000000003</v>
      </c>
    </row>
    <row r="37" spans="1:74" ht="11.05" customHeight="1" x14ac:dyDescent="0.2">
      <c r="A37" s="54" t="s">
        <v>615</v>
      </c>
      <c r="B37" s="739" t="s">
        <v>1018</v>
      </c>
      <c r="C37" s="452">
        <v>15.26104836</v>
      </c>
      <c r="D37" s="452">
        <v>13.37588306</v>
      </c>
      <c r="E37" s="452">
        <v>14.202703319999999</v>
      </c>
      <c r="F37" s="452">
        <v>15.88670698</v>
      </c>
      <c r="G37" s="452">
        <v>16.43318678</v>
      </c>
      <c r="H37" s="452">
        <v>18.558992969999998</v>
      </c>
      <c r="I37" s="452">
        <v>19.629881860000001</v>
      </c>
      <c r="J37" s="452">
        <v>20.00118973</v>
      </c>
      <c r="K37" s="452">
        <v>19.16775973</v>
      </c>
      <c r="L37" s="452">
        <v>17.808233470000001</v>
      </c>
      <c r="M37" s="452">
        <v>15.68553503</v>
      </c>
      <c r="N37" s="452">
        <v>15.807977749999999</v>
      </c>
      <c r="O37" s="452">
        <v>16.57259436</v>
      </c>
      <c r="P37" s="452">
        <v>15.38593725</v>
      </c>
      <c r="Q37" s="452">
        <v>16.20987964</v>
      </c>
      <c r="R37" s="452">
        <v>16.144987159999999</v>
      </c>
      <c r="S37" s="452">
        <v>18.099011740000002</v>
      </c>
      <c r="T37" s="452">
        <v>19.740894319999999</v>
      </c>
      <c r="U37" s="452">
        <v>21.287491979999999</v>
      </c>
      <c r="V37" s="452">
        <v>21.639864410000001</v>
      </c>
      <c r="W37" s="452">
        <v>20.536307390000001</v>
      </c>
      <c r="X37" s="452">
        <v>17.825210460000001</v>
      </c>
      <c r="Y37" s="452">
        <v>16.792486239999999</v>
      </c>
      <c r="Z37" s="452">
        <v>18.022825109999999</v>
      </c>
      <c r="AA37" s="452">
        <v>17.341389209999999</v>
      </c>
      <c r="AB37" s="452">
        <v>15.66736367</v>
      </c>
      <c r="AC37" s="452">
        <v>16.908252520000001</v>
      </c>
      <c r="AD37" s="452">
        <v>16.353681640000001</v>
      </c>
      <c r="AE37" s="452">
        <v>18.010085790000002</v>
      </c>
      <c r="AF37" s="452">
        <v>19.924556219999999</v>
      </c>
      <c r="AG37" s="452">
        <v>22.15317172</v>
      </c>
      <c r="AH37" s="452">
        <v>23.137815629999999</v>
      </c>
      <c r="AI37" s="452">
        <v>21.49657346</v>
      </c>
      <c r="AJ37" s="452">
        <v>19.584191749999999</v>
      </c>
      <c r="AK37" s="452">
        <v>17.202542300000001</v>
      </c>
      <c r="AL37" s="452">
        <v>16.566935139999998</v>
      </c>
      <c r="AM37" s="452">
        <v>17.546402329999999</v>
      </c>
      <c r="AN37" s="452">
        <v>16.365026239999999</v>
      </c>
      <c r="AO37" s="452">
        <v>16.541807980000002</v>
      </c>
      <c r="AP37" s="452">
        <v>16.330485169999999</v>
      </c>
      <c r="AQ37" s="452">
        <v>18.412094620000001</v>
      </c>
      <c r="AR37" s="452">
        <v>19.654559110000001</v>
      </c>
      <c r="AS37" s="452">
        <v>21.2525926</v>
      </c>
      <c r="AT37" s="452">
        <v>21.960764130000001</v>
      </c>
      <c r="AU37" s="452">
        <v>20.588114319999999</v>
      </c>
      <c r="AV37" s="452">
        <v>19.725306079999999</v>
      </c>
      <c r="AW37" s="452">
        <v>17.3793671</v>
      </c>
      <c r="AX37" s="452">
        <v>16.728534069999998</v>
      </c>
      <c r="AY37" s="894">
        <v>18.228980069999999</v>
      </c>
      <c r="AZ37" s="894">
        <v>17.53646891</v>
      </c>
      <c r="BA37" s="894">
        <v>17.06193932</v>
      </c>
      <c r="BB37" s="894">
        <v>17.277921589999998</v>
      </c>
      <c r="BC37" s="894">
        <v>18.709668529999998</v>
      </c>
      <c r="BD37" s="894">
        <v>20.64240392</v>
      </c>
      <c r="BE37" s="894">
        <v>23.918345975000001</v>
      </c>
      <c r="BF37" s="894">
        <v>23.496821769</v>
      </c>
      <c r="BG37" s="456">
        <v>23.460809999999999</v>
      </c>
      <c r="BH37" s="456">
        <v>21.34104</v>
      </c>
      <c r="BI37" s="456">
        <v>18.819230000000001</v>
      </c>
      <c r="BJ37" s="456">
        <v>17.64819</v>
      </c>
      <c r="BK37" s="456">
        <v>20.017330000000001</v>
      </c>
      <c r="BL37" s="456">
        <v>19.841699999999999</v>
      </c>
      <c r="BM37" s="456">
        <v>19.580960000000001</v>
      </c>
      <c r="BN37" s="456">
        <v>19.182780000000001</v>
      </c>
      <c r="BO37" s="456">
        <v>21.562860000000001</v>
      </c>
      <c r="BP37" s="456">
        <v>24.120629999999998</v>
      </c>
      <c r="BQ37" s="456">
        <v>29.372869999999999</v>
      </c>
      <c r="BR37" s="456">
        <v>29.425149999999999</v>
      </c>
      <c r="BS37" s="456">
        <v>28.025950000000002</v>
      </c>
      <c r="BT37" s="456">
        <v>25.651199999999999</v>
      </c>
      <c r="BU37" s="456">
        <v>22.644929999999999</v>
      </c>
      <c r="BV37" s="456">
        <v>21.489570000000001</v>
      </c>
    </row>
    <row r="38" spans="1:74" ht="11.05" customHeight="1" x14ac:dyDescent="0.2">
      <c r="A38" s="54" t="s">
        <v>616</v>
      </c>
      <c r="B38" s="739" t="s">
        <v>1019</v>
      </c>
      <c r="C38" s="452">
        <v>7.5742229500000002</v>
      </c>
      <c r="D38" s="452">
        <v>6.92977065</v>
      </c>
      <c r="E38" s="452">
        <v>7.4460436000000003</v>
      </c>
      <c r="F38" s="452">
        <v>7.5094590700000001</v>
      </c>
      <c r="G38" s="452">
        <v>8.1059131600000001</v>
      </c>
      <c r="H38" s="452">
        <v>9.1994155000000006</v>
      </c>
      <c r="I38" s="452">
        <v>9.9136691700000004</v>
      </c>
      <c r="J38" s="452">
        <v>9.7875881299999996</v>
      </c>
      <c r="K38" s="452">
        <v>8.9759218700000005</v>
      </c>
      <c r="L38" s="452">
        <v>7.9543006600000004</v>
      </c>
      <c r="M38" s="452">
        <v>7.5010236900000002</v>
      </c>
      <c r="N38" s="452">
        <v>7.78308161</v>
      </c>
      <c r="O38" s="452">
        <v>7.93641782</v>
      </c>
      <c r="P38" s="452">
        <v>7.3223864399999998</v>
      </c>
      <c r="Q38" s="452">
        <v>7.9086589700000003</v>
      </c>
      <c r="R38" s="452">
        <v>7.7906753899999996</v>
      </c>
      <c r="S38" s="452">
        <v>8.4210285999999996</v>
      </c>
      <c r="T38" s="452">
        <v>9.1973194500000002</v>
      </c>
      <c r="U38" s="452">
        <v>10.17181568</v>
      </c>
      <c r="V38" s="452">
        <v>10.1579923</v>
      </c>
      <c r="W38" s="452">
        <v>9.2496164800000003</v>
      </c>
      <c r="X38" s="452">
        <v>8.2880860300000005</v>
      </c>
      <c r="Y38" s="452">
        <v>7.7204458799999998</v>
      </c>
      <c r="Z38" s="452">
        <v>8.2514569299999998</v>
      </c>
      <c r="AA38" s="452">
        <v>8.3321729599999994</v>
      </c>
      <c r="AB38" s="452">
        <v>7.6887723499999998</v>
      </c>
      <c r="AC38" s="452">
        <v>8.1570247800000004</v>
      </c>
      <c r="AD38" s="452">
        <v>7.9426798099999996</v>
      </c>
      <c r="AE38" s="452">
        <v>8.5860065300000006</v>
      </c>
      <c r="AF38" s="452">
        <v>8.8971394799999999</v>
      </c>
      <c r="AG38" s="452">
        <v>10.642808649999999</v>
      </c>
      <c r="AH38" s="452">
        <v>10.56943572</v>
      </c>
      <c r="AI38" s="452">
        <v>9.2757569899999996</v>
      </c>
      <c r="AJ38" s="452">
        <v>8.7673261</v>
      </c>
      <c r="AK38" s="452">
        <v>8.0129891600000001</v>
      </c>
      <c r="AL38" s="452">
        <v>8.4505635100000003</v>
      </c>
      <c r="AM38" s="452">
        <v>8.6534354499999999</v>
      </c>
      <c r="AN38" s="452">
        <v>8.1765743999999998</v>
      </c>
      <c r="AO38" s="452">
        <v>8.2848504700000003</v>
      </c>
      <c r="AP38" s="452">
        <v>8.1526019000000005</v>
      </c>
      <c r="AQ38" s="452">
        <v>8.9129456600000001</v>
      </c>
      <c r="AR38" s="452">
        <v>9.9167592300000003</v>
      </c>
      <c r="AS38" s="452">
        <v>10.91214564</v>
      </c>
      <c r="AT38" s="452">
        <v>11.1722047</v>
      </c>
      <c r="AU38" s="452">
        <v>9.8884823399999995</v>
      </c>
      <c r="AV38" s="452">
        <v>9.2627136399999994</v>
      </c>
      <c r="AW38" s="452">
        <v>8.4266459999999999</v>
      </c>
      <c r="AX38" s="452">
        <v>8.6540694499999997</v>
      </c>
      <c r="AY38" s="894">
        <v>9.0527328699999998</v>
      </c>
      <c r="AZ38" s="894">
        <v>8.2294049699999992</v>
      </c>
      <c r="BA38" s="894">
        <v>9.0936468500000007</v>
      </c>
      <c r="BB38" s="894">
        <v>8.7380044800000007</v>
      </c>
      <c r="BC38" s="894">
        <v>9.4067785500000003</v>
      </c>
      <c r="BD38" s="894">
        <v>10.225786149999999</v>
      </c>
      <c r="BE38" s="894">
        <v>11.178492428</v>
      </c>
      <c r="BF38" s="894">
        <v>11.463752704999999</v>
      </c>
      <c r="BG38" s="456">
        <v>10.01632</v>
      </c>
      <c r="BH38" s="456">
        <v>9.2482629999999997</v>
      </c>
      <c r="BI38" s="456">
        <v>8.5155960000000004</v>
      </c>
      <c r="BJ38" s="456">
        <v>8.9191059999999993</v>
      </c>
      <c r="BK38" s="456">
        <v>9.042719</v>
      </c>
      <c r="BL38" s="456">
        <v>8.3508990000000001</v>
      </c>
      <c r="BM38" s="456">
        <v>9.2727529999999998</v>
      </c>
      <c r="BN38" s="456">
        <v>8.891629</v>
      </c>
      <c r="BO38" s="456">
        <v>9.5909180000000003</v>
      </c>
      <c r="BP38" s="456">
        <v>10.374700000000001</v>
      </c>
      <c r="BQ38" s="456">
        <v>11.64799</v>
      </c>
      <c r="BR38" s="456">
        <v>11.874040000000001</v>
      </c>
      <c r="BS38" s="456">
        <v>10.18669</v>
      </c>
      <c r="BT38" s="456">
        <v>9.3918280000000003</v>
      </c>
      <c r="BU38" s="456">
        <v>8.649896</v>
      </c>
      <c r="BV38" s="456">
        <v>9.0576869999999996</v>
      </c>
    </row>
    <row r="39" spans="1:74" ht="11.05" customHeight="1" x14ac:dyDescent="0.2">
      <c r="A39" s="54" t="s">
        <v>617</v>
      </c>
      <c r="B39" s="739" t="s">
        <v>1020</v>
      </c>
      <c r="C39" s="452">
        <v>11.50034812</v>
      </c>
      <c r="D39" s="452">
        <v>10.28932275</v>
      </c>
      <c r="E39" s="452">
        <v>13.796299749999999</v>
      </c>
      <c r="F39" s="452">
        <v>10.08823142</v>
      </c>
      <c r="G39" s="452">
        <v>11.397479969999999</v>
      </c>
      <c r="H39" s="452">
        <v>13.89967719</v>
      </c>
      <c r="I39" s="452">
        <v>14.591042720000001</v>
      </c>
      <c r="J39" s="452">
        <v>14.98495599</v>
      </c>
      <c r="K39" s="452">
        <v>13.64937151</v>
      </c>
      <c r="L39" s="452">
        <v>13.781724690000001</v>
      </c>
      <c r="M39" s="452">
        <v>12.66525129</v>
      </c>
      <c r="N39" s="452">
        <v>13.26402463</v>
      </c>
      <c r="O39" s="452">
        <v>13.07515001</v>
      </c>
      <c r="P39" s="452">
        <v>11.369141470000001</v>
      </c>
      <c r="Q39" s="452">
        <v>13.37288671</v>
      </c>
      <c r="R39" s="452">
        <v>12.58596775</v>
      </c>
      <c r="S39" s="452">
        <v>12.35349581</v>
      </c>
      <c r="T39" s="452">
        <v>13.066198569999999</v>
      </c>
      <c r="U39" s="452">
        <v>14.676134490000001</v>
      </c>
      <c r="V39" s="452">
        <v>15.873616699999999</v>
      </c>
      <c r="W39" s="452">
        <v>14.95385952</v>
      </c>
      <c r="X39" s="452">
        <v>14.16448048</v>
      </c>
      <c r="Y39" s="452">
        <v>12.06706514</v>
      </c>
      <c r="Z39" s="452">
        <v>13.01841134</v>
      </c>
      <c r="AA39" s="452">
        <v>13.910228500000001</v>
      </c>
      <c r="AB39" s="452">
        <v>12.5283497</v>
      </c>
      <c r="AC39" s="452">
        <v>14.232821850000001</v>
      </c>
      <c r="AD39" s="452">
        <v>11.6393004</v>
      </c>
      <c r="AE39" s="452">
        <v>13.37685143</v>
      </c>
      <c r="AF39" s="452">
        <v>13.86261633</v>
      </c>
      <c r="AG39" s="452">
        <v>15.26085181</v>
      </c>
      <c r="AH39" s="452">
        <v>15.71105687</v>
      </c>
      <c r="AI39" s="452">
        <v>14.570243039999999</v>
      </c>
      <c r="AJ39" s="452">
        <v>14.78561989</v>
      </c>
      <c r="AK39" s="452">
        <v>13.046032589999999</v>
      </c>
      <c r="AL39" s="452">
        <v>13.465372609999999</v>
      </c>
      <c r="AM39" s="452">
        <v>14.273280740000001</v>
      </c>
      <c r="AN39" s="452">
        <v>12.8575953</v>
      </c>
      <c r="AO39" s="452">
        <v>13.18228021</v>
      </c>
      <c r="AP39" s="452">
        <v>13.025688730000001</v>
      </c>
      <c r="AQ39" s="452">
        <v>13.314815319999999</v>
      </c>
      <c r="AR39" s="452">
        <v>13.87965483</v>
      </c>
      <c r="AS39" s="452">
        <v>15.745570089999999</v>
      </c>
      <c r="AT39" s="452">
        <v>15.769725060000001</v>
      </c>
      <c r="AU39" s="452">
        <v>14.584562500000001</v>
      </c>
      <c r="AV39" s="452">
        <v>15.056832719999999</v>
      </c>
      <c r="AW39" s="452">
        <v>13.151382290000001</v>
      </c>
      <c r="AX39" s="452">
        <v>14.27472867</v>
      </c>
      <c r="AY39" s="894">
        <v>14.4395629</v>
      </c>
      <c r="AZ39" s="894">
        <v>12.61453663</v>
      </c>
      <c r="BA39" s="894">
        <v>13.61704123</v>
      </c>
      <c r="BB39" s="894">
        <v>12.819160889999999</v>
      </c>
      <c r="BC39" s="894">
        <v>13.847698210000001</v>
      </c>
      <c r="BD39" s="894">
        <v>13.96752667</v>
      </c>
      <c r="BE39" s="894">
        <v>15.827928643</v>
      </c>
      <c r="BF39" s="894">
        <v>15.578471859</v>
      </c>
      <c r="BG39" s="456">
        <v>14.57981</v>
      </c>
      <c r="BH39" s="456">
        <v>14.970660000000001</v>
      </c>
      <c r="BI39" s="456">
        <v>12.93432</v>
      </c>
      <c r="BJ39" s="456">
        <v>14.447050000000001</v>
      </c>
      <c r="BK39" s="456">
        <v>14.264950000000001</v>
      </c>
      <c r="BL39" s="456">
        <v>12.64387</v>
      </c>
      <c r="BM39" s="456">
        <v>13.5589</v>
      </c>
      <c r="BN39" s="456">
        <v>12.88805</v>
      </c>
      <c r="BO39" s="456">
        <v>13.87138</v>
      </c>
      <c r="BP39" s="456">
        <v>13.96367</v>
      </c>
      <c r="BQ39" s="456">
        <v>16.137560000000001</v>
      </c>
      <c r="BR39" s="456">
        <v>15.90569</v>
      </c>
      <c r="BS39" s="456">
        <v>14.65387</v>
      </c>
      <c r="BT39" s="456">
        <v>14.980840000000001</v>
      </c>
      <c r="BU39" s="456">
        <v>12.935639999999999</v>
      </c>
      <c r="BV39" s="456">
        <v>14.441649999999999</v>
      </c>
    </row>
    <row r="40" spans="1:74" ht="11.05" customHeight="1" x14ac:dyDescent="0.2">
      <c r="A40" s="54" t="s">
        <v>618</v>
      </c>
      <c r="B40" s="739" t="s">
        <v>1021</v>
      </c>
      <c r="C40" s="452">
        <v>0.44269892999999999</v>
      </c>
      <c r="D40" s="452">
        <v>0.41257279000000002</v>
      </c>
      <c r="E40" s="452">
        <v>0.45006309999999999</v>
      </c>
      <c r="F40" s="452">
        <v>0.42038437000000001</v>
      </c>
      <c r="G40" s="452">
        <v>0.44035260999999998</v>
      </c>
      <c r="H40" s="452">
        <v>0.43736755999999999</v>
      </c>
      <c r="I40" s="452">
        <v>0.45105693000000002</v>
      </c>
      <c r="J40" s="452">
        <v>0.45684623000000002</v>
      </c>
      <c r="K40" s="452">
        <v>0.44554505</v>
      </c>
      <c r="L40" s="452">
        <v>0.45288745000000002</v>
      </c>
      <c r="M40" s="452">
        <v>0.46202637000000002</v>
      </c>
      <c r="N40" s="452">
        <v>0.47138561000000001</v>
      </c>
      <c r="O40" s="452">
        <v>0.45635778999999999</v>
      </c>
      <c r="P40" s="452">
        <v>0.42484506999999999</v>
      </c>
      <c r="Q40" s="452">
        <v>0.45133456</v>
      </c>
      <c r="R40" s="452">
        <v>0.43277196000000001</v>
      </c>
      <c r="S40" s="452">
        <v>0.44228573999999998</v>
      </c>
      <c r="T40" s="452">
        <v>0.43710710000000003</v>
      </c>
      <c r="U40" s="452">
        <v>0.45243127</v>
      </c>
      <c r="V40" s="452">
        <v>0.46615698999999999</v>
      </c>
      <c r="W40" s="452">
        <v>0.45591883</v>
      </c>
      <c r="X40" s="452">
        <v>0.46771003</v>
      </c>
      <c r="Y40" s="452">
        <v>0.45794741</v>
      </c>
      <c r="Z40" s="452">
        <v>0.46890124</v>
      </c>
      <c r="AA40" s="452">
        <v>0.46012120000000001</v>
      </c>
      <c r="AB40" s="452">
        <v>0.42007849000000003</v>
      </c>
      <c r="AC40" s="452">
        <v>0.45433795999999999</v>
      </c>
      <c r="AD40" s="452">
        <v>0.43952769000000003</v>
      </c>
      <c r="AE40" s="452">
        <v>0.44212075000000001</v>
      </c>
      <c r="AF40" s="452">
        <v>0.43258101999999998</v>
      </c>
      <c r="AG40" s="452">
        <v>0.45479230999999998</v>
      </c>
      <c r="AH40" s="452">
        <v>0.46935523000000001</v>
      </c>
      <c r="AI40" s="452">
        <v>0.44895853000000002</v>
      </c>
      <c r="AJ40" s="452">
        <v>0.46017957999999998</v>
      </c>
      <c r="AK40" s="452">
        <v>0.45565123000000002</v>
      </c>
      <c r="AL40" s="452">
        <v>0.46416300999999999</v>
      </c>
      <c r="AM40" s="452">
        <v>0.45355910999999999</v>
      </c>
      <c r="AN40" s="452">
        <v>0.43680207999999998</v>
      </c>
      <c r="AO40" s="452">
        <v>0.44895373999999999</v>
      </c>
      <c r="AP40" s="452">
        <v>0.42757128999999999</v>
      </c>
      <c r="AQ40" s="452">
        <v>0.43865713000000001</v>
      </c>
      <c r="AR40" s="452">
        <v>0.43200369</v>
      </c>
      <c r="AS40" s="452">
        <v>0.45192843999999999</v>
      </c>
      <c r="AT40" s="452">
        <v>0.46441379999999999</v>
      </c>
      <c r="AU40" s="452">
        <v>0.45697928999999998</v>
      </c>
      <c r="AV40" s="452">
        <v>0.46427051000000003</v>
      </c>
      <c r="AW40" s="452">
        <v>0.45950805</v>
      </c>
      <c r="AX40" s="452">
        <v>0.46695924</v>
      </c>
      <c r="AY40" s="894">
        <v>0.46366462000000003</v>
      </c>
      <c r="AZ40" s="894">
        <v>0.42504013000000002</v>
      </c>
      <c r="BA40" s="894">
        <v>0.45856472999999998</v>
      </c>
      <c r="BB40" s="894">
        <v>0.43742201000000003</v>
      </c>
      <c r="BC40" s="894">
        <v>0.44492917999999998</v>
      </c>
      <c r="BD40" s="894">
        <v>0.43547150000000001</v>
      </c>
      <c r="BE40" s="894">
        <v>0.45564606000000002</v>
      </c>
      <c r="BF40" s="894">
        <v>0.45863073999999998</v>
      </c>
      <c r="BG40" s="456">
        <v>0.45046639999999999</v>
      </c>
      <c r="BH40" s="456">
        <v>0.46156649999999999</v>
      </c>
      <c r="BI40" s="456">
        <v>0.45768530000000002</v>
      </c>
      <c r="BJ40" s="456">
        <v>0.4654239</v>
      </c>
      <c r="BK40" s="456">
        <v>0.45387680000000002</v>
      </c>
      <c r="BL40" s="456">
        <v>0.426985</v>
      </c>
      <c r="BM40" s="456">
        <v>0.44817210000000002</v>
      </c>
      <c r="BN40" s="456">
        <v>0.43267099999999997</v>
      </c>
      <c r="BO40" s="456">
        <v>0.44402069999999999</v>
      </c>
      <c r="BP40" s="456">
        <v>0.43665039999999999</v>
      </c>
      <c r="BQ40" s="456">
        <v>0.45695649999999999</v>
      </c>
      <c r="BR40" s="456">
        <v>0.46025640000000001</v>
      </c>
      <c r="BS40" s="456">
        <v>0.45131979999999999</v>
      </c>
      <c r="BT40" s="456">
        <v>0.4613372</v>
      </c>
      <c r="BU40" s="456">
        <v>0.45623049999999998</v>
      </c>
      <c r="BV40" s="456">
        <v>0.46277360000000001</v>
      </c>
    </row>
    <row r="41" spans="1:74" ht="11.05" customHeight="1" x14ac:dyDescent="0.2">
      <c r="A41" s="54"/>
      <c r="B41" s="56"/>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921"/>
      <c r="AZ41" s="921"/>
      <c r="BA41" s="921"/>
      <c r="BB41" s="921"/>
      <c r="BC41" s="921"/>
      <c r="BD41" s="921"/>
      <c r="BE41" s="921"/>
      <c r="BF41" s="921"/>
      <c r="BG41" s="457"/>
      <c r="BH41" s="457"/>
      <c r="BI41" s="457"/>
      <c r="BJ41" s="457"/>
      <c r="BK41" s="457"/>
      <c r="BL41" s="457"/>
      <c r="BM41" s="457"/>
      <c r="BN41" s="457"/>
      <c r="BO41" s="457"/>
      <c r="BP41" s="457"/>
      <c r="BQ41" s="457"/>
      <c r="BR41" s="457"/>
      <c r="BS41" s="457"/>
      <c r="BT41" s="457"/>
      <c r="BU41" s="457"/>
      <c r="BV41" s="457"/>
    </row>
    <row r="42" spans="1:74" s="57" customFormat="1" ht="11.05" customHeight="1" x14ac:dyDescent="0.2">
      <c r="A42" s="460" t="s">
        <v>630</v>
      </c>
      <c r="B42" s="741" t="s">
        <v>992</v>
      </c>
      <c r="C42" s="299">
        <v>79.749530280000002</v>
      </c>
      <c r="D42" s="299">
        <v>74.245261900000003</v>
      </c>
      <c r="E42" s="299">
        <v>77.551521989999998</v>
      </c>
      <c r="F42" s="299">
        <v>79.660859070000001</v>
      </c>
      <c r="G42" s="299">
        <v>83.70251055</v>
      </c>
      <c r="H42" s="299">
        <v>86.70160946</v>
      </c>
      <c r="I42" s="299">
        <v>91.052252139999993</v>
      </c>
      <c r="J42" s="299">
        <v>91.576366730000004</v>
      </c>
      <c r="K42" s="299">
        <v>85.817139620000006</v>
      </c>
      <c r="L42" s="299">
        <v>85.355969090000002</v>
      </c>
      <c r="M42" s="299">
        <v>82.545235070000004</v>
      </c>
      <c r="N42" s="299">
        <v>82.6552346</v>
      </c>
      <c r="O42" s="299">
        <v>83.982005900000004</v>
      </c>
      <c r="P42" s="299">
        <v>76.892528760000005</v>
      </c>
      <c r="Q42" s="299">
        <v>83.679089809999994</v>
      </c>
      <c r="R42" s="299">
        <v>82.422106670000005</v>
      </c>
      <c r="S42" s="299">
        <v>86.089694059999999</v>
      </c>
      <c r="T42" s="299">
        <v>88.715713239999999</v>
      </c>
      <c r="U42" s="299">
        <v>90.419842950000003</v>
      </c>
      <c r="V42" s="299">
        <v>93.143141189999994</v>
      </c>
      <c r="W42" s="299">
        <v>86.549522679999995</v>
      </c>
      <c r="X42" s="299">
        <v>85.017015029999996</v>
      </c>
      <c r="Y42" s="299">
        <v>81.701399429999995</v>
      </c>
      <c r="Z42" s="299">
        <v>81.851926710000001</v>
      </c>
      <c r="AA42" s="299">
        <v>80.407960110000005</v>
      </c>
      <c r="AB42" s="299">
        <v>76.449236850000005</v>
      </c>
      <c r="AC42" s="299">
        <v>82.817079179999993</v>
      </c>
      <c r="AD42" s="299">
        <v>80.011062550000005</v>
      </c>
      <c r="AE42" s="299">
        <v>84.70357577</v>
      </c>
      <c r="AF42" s="299">
        <v>86.193146010000007</v>
      </c>
      <c r="AG42" s="299">
        <v>90.526453549999999</v>
      </c>
      <c r="AH42" s="299">
        <v>92.008705259999999</v>
      </c>
      <c r="AI42" s="299">
        <v>86.472080500000004</v>
      </c>
      <c r="AJ42" s="299">
        <v>85.978380979999997</v>
      </c>
      <c r="AK42" s="299">
        <v>82.036277740000003</v>
      </c>
      <c r="AL42" s="299">
        <v>81.651676019999996</v>
      </c>
      <c r="AM42" s="299">
        <v>82.350854639999994</v>
      </c>
      <c r="AN42" s="299">
        <v>78.04951939</v>
      </c>
      <c r="AO42" s="299">
        <v>82.911473209999997</v>
      </c>
      <c r="AP42" s="299">
        <v>82.10415974</v>
      </c>
      <c r="AQ42" s="299">
        <v>87.686832150000001</v>
      </c>
      <c r="AR42" s="299">
        <v>88.264573389999995</v>
      </c>
      <c r="AS42" s="299">
        <v>92.706229570000005</v>
      </c>
      <c r="AT42" s="299">
        <v>93.672697810000003</v>
      </c>
      <c r="AU42" s="299">
        <v>87.834413670000004</v>
      </c>
      <c r="AV42" s="299">
        <v>88.327282389999993</v>
      </c>
      <c r="AW42" s="299">
        <v>83.251878700000006</v>
      </c>
      <c r="AX42" s="299">
        <v>84.092705749999993</v>
      </c>
      <c r="AY42" s="919">
        <v>84.528212530000005</v>
      </c>
      <c r="AZ42" s="919">
        <v>79.413567889999996</v>
      </c>
      <c r="BA42" s="919">
        <v>83.534955310000001</v>
      </c>
      <c r="BB42" s="919">
        <v>84.347642919999998</v>
      </c>
      <c r="BC42" s="919">
        <v>87.350172740000005</v>
      </c>
      <c r="BD42" s="919">
        <v>90.446846399999998</v>
      </c>
      <c r="BE42" s="919">
        <v>96.055598384999996</v>
      </c>
      <c r="BF42" s="919">
        <v>96.483465730000006</v>
      </c>
      <c r="BG42" s="462">
        <v>91.453720000000004</v>
      </c>
      <c r="BH42" s="462">
        <v>90.785480000000007</v>
      </c>
      <c r="BI42" s="462">
        <v>85.211119999999994</v>
      </c>
      <c r="BJ42" s="462">
        <v>85.011129999999994</v>
      </c>
      <c r="BK42" s="462">
        <v>86.58408</v>
      </c>
      <c r="BL42" s="462">
        <v>81.537719999999993</v>
      </c>
      <c r="BM42" s="462">
        <v>85.717190000000002</v>
      </c>
      <c r="BN42" s="462">
        <v>86.149050000000003</v>
      </c>
      <c r="BO42" s="462">
        <v>90.130170000000007</v>
      </c>
      <c r="BP42" s="462">
        <v>92.989500000000007</v>
      </c>
      <c r="BQ42" s="462">
        <v>101.08629999999999</v>
      </c>
      <c r="BR42" s="462">
        <v>101.8484</v>
      </c>
      <c r="BS42" s="462">
        <v>95.519310000000004</v>
      </c>
      <c r="BT42" s="462">
        <v>94.949770000000001</v>
      </c>
      <c r="BU42" s="462">
        <v>88.928370000000001</v>
      </c>
      <c r="BV42" s="462">
        <v>88.728440000000006</v>
      </c>
    </row>
    <row r="43" spans="1:74" ht="11.05" customHeight="1" x14ac:dyDescent="0.2">
      <c r="A43" s="54" t="s">
        <v>620</v>
      </c>
      <c r="B43" s="739" t="s">
        <v>1012</v>
      </c>
      <c r="C43" s="452">
        <v>1.2707177999999999</v>
      </c>
      <c r="D43" s="452">
        <v>1.19462069</v>
      </c>
      <c r="E43" s="452">
        <v>1.27055798</v>
      </c>
      <c r="F43" s="452">
        <v>1.23856597</v>
      </c>
      <c r="G43" s="452">
        <v>1.3488848600000001</v>
      </c>
      <c r="H43" s="452">
        <v>1.37074169</v>
      </c>
      <c r="I43" s="452">
        <v>1.36298549</v>
      </c>
      <c r="J43" s="452">
        <v>1.43965207</v>
      </c>
      <c r="K43" s="452">
        <v>1.3275830399999999</v>
      </c>
      <c r="L43" s="452">
        <v>1.3010387800000001</v>
      </c>
      <c r="M43" s="452">
        <v>1.2763163900000001</v>
      </c>
      <c r="N43" s="452">
        <v>1.2604153</v>
      </c>
      <c r="O43" s="452">
        <v>1.2885193800000001</v>
      </c>
      <c r="P43" s="452">
        <v>1.2386072800000001</v>
      </c>
      <c r="Q43" s="452">
        <v>1.3240743100000001</v>
      </c>
      <c r="R43" s="452">
        <v>1.2658749899999999</v>
      </c>
      <c r="S43" s="452">
        <v>1.3074048700000001</v>
      </c>
      <c r="T43" s="452">
        <v>1.2986152500000001</v>
      </c>
      <c r="U43" s="452">
        <v>1.3936588299999999</v>
      </c>
      <c r="V43" s="452">
        <v>1.4034131999999999</v>
      </c>
      <c r="W43" s="452">
        <v>1.2772920000000001</v>
      </c>
      <c r="X43" s="452">
        <v>1.2814766</v>
      </c>
      <c r="Y43" s="452">
        <v>1.2651568500000001</v>
      </c>
      <c r="Z43" s="452">
        <v>1.2572344900000001</v>
      </c>
      <c r="AA43" s="452">
        <v>1.2245432700000001</v>
      </c>
      <c r="AB43" s="452">
        <v>1.2354555</v>
      </c>
      <c r="AC43" s="452">
        <v>1.21419027</v>
      </c>
      <c r="AD43" s="452">
        <v>1.18663371</v>
      </c>
      <c r="AE43" s="452">
        <v>1.22915799</v>
      </c>
      <c r="AF43" s="452">
        <v>1.29057687</v>
      </c>
      <c r="AG43" s="452">
        <v>1.36136225</v>
      </c>
      <c r="AH43" s="452">
        <v>1.30778057</v>
      </c>
      <c r="AI43" s="452">
        <v>1.2609560099999999</v>
      </c>
      <c r="AJ43" s="452">
        <v>1.25298854</v>
      </c>
      <c r="AK43" s="452">
        <v>1.2081823700000001</v>
      </c>
      <c r="AL43" s="452">
        <v>1.1376617099999999</v>
      </c>
      <c r="AM43" s="452">
        <v>1.19655355</v>
      </c>
      <c r="AN43" s="452">
        <v>1.1329585</v>
      </c>
      <c r="AO43" s="452">
        <v>1.14239891</v>
      </c>
      <c r="AP43" s="452">
        <v>1.1146212499999999</v>
      </c>
      <c r="AQ43" s="452">
        <v>1.1902706700000001</v>
      </c>
      <c r="AR43" s="452">
        <v>1.24511496</v>
      </c>
      <c r="AS43" s="452">
        <v>1.2711551400000001</v>
      </c>
      <c r="AT43" s="452">
        <v>1.307267</v>
      </c>
      <c r="AU43" s="452">
        <v>1.21559635</v>
      </c>
      <c r="AV43" s="452">
        <v>1.2101184599999999</v>
      </c>
      <c r="AW43" s="452">
        <v>1.1736191300000001</v>
      </c>
      <c r="AX43" s="452">
        <v>1.1817991999999999</v>
      </c>
      <c r="AY43" s="894">
        <v>1.2148490700000001</v>
      </c>
      <c r="AZ43" s="894">
        <v>1.1089934699999999</v>
      </c>
      <c r="BA43" s="894">
        <v>1.13410327</v>
      </c>
      <c r="BB43" s="894">
        <v>1.1786531099999999</v>
      </c>
      <c r="BC43" s="894">
        <v>1.2114239600000001</v>
      </c>
      <c r="BD43" s="894">
        <v>1.25454249</v>
      </c>
      <c r="BE43" s="894">
        <v>1.2719156760999999</v>
      </c>
      <c r="BF43" s="894">
        <v>1.3023419104</v>
      </c>
      <c r="BG43" s="456">
        <v>1.1971750000000001</v>
      </c>
      <c r="BH43" s="456">
        <v>1.1937530000000001</v>
      </c>
      <c r="BI43" s="456">
        <v>1.1524190000000001</v>
      </c>
      <c r="BJ43" s="456">
        <v>1.154582</v>
      </c>
      <c r="BK43" s="456">
        <v>1.193362</v>
      </c>
      <c r="BL43" s="456">
        <v>1.0866340000000001</v>
      </c>
      <c r="BM43" s="456">
        <v>1.108803</v>
      </c>
      <c r="BN43" s="456">
        <v>1.1539889999999999</v>
      </c>
      <c r="BO43" s="456">
        <v>1.187241</v>
      </c>
      <c r="BP43" s="456">
        <v>1.2257739999999999</v>
      </c>
      <c r="BQ43" s="456">
        <v>1.2449129999999999</v>
      </c>
      <c r="BR43" s="456">
        <v>1.2792870000000001</v>
      </c>
      <c r="BS43" s="456">
        <v>1.177038</v>
      </c>
      <c r="BT43" s="456">
        <v>1.173697</v>
      </c>
      <c r="BU43" s="456">
        <v>1.1337349999999999</v>
      </c>
      <c r="BV43" s="456">
        <v>1.136503</v>
      </c>
    </row>
    <row r="44" spans="1:74" ht="11.05" customHeight="1" x14ac:dyDescent="0.2">
      <c r="A44" s="54" t="s">
        <v>621</v>
      </c>
      <c r="B44" s="740" t="s">
        <v>1013</v>
      </c>
      <c r="C44" s="452">
        <v>5.9388430400000001</v>
      </c>
      <c r="D44" s="452">
        <v>5.80891248</v>
      </c>
      <c r="E44" s="452">
        <v>5.9691867099999998</v>
      </c>
      <c r="F44" s="452">
        <v>5.8731419599999999</v>
      </c>
      <c r="G44" s="452">
        <v>6.0822298200000002</v>
      </c>
      <c r="H44" s="452">
        <v>6.0708487800000004</v>
      </c>
      <c r="I44" s="452">
        <v>6.4879721999999997</v>
      </c>
      <c r="J44" s="452">
        <v>6.6471901999999998</v>
      </c>
      <c r="K44" s="452">
        <v>6.3842033899999997</v>
      </c>
      <c r="L44" s="452">
        <v>6.1767455800000004</v>
      </c>
      <c r="M44" s="452">
        <v>5.8952581400000001</v>
      </c>
      <c r="N44" s="452">
        <v>6.1498087400000001</v>
      </c>
      <c r="O44" s="452">
        <v>6.2810453700000002</v>
      </c>
      <c r="P44" s="452">
        <v>5.7578296599999996</v>
      </c>
      <c r="Q44" s="452">
        <v>5.5691309899999997</v>
      </c>
      <c r="R44" s="452">
        <v>6.0455117899999999</v>
      </c>
      <c r="S44" s="452">
        <v>5.8659771999999997</v>
      </c>
      <c r="T44" s="452">
        <v>6.4537142100000002</v>
      </c>
      <c r="U44" s="452">
        <v>6.5240079199999998</v>
      </c>
      <c r="V44" s="452">
        <v>6.6204790100000004</v>
      </c>
      <c r="W44" s="452">
        <v>6.3969541000000003</v>
      </c>
      <c r="X44" s="452">
        <v>6.1801906600000001</v>
      </c>
      <c r="Y44" s="452">
        <v>5.9477271299999996</v>
      </c>
      <c r="Z44" s="452">
        <v>6.1718239600000002</v>
      </c>
      <c r="AA44" s="452">
        <v>6.0361988100000001</v>
      </c>
      <c r="AB44" s="452">
        <v>5.5237999799999997</v>
      </c>
      <c r="AC44" s="452">
        <v>5.8876043400000002</v>
      </c>
      <c r="AD44" s="452">
        <v>5.82221002</v>
      </c>
      <c r="AE44" s="452">
        <v>5.9264992000000003</v>
      </c>
      <c r="AF44" s="452">
        <v>5.9739679900000002</v>
      </c>
      <c r="AG44" s="452">
        <v>6.4297621300000003</v>
      </c>
      <c r="AH44" s="452">
        <v>6.4083787000000001</v>
      </c>
      <c r="AI44" s="452">
        <v>6.1745757000000001</v>
      </c>
      <c r="AJ44" s="452">
        <v>5.9290577300000002</v>
      </c>
      <c r="AK44" s="452">
        <v>5.6904792200000003</v>
      </c>
      <c r="AL44" s="452">
        <v>5.7416581999999998</v>
      </c>
      <c r="AM44" s="452">
        <v>6.1518612900000003</v>
      </c>
      <c r="AN44" s="452">
        <v>5.1773321699999997</v>
      </c>
      <c r="AO44" s="452">
        <v>6.0385083399999999</v>
      </c>
      <c r="AP44" s="452">
        <v>5.9626808899999997</v>
      </c>
      <c r="AQ44" s="452">
        <v>6.1187772599999999</v>
      </c>
      <c r="AR44" s="452">
        <v>5.8439251800000003</v>
      </c>
      <c r="AS44" s="452">
        <v>6.32651758</v>
      </c>
      <c r="AT44" s="452">
        <v>6.1899886000000004</v>
      </c>
      <c r="AU44" s="452">
        <v>6.0832331599999998</v>
      </c>
      <c r="AV44" s="452">
        <v>5.89779213</v>
      </c>
      <c r="AW44" s="452">
        <v>5.6044483300000003</v>
      </c>
      <c r="AX44" s="452">
        <v>5.6017056500000004</v>
      </c>
      <c r="AY44" s="894">
        <v>5.7787231999999999</v>
      </c>
      <c r="AZ44" s="894">
        <v>5.3938305800000004</v>
      </c>
      <c r="BA44" s="894">
        <v>5.4979424799999999</v>
      </c>
      <c r="BB44" s="894">
        <v>5.5216793900000001</v>
      </c>
      <c r="BC44" s="894">
        <v>5.8214297500000001</v>
      </c>
      <c r="BD44" s="894">
        <v>5.9490273</v>
      </c>
      <c r="BE44" s="894">
        <v>6.2996560047000001</v>
      </c>
      <c r="BF44" s="894">
        <v>6.0913503795999997</v>
      </c>
      <c r="BG44" s="456">
        <v>6.2571729999999999</v>
      </c>
      <c r="BH44" s="456">
        <v>5.9961570000000002</v>
      </c>
      <c r="BI44" s="456">
        <v>5.7238889999999998</v>
      </c>
      <c r="BJ44" s="456">
        <v>5.700996</v>
      </c>
      <c r="BK44" s="456">
        <v>5.9082420000000004</v>
      </c>
      <c r="BL44" s="456">
        <v>5.4451080000000003</v>
      </c>
      <c r="BM44" s="456">
        <v>5.6753650000000002</v>
      </c>
      <c r="BN44" s="456">
        <v>5.6788720000000001</v>
      </c>
      <c r="BO44" s="456">
        <v>5.9899649999999998</v>
      </c>
      <c r="BP44" s="456">
        <v>6.0876900000000003</v>
      </c>
      <c r="BQ44" s="456">
        <v>6.4997189999999998</v>
      </c>
      <c r="BR44" s="456">
        <v>6.4952819999999996</v>
      </c>
      <c r="BS44" s="456">
        <v>6.3366119999999997</v>
      </c>
      <c r="BT44" s="456">
        <v>6.1216429999999997</v>
      </c>
      <c r="BU44" s="456">
        <v>5.8547739999999999</v>
      </c>
      <c r="BV44" s="456">
        <v>5.85792</v>
      </c>
    </row>
    <row r="45" spans="1:74" ht="11.05" customHeight="1" x14ac:dyDescent="0.2">
      <c r="A45" s="54" t="s">
        <v>622</v>
      </c>
      <c r="B45" s="739" t="s">
        <v>1014</v>
      </c>
      <c r="C45" s="452">
        <v>14.87637206</v>
      </c>
      <c r="D45" s="452">
        <v>14.306534510000001</v>
      </c>
      <c r="E45" s="452">
        <v>15.145498419999999</v>
      </c>
      <c r="F45" s="452">
        <v>14.69592415</v>
      </c>
      <c r="G45" s="452">
        <v>15.631168260000001</v>
      </c>
      <c r="H45" s="452">
        <v>15.8531368</v>
      </c>
      <c r="I45" s="452">
        <v>16.250034159999998</v>
      </c>
      <c r="J45" s="452">
        <v>16.724516739999999</v>
      </c>
      <c r="K45" s="452">
        <v>15.471558720000001</v>
      </c>
      <c r="L45" s="452">
        <v>15.56855199</v>
      </c>
      <c r="M45" s="452">
        <v>15.184928940000001</v>
      </c>
      <c r="N45" s="452">
        <v>15.025294260000001</v>
      </c>
      <c r="O45" s="452">
        <v>15.581177690000001</v>
      </c>
      <c r="P45" s="452">
        <v>14.416944389999999</v>
      </c>
      <c r="Q45" s="452">
        <v>15.80682133</v>
      </c>
      <c r="R45" s="452">
        <v>14.978237780000001</v>
      </c>
      <c r="S45" s="452">
        <v>15.630616460000001</v>
      </c>
      <c r="T45" s="452">
        <v>16.23831212</v>
      </c>
      <c r="U45" s="452">
        <v>16.191056379999999</v>
      </c>
      <c r="V45" s="452">
        <v>16.838527200000001</v>
      </c>
      <c r="W45" s="452">
        <v>15.56805151</v>
      </c>
      <c r="X45" s="452">
        <v>15.2646915</v>
      </c>
      <c r="Y45" s="452">
        <v>14.771229399999999</v>
      </c>
      <c r="Z45" s="452">
        <v>15.120247259999999</v>
      </c>
      <c r="AA45" s="452">
        <v>15.19261492</v>
      </c>
      <c r="AB45" s="452">
        <v>14.1205905</v>
      </c>
      <c r="AC45" s="452">
        <v>15.637006469999999</v>
      </c>
      <c r="AD45" s="452">
        <v>14.678866579999999</v>
      </c>
      <c r="AE45" s="452">
        <v>15.439158819999999</v>
      </c>
      <c r="AF45" s="452">
        <v>15.76022358</v>
      </c>
      <c r="AG45" s="452">
        <v>16.510392679999999</v>
      </c>
      <c r="AH45" s="452">
        <v>16.47244276</v>
      </c>
      <c r="AI45" s="452">
        <v>15.383002250000001</v>
      </c>
      <c r="AJ45" s="452">
        <v>15.47278558</v>
      </c>
      <c r="AK45" s="452">
        <v>15.10528074</v>
      </c>
      <c r="AL45" s="452">
        <v>14.91591423</v>
      </c>
      <c r="AM45" s="452">
        <v>15.260522330000001</v>
      </c>
      <c r="AN45" s="452">
        <v>14.63843078</v>
      </c>
      <c r="AO45" s="452">
        <v>15.880158209999999</v>
      </c>
      <c r="AP45" s="452">
        <v>14.97950058</v>
      </c>
      <c r="AQ45" s="452">
        <v>16.009857350000001</v>
      </c>
      <c r="AR45" s="452">
        <v>15.81677859</v>
      </c>
      <c r="AS45" s="452">
        <v>16.262471690000002</v>
      </c>
      <c r="AT45" s="452">
        <v>16.76739048</v>
      </c>
      <c r="AU45" s="452">
        <v>15.681417489999999</v>
      </c>
      <c r="AV45" s="452">
        <v>15.377168409999999</v>
      </c>
      <c r="AW45" s="452">
        <v>15.50341308</v>
      </c>
      <c r="AX45" s="452">
        <v>15.406611850000001</v>
      </c>
      <c r="AY45" s="894">
        <v>15.398704309999999</v>
      </c>
      <c r="AZ45" s="894">
        <v>14.64231105</v>
      </c>
      <c r="BA45" s="894">
        <v>15.414865819999999</v>
      </c>
      <c r="BB45" s="894">
        <v>15.20536574</v>
      </c>
      <c r="BC45" s="894">
        <v>15.65061961</v>
      </c>
      <c r="BD45" s="894">
        <v>15.99581132</v>
      </c>
      <c r="BE45" s="894">
        <v>16.57847739</v>
      </c>
      <c r="BF45" s="894">
        <v>17.011090973000002</v>
      </c>
      <c r="BG45" s="456">
        <v>15.92409</v>
      </c>
      <c r="BH45" s="456">
        <v>15.61279</v>
      </c>
      <c r="BI45" s="456">
        <v>15.672549999999999</v>
      </c>
      <c r="BJ45" s="456">
        <v>15.47762</v>
      </c>
      <c r="BK45" s="456">
        <v>15.5687</v>
      </c>
      <c r="BL45" s="456">
        <v>14.65244</v>
      </c>
      <c r="BM45" s="456">
        <v>15.64034</v>
      </c>
      <c r="BN45" s="456">
        <v>15.25018</v>
      </c>
      <c r="BO45" s="456">
        <v>15.84051</v>
      </c>
      <c r="BP45" s="456">
        <v>15.97555</v>
      </c>
      <c r="BQ45" s="456">
        <v>16.796410000000002</v>
      </c>
      <c r="BR45" s="456">
        <v>17.229019999999998</v>
      </c>
      <c r="BS45" s="456">
        <v>16.115880000000001</v>
      </c>
      <c r="BT45" s="456">
        <v>15.83123</v>
      </c>
      <c r="BU45" s="456">
        <v>15.894399999999999</v>
      </c>
      <c r="BV45" s="456">
        <v>15.73076</v>
      </c>
    </row>
    <row r="46" spans="1:74" ht="11.05" customHeight="1" x14ac:dyDescent="0.2">
      <c r="A46" s="54" t="s">
        <v>623</v>
      </c>
      <c r="B46" s="739" t="s">
        <v>1015</v>
      </c>
      <c r="C46" s="452">
        <v>7.7816465399999997</v>
      </c>
      <c r="D46" s="452">
        <v>7.5281582299999998</v>
      </c>
      <c r="E46" s="452">
        <v>7.8833601499999997</v>
      </c>
      <c r="F46" s="452">
        <v>7.7851245999999996</v>
      </c>
      <c r="G46" s="452">
        <v>8.17427627</v>
      </c>
      <c r="H46" s="452">
        <v>8.4791300599999992</v>
      </c>
      <c r="I46" s="452">
        <v>8.8621135899999999</v>
      </c>
      <c r="J46" s="452">
        <v>9.0545719200000008</v>
      </c>
      <c r="K46" s="452">
        <v>8.3337585700000005</v>
      </c>
      <c r="L46" s="452">
        <v>8.3502142700000004</v>
      </c>
      <c r="M46" s="452">
        <v>8.2838686799999994</v>
      </c>
      <c r="N46" s="452">
        <v>8.2304111300000002</v>
      </c>
      <c r="O46" s="452">
        <v>8.0868715400000006</v>
      </c>
      <c r="P46" s="452">
        <v>7.6471938699999997</v>
      </c>
      <c r="Q46" s="452">
        <v>8.3867626800000004</v>
      </c>
      <c r="R46" s="452">
        <v>7.8365171199999999</v>
      </c>
      <c r="S46" s="452">
        <v>8.3809428100000005</v>
      </c>
      <c r="T46" s="452">
        <v>8.5015391400000002</v>
      </c>
      <c r="U46" s="452">
        <v>9.0159597500000004</v>
      </c>
      <c r="V46" s="452">
        <v>9.0854867800000001</v>
      </c>
      <c r="W46" s="452">
        <v>8.6011590699999996</v>
      </c>
      <c r="X46" s="452">
        <v>8.4442468599999998</v>
      </c>
      <c r="Y46" s="452">
        <v>8.3578886099999998</v>
      </c>
      <c r="Z46" s="452">
        <v>8.0051788399999992</v>
      </c>
      <c r="AA46" s="452">
        <v>7.9829290400000001</v>
      </c>
      <c r="AB46" s="452">
        <v>7.4341443900000002</v>
      </c>
      <c r="AC46" s="452">
        <v>8.0207247499999994</v>
      </c>
      <c r="AD46" s="452">
        <v>7.8202304299999996</v>
      </c>
      <c r="AE46" s="452">
        <v>8.3502445999999999</v>
      </c>
      <c r="AF46" s="452">
        <v>8.4535652799999994</v>
      </c>
      <c r="AG46" s="452">
        <v>8.8020945400000006</v>
      </c>
      <c r="AH46" s="452">
        <v>9.1619100899999992</v>
      </c>
      <c r="AI46" s="452">
        <v>8.3725442500000007</v>
      </c>
      <c r="AJ46" s="452">
        <v>8.4643590999999994</v>
      </c>
      <c r="AK46" s="452">
        <v>8.1740730500000005</v>
      </c>
      <c r="AL46" s="452">
        <v>8.2116185900000005</v>
      </c>
      <c r="AM46" s="452">
        <v>8.1430078199999993</v>
      </c>
      <c r="AN46" s="452">
        <v>7.7203540200000003</v>
      </c>
      <c r="AO46" s="452">
        <v>8.32330127</v>
      </c>
      <c r="AP46" s="452">
        <v>8.0265584800000003</v>
      </c>
      <c r="AQ46" s="452">
        <v>8.5697272899999994</v>
      </c>
      <c r="AR46" s="452">
        <v>8.5361298800000007</v>
      </c>
      <c r="AS46" s="452">
        <v>9.0506260199999993</v>
      </c>
      <c r="AT46" s="452">
        <v>9.1502645000000005</v>
      </c>
      <c r="AU46" s="452">
        <v>8.6794863099999997</v>
      </c>
      <c r="AV46" s="452">
        <v>8.5427549299999992</v>
      </c>
      <c r="AW46" s="452">
        <v>8.3277990800000001</v>
      </c>
      <c r="AX46" s="452">
        <v>8.4746454</v>
      </c>
      <c r="AY46" s="894">
        <v>8.3473086199999997</v>
      </c>
      <c r="AZ46" s="894">
        <v>7.8152225199999998</v>
      </c>
      <c r="BA46" s="894">
        <v>8.3330377299999991</v>
      </c>
      <c r="BB46" s="894">
        <v>8.3144925999999995</v>
      </c>
      <c r="BC46" s="894">
        <v>8.4999669600000001</v>
      </c>
      <c r="BD46" s="894">
        <v>8.8758316399999995</v>
      </c>
      <c r="BE46" s="894">
        <v>9.5479006153999997</v>
      </c>
      <c r="BF46" s="894">
        <v>9.4083150955000008</v>
      </c>
      <c r="BG46" s="456">
        <v>8.8972449999999998</v>
      </c>
      <c r="BH46" s="456">
        <v>8.7411689999999993</v>
      </c>
      <c r="BI46" s="456">
        <v>8.5019019999999994</v>
      </c>
      <c r="BJ46" s="456">
        <v>8.584244</v>
      </c>
      <c r="BK46" s="456">
        <v>8.5027220000000003</v>
      </c>
      <c r="BL46" s="456">
        <v>7.9503620000000002</v>
      </c>
      <c r="BM46" s="456">
        <v>8.4662389999999998</v>
      </c>
      <c r="BN46" s="456">
        <v>8.4559270000000009</v>
      </c>
      <c r="BO46" s="456">
        <v>8.6466030000000007</v>
      </c>
      <c r="BP46" s="456">
        <v>8.9919969999999996</v>
      </c>
      <c r="BQ46" s="456">
        <v>9.6925229999999996</v>
      </c>
      <c r="BR46" s="456">
        <v>9.6053850000000001</v>
      </c>
      <c r="BS46" s="456">
        <v>9.0940379999999994</v>
      </c>
      <c r="BT46" s="456">
        <v>8.9335839999999997</v>
      </c>
      <c r="BU46" s="456">
        <v>8.6931820000000002</v>
      </c>
      <c r="BV46" s="456">
        <v>8.7787159999999993</v>
      </c>
    </row>
    <row r="47" spans="1:74" ht="11.05" customHeight="1" x14ac:dyDescent="0.2">
      <c r="A47" s="54" t="s">
        <v>624</v>
      </c>
      <c r="B47" s="739" t="s">
        <v>1016</v>
      </c>
      <c r="C47" s="452">
        <v>11.39719416</v>
      </c>
      <c r="D47" s="452">
        <v>11.012192560000001</v>
      </c>
      <c r="E47" s="452">
        <v>11.160738800000001</v>
      </c>
      <c r="F47" s="452">
        <v>11.468491</v>
      </c>
      <c r="G47" s="452">
        <v>12.08665684</v>
      </c>
      <c r="H47" s="452">
        <v>12.50998893</v>
      </c>
      <c r="I47" s="452">
        <v>13.21390603</v>
      </c>
      <c r="J47" s="452">
        <v>13.1808312</v>
      </c>
      <c r="K47" s="452">
        <v>12.001140510000001</v>
      </c>
      <c r="L47" s="452">
        <v>12.4544382</v>
      </c>
      <c r="M47" s="452">
        <v>12.14847308</v>
      </c>
      <c r="N47" s="452">
        <v>11.69496584</v>
      </c>
      <c r="O47" s="452">
        <v>12.5264036</v>
      </c>
      <c r="P47" s="452">
        <v>10.743742360000001</v>
      </c>
      <c r="Q47" s="452">
        <v>11.88918685</v>
      </c>
      <c r="R47" s="452">
        <v>11.47418165</v>
      </c>
      <c r="S47" s="452">
        <v>12.23493401</v>
      </c>
      <c r="T47" s="452">
        <v>12.085696370000001</v>
      </c>
      <c r="U47" s="452">
        <v>12.79270256</v>
      </c>
      <c r="V47" s="452">
        <v>12.649111469999999</v>
      </c>
      <c r="W47" s="452">
        <v>11.68760075</v>
      </c>
      <c r="X47" s="452">
        <v>11.98412944</v>
      </c>
      <c r="Y47" s="452">
        <v>11.65791896</v>
      </c>
      <c r="Z47" s="452">
        <v>11.229811099999999</v>
      </c>
      <c r="AA47" s="452">
        <v>10.726539219999999</v>
      </c>
      <c r="AB47" s="452">
        <v>10.5303006</v>
      </c>
      <c r="AC47" s="452">
        <v>11.67440188</v>
      </c>
      <c r="AD47" s="452">
        <v>10.82080483</v>
      </c>
      <c r="AE47" s="452">
        <v>11.967163299999999</v>
      </c>
      <c r="AF47" s="452">
        <v>11.790380900000001</v>
      </c>
      <c r="AG47" s="452">
        <v>12.06287152</v>
      </c>
      <c r="AH47" s="452">
        <v>12.26033337</v>
      </c>
      <c r="AI47" s="452">
        <v>11.35447658</v>
      </c>
      <c r="AJ47" s="452">
        <v>11.715254420000001</v>
      </c>
      <c r="AK47" s="452">
        <v>10.997459790000001</v>
      </c>
      <c r="AL47" s="452">
        <v>10.7025217</v>
      </c>
      <c r="AM47" s="452">
        <v>11.013977000000001</v>
      </c>
      <c r="AN47" s="452">
        <v>10.45109536</v>
      </c>
      <c r="AO47" s="452">
        <v>11.287282729999999</v>
      </c>
      <c r="AP47" s="452">
        <v>11.08746799</v>
      </c>
      <c r="AQ47" s="452">
        <v>11.78761108</v>
      </c>
      <c r="AR47" s="452">
        <v>11.64869741</v>
      </c>
      <c r="AS47" s="452">
        <v>12.06425084</v>
      </c>
      <c r="AT47" s="452">
        <v>12.342177059999999</v>
      </c>
      <c r="AU47" s="452">
        <v>11.16574035</v>
      </c>
      <c r="AV47" s="452">
        <v>11.61115989</v>
      </c>
      <c r="AW47" s="452">
        <v>10.95905728</v>
      </c>
      <c r="AX47" s="452">
        <v>11.08013236</v>
      </c>
      <c r="AY47" s="894">
        <v>11.17396413</v>
      </c>
      <c r="AZ47" s="894">
        <v>10.20946704</v>
      </c>
      <c r="BA47" s="894">
        <v>11.332146290000001</v>
      </c>
      <c r="BB47" s="894">
        <v>11.15656527</v>
      </c>
      <c r="BC47" s="894">
        <v>11.71851614</v>
      </c>
      <c r="BD47" s="894">
        <v>11.84402218</v>
      </c>
      <c r="BE47" s="894">
        <v>12.343279784</v>
      </c>
      <c r="BF47" s="894">
        <v>12.806430556</v>
      </c>
      <c r="BG47" s="456">
        <v>11.53105</v>
      </c>
      <c r="BH47" s="456">
        <v>11.96072</v>
      </c>
      <c r="BI47" s="456">
        <v>11.276070000000001</v>
      </c>
      <c r="BJ47" s="456">
        <v>11.30687</v>
      </c>
      <c r="BK47" s="456">
        <v>11.29922</v>
      </c>
      <c r="BL47" s="456">
        <v>10.555</v>
      </c>
      <c r="BM47" s="456">
        <v>11.585470000000001</v>
      </c>
      <c r="BN47" s="456">
        <v>11.34886</v>
      </c>
      <c r="BO47" s="456">
        <v>12.02561</v>
      </c>
      <c r="BP47" s="456">
        <v>11.926600000000001</v>
      </c>
      <c r="BQ47" s="456">
        <v>12.82368</v>
      </c>
      <c r="BR47" s="456">
        <v>12.931990000000001</v>
      </c>
      <c r="BS47" s="456">
        <v>11.76896</v>
      </c>
      <c r="BT47" s="456">
        <v>12.21813</v>
      </c>
      <c r="BU47" s="456">
        <v>11.56521</v>
      </c>
      <c r="BV47" s="456">
        <v>11.66452</v>
      </c>
    </row>
    <row r="48" spans="1:74" ht="11.05" customHeight="1" x14ac:dyDescent="0.2">
      <c r="A48" s="54" t="s">
        <v>625</v>
      </c>
      <c r="B48" s="739" t="s">
        <v>1017</v>
      </c>
      <c r="C48" s="452">
        <v>8.0620034100000009</v>
      </c>
      <c r="D48" s="452">
        <v>7.4577923699999999</v>
      </c>
      <c r="E48" s="452">
        <v>8.0859169200000007</v>
      </c>
      <c r="F48" s="452">
        <v>7.9946001500000001</v>
      </c>
      <c r="G48" s="452">
        <v>8.3566014000000006</v>
      </c>
      <c r="H48" s="452">
        <v>8.4768103799999999</v>
      </c>
      <c r="I48" s="452">
        <v>8.6770994399999992</v>
      </c>
      <c r="J48" s="452">
        <v>8.8706883399999992</v>
      </c>
      <c r="K48" s="452">
        <v>8.3887648400000003</v>
      </c>
      <c r="L48" s="452">
        <v>8.4766255200000007</v>
      </c>
      <c r="M48" s="452">
        <v>8.1623163400000003</v>
      </c>
      <c r="N48" s="452">
        <v>8.22975295</v>
      </c>
      <c r="O48" s="452">
        <v>8.39027295</v>
      </c>
      <c r="P48" s="452">
        <v>7.8680676700000003</v>
      </c>
      <c r="Q48" s="452">
        <v>8.4148001800000003</v>
      </c>
      <c r="R48" s="452">
        <v>8.2385829200000007</v>
      </c>
      <c r="S48" s="452">
        <v>8.7546256899999992</v>
      </c>
      <c r="T48" s="452">
        <v>8.78147156</v>
      </c>
      <c r="U48" s="452">
        <v>8.7222586599999996</v>
      </c>
      <c r="V48" s="452">
        <v>8.6977316200000008</v>
      </c>
      <c r="W48" s="452">
        <v>8.1168376599999998</v>
      </c>
      <c r="X48" s="452">
        <v>8.0587671800000003</v>
      </c>
      <c r="Y48" s="452">
        <v>7.6300096499999999</v>
      </c>
      <c r="Z48" s="452">
        <v>7.62466431</v>
      </c>
      <c r="AA48" s="452">
        <v>8.0128464299999997</v>
      </c>
      <c r="AB48" s="452">
        <v>7.5377506700000003</v>
      </c>
      <c r="AC48" s="452">
        <v>8.05808429</v>
      </c>
      <c r="AD48" s="452">
        <v>7.9160259599999998</v>
      </c>
      <c r="AE48" s="452">
        <v>8.1275823900000006</v>
      </c>
      <c r="AF48" s="452">
        <v>8.3103314000000008</v>
      </c>
      <c r="AG48" s="452">
        <v>8.4410969500000004</v>
      </c>
      <c r="AH48" s="452">
        <v>8.5661652799999999</v>
      </c>
      <c r="AI48" s="452">
        <v>8.1849362899999996</v>
      </c>
      <c r="AJ48" s="452">
        <v>7.9736666200000004</v>
      </c>
      <c r="AK48" s="452">
        <v>7.8459016500000001</v>
      </c>
      <c r="AL48" s="452">
        <v>7.89753712</v>
      </c>
      <c r="AM48" s="452">
        <v>8.0019805000000002</v>
      </c>
      <c r="AN48" s="452">
        <v>7.7457351799999996</v>
      </c>
      <c r="AO48" s="452">
        <v>8.0909591600000006</v>
      </c>
      <c r="AP48" s="452">
        <v>7.9140257700000003</v>
      </c>
      <c r="AQ48" s="452">
        <v>8.3700370199999998</v>
      </c>
      <c r="AR48" s="452">
        <v>8.3812031200000003</v>
      </c>
      <c r="AS48" s="452">
        <v>8.6300965400000003</v>
      </c>
      <c r="AT48" s="452">
        <v>8.8247646500000005</v>
      </c>
      <c r="AU48" s="452">
        <v>8.3163707900000006</v>
      </c>
      <c r="AV48" s="452">
        <v>8.3903834100000001</v>
      </c>
      <c r="AW48" s="452">
        <v>8.0670245699999992</v>
      </c>
      <c r="AX48" s="452">
        <v>8.0802572300000008</v>
      </c>
      <c r="AY48" s="894">
        <v>8.2761831000000008</v>
      </c>
      <c r="AZ48" s="894">
        <v>7.8368593999999998</v>
      </c>
      <c r="BA48" s="894">
        <v>8.2475980900000003</v>
      </c>
      <c r="BB48" s="894">
        <v>8.4141728199999992</v>
      </c>
      <c r="BC48" s="894">
        <v>8.5704023800000009</v>
      </c>
      <c r="BD48" s="894">
        <v>8.6724029399999996</v>
      </c>
      <c r="BE48" s="894">
        <v>8.8525760080999998</v>
      </c>
      <c r="BF48" s="894">
        <v>8.9331706807</v>
      </c>
      <c r="BG48" s="456">
        <v>8.4318530000000003</v>
      </c>
      <c r="BH48" s="456">
        <v>8.4658180000000005</v>
      </c>
      <c r="BI48" s="456">
        <v>8.0995279999999994</v>
      </c>
      <c r="BJ48" s="456">
        <v>8.0486540000000009</v>
      </c>
      <c r="BK48" s="456">
        <v>8.2889630000000007</v>
      </c>
      <c r="BL48" s="456">
        <v>7.8323400000000003</v>
      </c>
      <c r="BM48" s="456">
        <v>8.1970030000000005</v>
      </c>
      <c r="BN48" s="456">
        <v>8.3728960000000008</v>
      </c>
      <c r="BO48" s="456">
        <v>8.5245759999999997</v>
      </c>
      <c r="BP48" s="456">
        <v>8.590401</v>
      </c>
      <c r="BQ48" s="456">
        <v>8.8467420000000008</v>
      </c>
      <c r="BR48" s="456">
        <v>8.9753019999999992</v>
      </c>
      <c r="BS48" s="456">
        <v>8.4114070000000005</v>
      </c>
      <c r="BT48" s="456">
        <v>8.4452149999999993</v>
      </c>
      <c r="BU48" s="456">
        <v>8.0806310000000003</v>
      </c>
      <c r="BV48" s="456">
        <v>8.0315639999999995</v>
      </c>
    </row>
    <row r="49" spans="1:74" ht="11.05" customHeight="1" x14ac:dyDescent="0.2">
      <c r="A49" s="54" t="s">
        <v>626</v>
      </c>
      <c r="B49" s="739" t="s">
        <v>1018</v>
      </c>
      <c r="C49" s="452">
        <v>17.200046740000001</v>
      </c>
      <c r="D49" s="452">
        <v>14.447298010000001</v>
      </c>
      <c r="E49" s="452">
        <v>14.49597692</v>
      </c>
      <c r="F49" s="452">
        <v>17.16984738</v>
      </c>
      <c r="G49" s="452">
        <v>17.09862231</v>
      </c>
      <c r="H49" s="452">
        <v>17.749022119999999</v>
      </c>
      <c r="I49" s="452">
        <v>19.55190412</v>
      </c>
      <c r="J49" s="452">
        <v>19.16693574</v>
      </c>
      <c r="K49" s="452">
        <v>18.570342610000001</v>
      </c>
      <c r="L49" s="452">
        <v>18.238996700000001</v>
      </c>
      <c r="M49" s="452">
        <v>17.586876050000001</v>
      </c>
      <c r="N49" s="452">
        <v>18.203654329999999</v>
      </c>
      <c r="O49" s="452">
        <v>18.073518480000001</v>
      </c>
      <c r="P49" s="452">
        <v>16.359681819999999</v>
      </c>
      <c r="Q49" s="452">
        <v>17.956254349999998</v>
      </c>
      <c r="R49" s="452">
        <v>18.376021519999998</v>
      </c>
      <c r="S49" s="452">
        <v>19.1888936</v>
      </c>
      <c r="T49" s="452">
        <v>19.469335999999998</v>
      </c>
      <c r="U49" s="452">
        <v>19.024131830000002</v>
      </c>
      <c r="V49" s="452">
        <v>20.710310849999999</v>
      </c>
      <c r="W49" s="452">
        <v>19.226869270000002</v>
      </c>
      <c r="X49" s="452">
        <v>18.793166540000001</v>
      </c>
      <c r="Y49" s="452">
        <v>18.148765449999999</v>
      </c>
      <c r="Z49" s="452">
        <v>18.479330359999999</v>
      </c>
      <c r="AA49" s="452">
        <v>18.16357614</v>
      </c>
      <c r="AB49" s="452">
        <v>17.940463950000002</v>
      </c>
      <c r="AC49" s="452">
        <v>19.144718390000001</v>
      </c>
      <c r="AD49" s="452">
        <v>18.968230030000001</v>
      </c>
      <c r="AE49" s="452">
        <v>19.825368139999998</v>
      </c>
      <c r="AF49" s="452">
        <v>20.23970362</v>
      </c>
      <c r="AG49" s="452">
        <v>21.340538989999999</v>
      </c>
      <c r="AH49" s="452">
        <v>22.044240760000001</v>
      </c>
      <c r="AI49" s="452">
        <v>20.867135829999999</v>
      </c>
      <c r="AJ49" s="452">
        <v>20.936026689999998</v>
      </c>
      <c r="AK49" s="452">
        <v>19.64020682</v>
      </c>
      <c r="AL49" s="452">
        <v>19.63787065</v>
      </c>
      <c r="AM49" s="452">
        <v>19.450521890000001</v>
      </c>
      <c r="AN49" s="452">
        <v>18.691546500000001</v>
      </c>
      <c r="AO49" s="452">
        <v>19.04282156</v>
      </c>
      <c r="AP49" s="452">
        <v>19.71827721</v>
      </c>
      <c r="AQ49" s="452">
        <v>21.33239816</v>
      </c>
      <c r="AR49" s="452">
        <v>21.68293019</v>
      </c>
      <c r="AS49" s="452">
        <v>22.59995722</v>
      </c>
      <c r="AT49" s="452">
        <v>22.967106510000001</v>
      </c>
      <c r="AU49" s="452">
        <v>21.529481560000001</v>
      </c>
      <c r="AV49" s="452">
        <v>22.72004342</v>
      </c>
      <c r="AW49" s="452">
        <v>20.0551526</v>
      </c>
      <c r="AX49" s="452">
        <v>20.472879429999999</v>
      </c>
      <c r="AY49" s="894">
        <v>20.864039609999999</v>
      </c>
      <c r="AZ49" s="894">
        <v>19.932027349999998</v>
      </c>
      <c r="BA49" s="894">
        <v>20.463104019999999</v>
      </c>
      <c r="BB49" s="894">
        <v>21.081751780000001</v>
      </c>
      <c r="BC49" s="894">
        <v>21.43432112</v>
      </c>
      <c r="BD49" s="894">
        <v>22.442176700000001</v>
      </c>
      <c r="BE49" s="894">
        <v>23.913437109</v>
      </c>
      <c r="BF49" s="894">
        <v>24.218792580999999</v>
      </c>
      <c r="BG49" s="456">
        <v>23.800460000000001</v>
      </c>
      <c r="BH49" s="456">
        <v>24.123519999999999</v>
      </c>
      <c r="BI49" s="456">
        <v>21.14705</v>
      </c>
      <c r="BJ49" s="456">
        <v>20.90915</v>
      </c>
      <c r="BK49" s="456">
        <v>22.278079999999999</v>
      </c>
      <c r="BL49" s="456">
        <v>21.49173</v>
      </c>
      <c r="BM49" s="456">
        <v>21.893750000000001</v>
      </c>
      <c r="BN49" s="456">
        <v>22.37341</v>
      </c>
      <c r="BO49" s="456">
        <v>23.428529999999999</v>
      </c>
      <c r="BP49" s="456">
        <v>24.766549999999999</v>
      </c>
      <c r="BQ49" s="456">
        <v>27.894179999999999</v>
      </c>
      <c r="BR49" s="456">
        <v>28.5565</v>
      </c>
      <c r="BS49" s="456">
        <v>27.133620000000001</v>
      </c>
      <c r="BT49" s="456">
        <v>27.4742</v>
      </c>
      <c r="BU49" s="456">
        <v>24.00807</v>
      </c>
      <c r="BV49" s="456">
        <v>23.637139999999999</v>
      </c>
    </row>
    <row r="50" spans="1:74" ht="11.05" customHeight="1" x14ac:dyDescent="0.2">
      <c r="A50" s="54" t="s">
        <v>627</v>
      </c>
      <c r="B50" s="739" t="s">
        <v>1019</v>
      </c>
      <c r="C50" s="452">
        <v>6.5250544599999998</v>
      </c>
      <c r="D50" s="452">
        <v>6.1350486999999996</v>
      </c>
      <c r="E50" s="452">
        <v>6.4061681899999998</v>
      </c>
      <c r="F50" s="452">
        <v>6.5464095599999998</v>
      </c>
      <c r="G50" s="452">
        <v>7.1888685099999998</v>
      </c>
      <c r="H50" s="452">
        <v>7.7259703499999999</v>
      </c>
      <c r="I50" s="452">
        <v>8.1179818600000004</v>
      </c>
      <c r="J50" s="452">
        <v>7.8244768999999996</v>
      </c>
      <c r="K50" s="452">
        <v>7.1899684300000004</v>
      </c>
      <c r="L50" s="452">
        <v>6.9640051200000004</v>
      </c>
      <c r="M50" s="452">
        <v>6.5875830500000001</v>
      </c>
      <c r="N50" s="452">
        <v>6.73591096</v>
      </c>
      <c r="O50" s="452">
        <v>6.7948705299999999</v>
      </c>
      <c r="P50" s="452">
        <v>6.2046888500000001</v>
      </c>
      <c r="Q50" s="452">
        <v>6.7166983399999998</v>
      </c>
      <c r="R50" s="452">
        <v>6.8074226500000004</v>
      </c>
      <c r="S50" s="452">
        <v>7.1096994499999999</v>
      </c>
      <c r="T50" s="452">
        <v>7.6265275700000004</v>
      </c>
      <c r="U50" s="452">
        <v>8.3328773500000004</v>
      </c>
      <c r="V50" s="452">
        <v>8.0222913899999995</v>
      </c>
      <c r="W50" s="452">
        <v>7.4090740200000003</v>
      </c>
      <c r="X50" s="452">
        <v>7.0804825999999998</v>
      </c>
      <c r="Y50" s="452">
        <v>6.75534985</v>
      </c>
      <c r="Z50" s="452">
        <v>6.8931234200000002</v>
      </c>
      <c r="AA50" s="452">
        <v>6.6266035800000003</v>
      </c>
      <c r="AB50" s="452">
        <v>6.1041324000000001</v>
      </c>
      <c r="AC50" s="452">
        <v>6.5764477699999997</v>
      </c>
      <c r="AD50" s="452">
        <v>6.6229220599999996</v>
      </c>
      <c r="AE50" s="452">
        <v>7.1108546700000002</v>
      </c>
      <c r="AF50" s="452">
        <v>7.2576410200000003</v>
      </c>
      <c r="AG50" s="452">
        <v>8.1160563999999997</v>
      </c>
      <c r="AH50" s="452">
        <v>7.9526114899999998</v>
      </c>
      <c r="AI50" s="452">
        <v>7.3153690400000002</v>
      </c>
      <c r="AJ50" s="452">
        <v>7.0464519900000004</v>
      </c>
      <c r="AK50" s="452">
        <v>6.6466759700000004</v>
      </c>
      <c r="AL50" s="452">
        <v>6.8721246699999998</v>
      </c>
      <c r="AM50" s="452">
        <v>6.80217487</v>
      </c>
      <c r="AN50" s="452">
        <v>6.4625374600000001</v>
      </c>
      <c r="AO50" s="452">
        <v>6.8939128500000004</v>
      </c>
      <c r="AP50" s="452">
        <v>6.79172581</v>
      </c>
      <c r="AQ50" s="452">
        <v>7.4940091300000002</v>
      </c>
      <c r="AR50" s="452">
        <v>7.8758218600000003</v>
      </c>
      <c r="AS50" s="452">
        <v>8.4269268700000008</v>
      </c>
      <c r="AT50" s="452">
        <v>8.0493631800000003</v>
      </c>
      <c r="AU50" s="452">
        <v>7.5464890999999996</v>
      </c>
      <c r="AV50" s="452">
        <v>7.3227101299999999</v>
      </c>
      <c r="AW50" s="452">
        <v>6.90739415</v>
      </c>
      <c r="AX50" s="452">
        <v>6.9851244799999996</v>
      </c>
      <c r="AY50" s="894">
        <v>6.9697303499999999</v>
      </c>
      <c r="AZ50" s="894">
        <v>6.3831140499999997</v>
      </c>
      <c r="BA50" s="894">
        <v>6.6218837600000002</v>
      </c>
      <c r="BB50" s="894">
        <v>6.8428443999999997</v>
      </c>
      <c r="BC50" s="894">
        <v>7.6498504900000004</v>
      </c>
      <c r="BD50" s="894">
        <v>7.9559538400000003</v>
      </c>
      <c r="BE50" s="894">
        <v>8.7220385550999993</v>
      </c>
      <c r="BF50" s="894">
        <v>8.3098914741000005</v>
      </c>
      <c r="BG50" s="456">
        <v>7.7024100000000004</v>
      </c>
      <c r="BH50" s="456">
        <v>7.4269040000000004</v>
      </c>
      <c r="BI50" s="456">
        <v>6.9991500000000002</v>
      </c>
      <c r="BJ50" s="456">
        <v>7.0513870000000001</v>
      </c>
      <c r="BK50" s="456">
        <v>7.0402870000000002</v>
      </c>
      <c r="BL50" s="456">
        <v>6.4395069999999999</v>
      </c>
      <c r="BM50" s="456">
        <v>6.6810280000000004</v>
      </c>
      <c r="BN50" s="456">
        <v>6.9026560000000003</v>
      </c>
      <c r="BO50" s="456">
        <v>7.7142850000000003</v>
      </c>
      <c r="BP50" s="456">
        <v>8.0127369999999996</v>
      </c>
      <c r="BQ50" s="456">
        <v>8.7944329999999997</v>
      </c>
      <c r="BR50" s="456">
        <v>8.3812949999999997</v>
      </c>
      <c r="BS50" s="456">
        <v>7.7668499999999998</v>
      </c>
      <c r="BT50" s="456">
        <v>7.4828580000000002</v>
      </c>
      <c r="BU50" s="456">
        <v>7.0494050000000001</v>
      </c>
      <c r="BV50" s="456">
        <v>7.0992769999999998</v>
      </c>
    </row>
    <row r="51" spans="1:74" ht="11.05" customHeight="1" x14ac:dyDescent="0.2">
      <c r="A51" s="54" t="s">
        <v>628</v>
      </c>
      <c r="B51" s="739" t="s">
        <v>1020</v>
      </c>
      <c r="C51" s="452">
        <v>6.3248984100000003</v>
      </c>
      <c r="D51" s="452">
        <v>6.0213185300000003</v>
      </c>
      <c r="E51" s="452">
        <v>6.7559679900000003</v>
      </c>
      <c r="F51" s="452">
        <v>6.5095526000000001</v>
      </c>
      <c r="G51" s="452">
        <v>7.3388188699999999</v>
      </c>
      <c r="H51" s="452">
        <v>8.0871193800000007</v>
      </c>
      <c r="I51" s="452">
        <v>8.1205345199999996</v>
      </c>
      <c r="J51" s="452">
        <v>8.2519475399999997</v>
      </c>
      <c r="K51" s="452">
        <v>7.76240402</v>
      </c>
      <c r="L51" s="452">
        <v>7.4158506199999996</v>
      </c>
      <c r="M51" s="452">
        <v>7.0207656500000004</v>
      </c>
      <c r="N51" s="452">
        <v>6.7291388899999998</v>
      </c>
      <c r="O51" s="452">
        <v>6.5778746400000001</v>
      </c>
      <c r="P51" s="452">
        <v>6.2984333599999998</v>
      </c>
      <c r="Q51" s="452">
        <v>7.2083346099999996</v>
      </c>
      <c r="R51" s="452">
        <v>7.0095546899999999</v>
      </c>
      <c r="S51" s="452">
        <v>7.2136282600000001</v>
      </c>
      <c r="T51" s="452">
        <v>7.86866997</v>
      </c>
      <c r="U51" s="452">
        <v>8.0059249900000005</v>
      </c>
      <c r="V51" s="452">
        <v>8.6906935900000004</v>
      </c>
      <c r="W51" s="452">
        <v>7.8439962699999999</v>
      </c>
      <c r="X51" s="452">
        <v>7.5041975699999997</v>
      </c>
      <c r="Y51" s="452">
        <v>6.76173555</v>
      </c>
      <c r="Z51" s="452">
        <v>6.6681915299999996</v>
      </c>
      <c r="AA51" s="452">
        <v>6.0466723699999996</v>
      </c>
      <c r="AB51" s="452">
        <v>5.6689463599999996</v>
      </c>
      <c r="AC51" s="452">
        <v>6.2099998599999999</v>
      </c>
      <c r="AD51" s="452">
        <v>5.7838906899999998</v>
      </c>
      <c r="AE51" s="452">
        <v>6.3329619800000003</v>
      </c>
      <c r="AF51" s="452">
        <v>6.7248466899999997</v>
      </c>
      <c r="AG51" s="452">
        <v>7.0371371199999997</v>
      </c>
      <c r="AH51" s="452">
        <v>7.4177965700000001</v>
      </c>
      <c r="AI51" s="452">
        <v>7.1494603899999998</v>
      </c>
      <c r="AJ51" s="452">
        <v>6.7603434099999999</v>
      </c>
      <c r="AK51" s="452">
        <v>6.32525884</v>
      </c>
      <c r="AL51" s="452">
        <v>6.1313627200000003</v>
      </c>
      <c r="AM51" s="452">
        <v>5.93753099</v>
      </c>
      <c r="AN51" s="452">
        <v>5.6596588800000003</v>
      </c>
      <c r="AO51" s="452">
        <v>5.82063796</v>
      </c>
      <c r="AP51" s="452">
        <v>6.1225754800000001</v>
      </c>
      <c r="AQ51" s="452">
        <v>6.4163859499999996</v>
      </c>
      <c r="AR51" s="452">
        <v>6.8338019000000001</v>
      </c>
      <c r="AS51" s="452">
        <v>7.6565961800000002</v>
      </c>
      <c r="AT51" s="452">
        <v>7.6494545299999999</v>
      </c>
      <c r="AU51" s="452">
        <v>7.1994693600000002</v>
      </c>
      <c r="AV51" s="452">
        <v>6.8241954700000003</v>
      </c>
      <c r="AW51" s="452">
        <v>6.2494179799999996</v>
      </c>
      <c r="AX51" s="452">
        <v>6.3895911200000004</v>
      </c>
      <c r="AY51" s="894">
        <v>6.1021582299999997</v>
      </c>
      <c r="AZ51" s="894">
        <v>5.7362923300000004</v>
      </c>
      <c r="BA51" s="894">
        <v>6.0818327700000001</v>
      </c>
      <c r="BB51" s="894">
        <v>6.2271083100000002</v>
      </c>
      <c r="BC51" s="894">
        <v>6.3808245299999999</v>
      </c>
      <c r="BD51" s="894">
        <v>7.0478666600000004</v>
      </c>
      <c r="BE51" s="894">
        <v>8.1013791626000007</v>
      </c>
      <c r="BF51" s="894">
        <v>7.9739367393</v>
      </c>
      <c r="BG51" s="456">
        <v>7.2932540000000001</v>
      </c>
      <c r="BH51" s="456">
        <v>6.831734</v>
      </c>
      <c r="BI51" s="456">
        <v>6.2330050000000004</v>
      </c>
      <c r="BJ51" s="456">
        <v>6.3584050000000003</v>
      </c>
      <c r="BK51" s="456">
        <v>6.1008019999999998</v>
      </c>
      <c r="BL51" s="456">
        <v>5.7285110000000001</v>
      </c>
      <c r="BM51" s="456">
        <v>6.0609669999999998</v>
      </c>
      <c r="BN51" s="456">
        <v>6.2071290000000001</v>
      </c>
      <c r="BO51" s="456">
        <v>6.3603560000000003</v>
      </c>
      <c r="BP51" s="456">
        <v>7.0043309999999996</v>
      </c>
      <c r="BQ51" s="456">
        <v>8.0697480000000006</v>
      </c>
      <c r="BR51" s="456">
        <v>7.9661289999999996</v>
      </c>
      <c r="BS51" s="456">
        <v>7.2958150000000002</v>
      </c>
      <c r="BT51" s="456">
        <v>6.8365099999999996</v>
      </c>
      <c r="BU51" s="456">
        <v>6.2435999999999998</v>
      </c>
      <c r="BV51" s="456">
        <v>6.3728990000000003</v>
      </c>
    </row>
    <row r="52" spans="1:74" s="738" customFormat="1" ht="11.05" customHeight="1" x14ac:dyDescent="0.2">
      <c r="A52" s="314" t="s">
        <v>629</v>
      </c>
      <c r="B52" s="737" t="s">
        <v>1021</v>
      </c>
      <c r="C52" s="557">
        <v>0.37275365999999999</v>
      </c>
      <c r="D52" s="557">
        <v>0.33338582</v>
      </c>
      <c r="E52" s="557">
        <v>0.37814990999999998</v>
      </c>
      <c r="F52" s="557">
        <v>0.37920169999999997</v>
      </c>
      <c r="G52" s="557">
        <v>0.39638340999999999</v>
      </c>
      <c r="H52" s="557">
        <v>0.37884097</v>
      </c>
      <c r="I52" s="557">
        <v>0.40772072999999998</v>
      </c>
      <c r="J52" s="557">
        <v>0.41555607999999999</v>
      </c>
      <c r="K52" s="557">
        <v>0.38741548999999997</v>
      </c>
      <c r="L52" s="557">
        <v>0.40950230999999998</v>
      </c>
      <c r="M52" s="557">
        <v>0.39884874999999997</v>
      </c>
      <c r="N52" s="557">
        <v>0.39588220000000002</v>
      </c>
      <c r="O52" s="557">
        <v>0.38145171999999999</v>
      </c>
      <c r="P52" s="557">
        <v>0.35733949999999998</v>
      </c>
      <c r="Q52" s="557">
        <v>0.40702617000000002</v>
      </c>
      <c r="R52" s="557">
        <v>0.39020156</v>
      </c>
      <c r="S52" s="557">
        <v>0.40297170999999998</v>
      </c>
      <c r="T52" s="557">
        <v>0.39183105000000001</v>
      </c>
      <c r="U52" s="557">
        <v>0.41726468</v>
      </c>
      <c r="V52" s="557">
        <v>0.42509607999999999</v>
      </c>
      <c r="W52" s="557">
        <v>0.42168802999999999</v>
      </c>
      <c r="X52" s="557">
        <v>0.42566608</v>
      </c>
      <c r="Y52" s="557">
        <v>0.40561797999999999</v>
      </c>
      <c r="Z52" s="557">
        <v>0.40232143999999997</v>
      </c>
      <c r="AA52" s="557">
        <v>0.39543633</v>
      </c>
      <c r="AB52" s="557">
        <v>0.35365249999999998</v>
      </c>
      <c r="AC52" s="557">
        <v>0.39390115999999997</v>
      </c>
      <c r="AD52" s="557">
        <v>0.39124824000000002</v>
      </c>
      <c r="AE52" s="557">
        <v>0.39458468000000002</v>
      </c>
      <c r="AF52" s="557">
        <v>0.39190866000000002</v>
      </c>
      <c r="AG52" s="557">
        <v>0.42514097000000001</v>
      </c>
      <c r="AH52" s="557">
        <v>0.41704566999999998</v>
      </c>
      <c r="AI52" s="557">
        <v>0.40962416000000001</v>
      </c>
      <c r="AJ52" s="557">
        <v>0.42744690000000002</v>
      </c>
      <c r="AK52" s="557">
        <v>0.40275928999999999</v>
      </c>
      <c r="AL52" s="557">
        <v>0.40340642999999998</v>
      </c>
      <c r="AM52" s="557">
        <v>0.39272439999999997</v>
      </c>
      <c r="AN52" s="557">
        <v>0.36987054000000003</v>
      </c>
      <c r="AO52" s="557">
        <v>0.39149222</v>
      </c>
      <c r="AP52" s="557">
        <v>0.38672627999999998</v>
      </c>
      <c r="AQ52" s="557">
        <v>0.39775823999999999</v>
      </c>
      <c r="AR52" s="557">
        <v>0.40017029999999998</v>
      </c>
      <c r="AS52" s="557">
        <v>0.41763148999999999</v>
      </c>
      <c r="AT52" s="557">
        <v>0.4249213</v>
      </c>
      <c r="AU52" s="557">
        <v>0.41712919999999998</v>
      </c>
      <c r="AV52" s="557">
        <v>0.43095613999999999</v>
      </c>
      <c r="AW52" s="557">
        <v>0.40455249999999998</v>
      </c>
      <c r="AX52" s="557">
        <v>0.41995903000000001</v>
      </c>
      <c r="AY52" s="922">
        <v>0.40255191000000001</v>
      </c>
      <c r="AZ52" s="922">
        <v>0.35545009999999999</v>
      </c>
      <c r="BA52" s="922">
        <v>0.40844108000000001</v>
      </c>
      <c r="BB52" s="922">
        <v>0.40500950000000002</v>
      </c>
      <c r="BC52" s="922">
        <v>0.41281779000000002</v>
      </c>
      <c r="BD52" s="922">
        <v>0.40921133999999998</v>
      </c>
      <c r="BE52" s="922">
        <v>0.42493808</v>
      </c>
      <c r="BF52" s="922">
        <v>0.42814533999999999</v>
      </c>
      <c r="BG52" s="459">
        <v>0.41901270000000002</v>
      </c>
      <c r="BH52" s="459">
        <v>0.43291780000000002</v>
      </c>
      <c r="BI52" s="459">
        <v>0.40555380000000002</v>
      </c>
      <c r="BJ52" s="459">
        <v>0.4192206</v>
      </c>
      <c r="BK52" s="459">
        <v>0.40369379999999999</v>
      </c>
      <c r="BL52" s="459">
        <v>0.35608250000000002</v>
      </c>
      <c r="BM52" s="459">
        <v>0.40821980000000002</v>
      </c>
      <c r="BN52" s="459">
        <v>0.40512589999999998</v>
      </c>
      <c r="BO52" s="459">
        <v>0.41250219999999999</v>
      </c>
      <c r="BP52" s="459">
        <v>0.4078716</v>
      </c>
      <c r="BQ52" s="459">
        <v>0.42397479999999999</v>
      </c>
      <c r="BR52" s="459">
        <v>0.42821949999999998</v>
      </c>
      <c r="BS52" s="459">
        <v>0.41908719999999999</v>
      </c>
      <c r="BT52" s="459">
        <v>0.4327067</v>
      </c>
      <c r="BU52" s="459">
        <v>0.40536759999999999</v>
      </c>
      <c r="BV52" s="459">
        <v>0.41914020000000002</v>
      </c>
    </row>
    <row r="53" spans="1:74" s="336" customFormat="1" ht="11.95" customHeight="1" x14ac:dyDescent="0.2">
      <c r="A53" s="335"/>
      <c r="B53" s="1064" t="s">
        <v>1437</v>
      </c>
      <c r="C53" s="1075"/>
      <c r="D53" s="1075"/>
      <c r="E53" s="1075"/>
      <c r="F53" s="1075"/>
      <c r="G53" s="1075"/>
      <c r="H53" s="1075"/>
      <c r="I53" s="1075"/>
      <c r="J53" s="1075"/>
      <c r="K53" s="1075"/>
      <c r="L53" s="1075"/>
      <c r="M53" s="1075"/>
      <c r="N53" s="1075"/>
      <c r="O53" s="1075"/>
      <c r="P53" s="1075"/>
      <c r="Q53" s="1075"/>
      <c r="R53" s="782"/>
      <c r="AY53" s="339"/>
      <c r="AZ53" s="339"/>
      <c r="BA53" s="339"/>
      <c r="BB53" s="339"/>
      <c r="BC53" s="339"/>
      <c r="BD53" s="339"/>
      <c r="BE53" s="339"/>
      <c r="BF53" s="339"/>
      <c r="BG53" s="339"/>
      <c r="BH53" s="339"/>
      <c r="BI53" s="339"/>
    </row>
    <row r="54" spans="1:74" s="184" customFormat="1" ht="11.95" customHeight="1" x14ac:dyDescent="0.2">
      <c r="A54" s="183"/>
      <c r="B54" s="776" t="s">
        <v>813</v>
      </c>
      <c r="C54" s="776"/>
      <c r="D54" s="776"/>
      <c r="E54" s="776"/>
      <c r="F54" s="776"/>
      <c r="G54" s="776"/>
      <c r="H54" s="777"/>
      <c r="I54" s="776"/>
      <c r="J54" s="776"/>
      <c r="K54" s="776"/>
      <c r="L54" s="776"/>
      <c r="M54" s="776"/>
      <c r="N54" s="776"/>
      <c r="O54" s="776"/>
      <c r="P54" s="776"/>
      <c r="Q54" s="776"/>
      <c r="R54" s="778"/>
      <c r="AY54" s="676"/>
      <c r="AZ54" s="676"/>
      <c r="BA54" s="676"/>
      <c r="BB54" s="676"/>
      <c r="BC54" s="676"/>
      <c r="BD54" s="676"/>
      <c r="BE54" s="676"/>
      <c r="BF54" s="676"/>
      <c r="BG54" s="676"/>
      <c r="BH54" s="850"/>
      <c r="BI54" s="676"/>
      <c r="BJ54" s="205"/>
    </row>
    <row r="55" spans="1:74" s="184" customFormat="1" ht="11.95" customHeight="1" x14ac:dyDescent="0.2">
      <c r="A55" s="183"/>
      <c r="B55" s="995" t="str">
        <f>Dates!$G$2</f>
        <v>EIA completed modeling and analysis for this report on Thursday, September 4, 2025.</v>
      </c>
      <c r="C55" s="982"/>
      <c r="D55" s="982"/>
      <c r="E55" s="982"/>
      <c r="F55" s="982"/>
      <c r="G55" s="982"/>
      <c r="H55" s="982"/>
      <c r="I55" s="982"/>
      <c r="J55" s="982"/>
      <c r="K55" s="982"/>
      <c r="L55" s="982"/>
      <c r="M55" s="982"/>
      <c r="N55" s="982"/>
      <c r="O55" s="982"/>
      <c r="P55" s="982"/>
      <c r="Q55" s="982"/>
      <c r="R55" s="779"/>
      <c r="AY55" s="676"/>
      <c r="AZ55" s="676"/>
      <c r="BA55" s="676"/>
      <c r="BB55" s="676"/>
      <c r="BC55" s="676"/>
      <c r="BD55" s="677"/>
      <c r="BE55" s="677"/>
      <c r="BF55" s="677"/>
      <c r="BG55" s="676"/>
      <c r="BH55" s="638"/>
      <c r="BI55" s="676"/>
      <c r="BJ55" s="205"/>
    </row>
    <row r="56" spans="1:74" s="184" customFormat="1" ht="12.85" x14ac:dyDescent="0.2">
      <c r="A56" s="183"/>
      <c r="B56" s="1004" t="s">
        <v>1418</v>
      </c>
      <c r="C56" s="991"/>
      <c r="D56" s="991"/>
      <c r="E56" s="991"/>
      <c r="F56" s="991"/>
      <c r="G56" s="991"/>
      <c r="H56" s="991"/>
      <c r="I56" s="991"/>
      <c r="J56" s="991"/>
      <c r="K56" s="991"/>
      <c r="L56" s="991"/>
      <c r="M56" s="991"/>
      <c r="N56" s="991"/>
      <c r="O56" s="991"/>
      <c r="P56" s="991"/>
      <c r="Q56" s="991"/>
      <c r="R56" s="782"/>
      <c r="AY56" s="676"/>
      <c r="AZ56" s="676"/>
      <c r="BA56" s="676"/>
      <c r="BB56" s="676"/>
      <c r="BC56" s="676"/>
      <c r="BD56" s="677"/>
      <c r="BE56" s="677"/>
      <c r="BF56" s="677"/>
      <c r="BG56" s="676"/>
      <c r="BH56" s="638"/>
      <c r="BI56" s="676"/>
      <c r="BJ56" s="205"/>
    </row>
    <row r="57" spans="1:74" s="184" customFormat="1" ht="11.95" customHeight="1" x14ac:dyDescent="0.2">
      <c r="A57" s="183"/>
      <c r="B57" s="1074" t="s">
        <v>805</v>
      </c>
      <c r="C57" s="1078"/>
      <c r="D57" s="1078"/>
      <c r="E57" s="1078"/>
      <c r="F57" s="1078"/>
      <c r="G57" s="1078"/>
      <c r="H57" s="1078"/>
      <c r="I57" s="1078"/>
      <c r="J57" s="1078"/>
      <c r="K57" s="1078"/>
      <c r="L57" s="1078"/>
      <c r="M57" s="1078"/>
      <c r="N57" s="1078"/>
      <c r="O57" s="1078"/>
      <c r="P57" s="1078"/>
      <c r="Q57" s="1075"/>
      <c r="R57" s="782"/>
      <c r="AY57" s="676"/>
      <c r="AZ57" s="676"/>
      <c r="BA57" s="676"/>
      <c r="BB57" s="676"/>
      <c r="BC57" s="676"/>
      <c r="BD57" s="677"/>
      <c r="BE57" s="677"/>
      <c r="BF57" s="677"/>
      <c r="BG57" s="676"/>
      <c r="BH57" s="638"/>
      <c r="BI57" s="676"/>
      <c r="BJ57" s="205"/>
    </row>
    <row r="58" spans="1:74" s="184" customFormat="1" ht="11.95" customHeight="1" x14ac:dyDescent="0.2">
      <c r="A58" s="183"/>
      <c r="B58" s="1074" t="s">
        <v>806</v>
      </c>
      <c r="C58" s="1078"/>
      <c r="D58" s="1078"/>
      <c r="E58" s="1078"/>
      <c r="F58" s="1078"/>
      <c r="G58" s="1078"/>
      <c r="H58" s="1078"/>
      <c r="I58" s="1078"/>
      <c r="J58" s="1078"/>
      <c r="K58" s="1078"/>
      <c r="L58" s="1078"/>
      <c r="M58" s="1078"/>
      <c r="N58" s="1078"/>
      <c r="O58" s="1078"/>
      <c r="P58" s="1078"/>
      <c r="Q58" s="1075"/>
      <c r="R58" s="782"/>
      <c r="AY58" s="676"/>
      <c r="AZ58" s="676"/>
      <c r="BA58" s="676"/>
      <c r="BB58" s="676"/>
      <c r="BC58" s="676"/>
      <c r="BD58" s="677"/>
      <c r="BE58" s="677"/>
      <c r="BF58" s="677"/>
      <c r="BG58" s="676"/>
      <c r="BH58" s="638"/>
      <c r="BI58" s="676"/>
      <c r="BJ58" s="205"/>
    </row>
    <row r="59" spans="1:74" s="184" customFormat="1" ht="11.95" customHeight="1" x14ac:dyDescent="0.2">
      <c r="A59" s="183"/>
      <c r="B59" s="996" t="s">
        <v>827</v>
      </c>
      <c r="C59" s="996"/>
      <c r="D59" s="996"/>
      <c r="E59" s="996"/>
      <c r="F59" s="996"/>
      <c r="G59" s="996"/>
      <c r="H59" s="996"/>
      <c r="I59" s="996"/>
      <c r="J59" s="996"/>
      <c r="K59" s="996"/>
      <c r="L59" s="996"/>
      <c r="M59" s="996"/>
      <c r="N59" s="996"/>
      <c r="O59" s="996"/>
      <c r="P59" s="996"/>
      <c r="Q59" s="996"/>
      <c r="R59" s="996"/>
      <c r="AY59" s="676"/>
      <c r="AZ59" s="676"/>
      <c r="BA59" s="676"/>
      <c r="BB59" s="676"/>
      <c r="BC59" s="676"/>
      <c r="BD59" s="677"/>
      <c r="BE59" s="677"/>
      <c r="BF59" s="677"/>
      <c r="BG59" s="676"/>
      <c r="BH59" s="638"/>
      <c r="BI59" s="676"/>
      <c r="BJ59" s="205"/>
    </row>
    <row r="60" spans="1:74" s="184" customFormat="1" ht="11.95" customHeight="1" x14ac:dyDescent="0.2">
      <c r="A60" s="183"/>
      <c r="B60" s="1074" t="s">
        <v>1435</v>
      </c>
      <c r="C60" s="1000"/>
      <c r="D60" s="1000"/>
      <c r="E60" s="1000"/>
      <c r="F60" s="1000"/>
      <c r="G60" s="1000"/>
      <c r="H60" s="1000"/>
      <c r="I60" s="1000"/>
      <c r="J60" s="1000"/>
      <c r="K60" s="1000"/>
      <c r="L60" s="1000"/>
      <c r="M60" s="1000"/>
      <c r="N60" s="1000"/>
      <c r="O60" s="1000"/>
      <c r="P60" s="1000"/>
      <c r="Q60" s="1001"/>
      <c r="R60" s="782"/>
      <c r="AY60" s="676"/>
      <c r="AZ60" s="676"/>
      <c r="BA60" s="676"/>
      <c r="BB60" s="676"/>
      <c r="BC60" s="676"/>
      <c r="BD60" s="677"/>
      <c r="BE60" s="677"/>
      <c r="BF60" s="677"/>
      <c r="BG60" s="676"/>
      <c r="BH60" s="638"/>
      <c r="BI60" s="676"/>
      <c r="BJ60" s="205"/>
    </row>
    <row r="61" spans="1:74" s="184" customFormat="1" ht="11.95" customHeight="1" x14ac:dyDescent="0.2">
      <c r="A61" s="183"/>
      <c r="B61" s="999" t="s">
        <v>804</v>
      </c>
      <c r="C61" s="1001"/>
      <c r="D61" s="1001"/>
      <c r="E61" s="1001"/>
      <c r="F61" s="1001"/>
      <c r="G61" s="1001"/>
      <c r="H61" s="1001"/>
      <c r="I61" s="1001"/>
      <c r="J61" s="1001"/>
      <c r="K61" s="1001"/>
      <c r="L61" s="1001"/>
      <c r="M61" s="1001"/>
      <c r="N61" s="1001"/>
      <c r="O61" s="1001"/>
      <c r="P61" s="1001"/>
      <c r="Q61" s="1075"/>
      <c r="R61" s="782"/>
      <c r="AY61" s="676"/>
      <c r="AZ61" s="676"/>
      <c r="BA61" s="676"/>
      <c r="BB61" s="676"/>
      <c r="BC61" s="676"/>
      <c r="BD61" s="677"/>
      <c r="BE61" s="677"/>
      <c r="BF61" s="677"/>
      <c r="BG61" s="676"/>
      <c r="BH61" s="638"/>
      <c r="BI61" s="676"/>
      <c r="BJ61" s="205"/>
    </row>
    <row r="62" spans="1:74" s="184" customFormat="1" ht="11.95" customHeight="1" x14ac:dyDescent="0.2">
      <c r="A62" s="183"/>
      <c r="B62" s="1076" t="s">
        <v>1436</v>
      </c>
      <c r="C62" s="1001"/>
      <c r="D62" s="1001"/>
      <c r="E62" s="1001"/>
      <c r="F62" s="1001"/>
      <c r="G62" s="1001"/>
      <c r="H62" s="1001"/>
      <c r="I62" s="1001"/>
      <c r="J62" s="1001"/>
      <c r="K62" s="1001"/>
      <c r="L62" s="1001"/>
      <c r="M62" s="1001"/>
      <c r="N62" s="1001"/>
      <c r="O62" s="1001"/>
      <c r="P62" s="1001"/>
      <c r="Q62" s="1001"/>
      <c r="R62" s="782"/>
      <c r="AY62" s="676"/>
      <c r="AZ62" s="676"/>
      <c r="BA62" s="676"/>
      <c r="BB62" s="676"/>
      <c r="BC62" s="676"/>
      <c r="BD62" s="677"/>
      <c r="BE62" s="677"/>
      <c r="BF62" s="677"/>
      <c r="BG62" s="676"/>
      <c r="BH62" s="638"/>
      <c r="BI62" s="676"/>
      <c r="BJ62" s="205"/>
    </row>
    <row r="63" spans="1:74" s="182" customFormat="1" ht="11.95" customHeight="1" x14ac:dyDescent="0.2">
      <c r="A63" s="55"/>
      <c r="B63" s="1014"/>
      <c r="C63" s="998"/>
      <c r="D63" s="998"/>
      <c r="E63" s="998"/>
      <c r="F63" s="998"/>
      <c r="G63" s="998"/>
      <c r="H63" s="998"/>
      <c r="I63" s="998"/>
      <c r="J63" s="998"/>
      <c r="K63" s="998"/>
      <c r="L63" s="998"/>
      <c r="M63" s="998"/>
      <c r="N63" s="998"/>
      <c r="O63" s="998"/>
      <c r="P63" s="998"/>
      <c r="Q63" s="998"/>
      <c r="AY63" s="832"/>
      <c r="AZ63" s="832"/>
      <c r="BA63" s="832"/>
      <c r="BB63" s="832"/>
      <c r="BC63" s="832"/>
      <c r="BD63" s="674"/>
      <c r="BE63" s="674"/>
      <c r="BF63" s="674"/>
      <c r="BG63" s="832"/>
      <c r="BH63" s="638"/>
      <c r="BI63" s="832"/>
      <c r="BJ63" s="203"/>
    </row>
    <row r="64" spans="1:74" x14ac:dyDescent="0.2">
      <c r="BH64" s="638"/>
      <c r="BK64" s="141"/>
      <c r="BL64" s="141"/>
      <c r="BM64" s="141"/>
      <c r="BN64" s="141"/>
      <c r="BO64" s="141"/>
      <c r="BP64" s="141"/>
      <c r="BQ64" s="141"/>
      <c r="BR64" s="141"/>
      <c r="BS64" s="141"/>
      <c r="BT64" s="141"/>
      <c r="BU64" s="141"/>
      <c r="BV64" s="141"/>
    </row>
    <row r="65" spans="60:74" x14ac:dyDescent="0.2">
      <c r="BH65" s="638"/>
      <c r="BK65" s="141"/>
      <c r="BL65" s="141"/>
      <c r="BM65" s="141"/>
      <c r="BN65" s="141"/>
      <c r="BO65" s="141"/>
      <c r="BP65" s="141"/>
      <c r="BQ65" s="141"/>
      <c r="BR65" s="141"/>
      <c r="BS65" s="141"/>
      <c r="BT65" s="141"/>
      <c r="BU65" s="141"/>
      <c r="BV65" s="141"/>
    </row>
    <row r="66" spans="60:74" x14ac:dyDescent="0.2">
      <c r="BH66" s="638"/>
      <c r="BK66" s="141"/>
      <c r="BL66" s="141"/>
      <c r="BM66" s="141"/>
      <c r="BN66" s="141"/>
      <c r="BO66" s="141"/>
      <c r="BP66" s="141"/>
      <c r="BQ66" s="141"/>
      <c r="BR66" s="141"/>
      <c r="BS66" s="141"/>
      <c r="BT66" s="141"/>
      <c r="BU66" s="141"/>
      <c r="BV66" s="141"/>
    </row>
    <row r="67" spans="60:74" x14ac:dyDescent="0.2">
      <c r="BH67" s="638"/>
      <c r="BK67" s="141"/>
      <c r="BL67" s="141"/>
      <c r="BM67" s="141"/>
      <c r="BN67" s="141"/>
      <c r="BO67" s="141"/>
      <c r="BP67" s="141"/>
      <c r="BQ67" s="141"/>
      <c r="BR67" s="141"/>
      <c r="BS67" s="141"/>
      <c r="BT67" s="141"/>
      <c r="BU67" s="141"/>
      <c r="BV67" s="141"/>
    </row>
    <row r="68" spans="60:74" x14ac:dyDescent="0.2">
      <c r="BH68" s="638"/>
      <c r="BK68" s="141"/>
      <c r="BL68" s="141"/>
      <c r="BM68" s="141"/>
      <c r="BN68" s="141"/>
      <c r="BO68" s="141"/>
      <c r="BP68" s="141"/>
      <c r="BQ68" s="141"/>
      <c r="BR68" s="141"/>
      <c r="BS68" s="141"/>
      <c r="BT68" s="141"/>
      <c r="BU68" s="141"/>
      <c r="BV68" s="141"/>
    </row>
    <row r="69" spans="60:74" x14ac:dyDescent="0.2">
      <c r="BK69" s="141"/>
      <c r="BL69" s="141"/>
      <c r="BM69" s="141"/>
      <c r="BN69" s="141"/>
      <c r="BO69" s="141"/>
      <c r="BP69" s="141"/>
      <c r="BQ69" s="141"/>
      <c r="BR69" s="141"/>
      <c r="BS69" s="141"/>
      <c r="BT69" s="141"/>
      <c r="BU69" s="141"/>
      <c r="BV69" s="141"/>
    </row>
    <row r="70" spans="60:74" x14ac:dyDescent="0.2">
      <c r="BK70" s="141"/>
      <c r="BL70" s="141"/>
      <c r="BM70" s="141"/>
      <c r="BN70" s="141"/>
      <c r="BO70" s="141"/>
      <c r="BP70" s="141"/>
      <c r="BQ70" s="141"/>
      <c r="BR70" s="141"/>
      <c r="BS70" s="141"/>
      <c r="BT70" s="141"/>
      <c r="BU70" s="141"/>
      <c r="BV70" s="141"/>
    </row>
    <row r="71" spans="60:74" x14ac:dyDescent="0.2">
      <c r="BK71" s="141"/>
      <c r="BL71" s="141"/>
      <c r="BM71" s="141"/>
      <c r="BN71" s="141"/>
      <c r="BO71" s="141"/>
      <c r="BP71" s="141"/>
      <c r="BQ71" s="141"/>
      <c r="BR71" s="141"/>
      <c r="BS71" s="141"/>
      <c r="BT71" s="141"/>
      <c r="BU71" s="141"/>
      <c r="BV71" s="141"/>
    </row>
    <row r="72" spans="60:74" x14ac:dyDescent="0.2">
      <c r="BK72" s="141"/>
      <c r="BL72" s="141"/>
      <c r="BM72" s="141"/>
      <c r="BN72" s="141"/>
      <c r="BO72" s="141"/>
      <c r="BP72" s="141"/>
      <c r="BQ72" s="141"/>
      <c r="BR72" s="141"/>
      <c r="BS72" s="141"/>
      <c r="BT72" s="141"/>
      <c r="BU72" s="141"/>
      <c r="BV72" s="141"/>
    </row>
    <row r="73" spans="60:74" x14ac:dyDescent="0.2">
      <c r="BK73" s="141"/>
      <c r="BL73" s="141"/>
      <c r="BM73" s="141"/>
      <c r="BN73" s="141"/>
      <c r="BO73" s="141"/>
      <c r="BP73" s="141"/>
      <c r="BQ73" s="141"/>
      <c r="BR73" s="141"/>
      <c r="BS73" s="141"/>
      <c r="BT73" s="141"/>
      <c r="BU73" s="141"/>
      <c r="BV73" s="141"/>
    </row>
    <row r="74" spans="60:74" x14ac:dyDescent="0.2">
      <c r="BK74" s="141"/>
      <c r="BL74" s="141"/>
      <c r="BM74" s="141"/>
      <c r="BN74" s="141"/>
      <c r="BO74" s="141"/>
      <c r="BP74" s="141"/>
      <c r="BQ74" s="141"/>
      <c r="BR74" s="141"/>
      <c r="BS74" s="141"/>
      <c r="BT74" s="141"/>
      <c r="BU74" s="141"/>
      <c r="BV74" s="141"/>
    </row>
    <row r="75" spans="60:74" x14ac:dyDescent="0.2">
      <c r="BK75" s="141"/>
      <c r="BL75" s="141"/>
      <c r="BM75" s="141"/>
      <c r="BN75" s="141"/>
      <c r="BO75" s="141"/>
      <c r="BP75" s="141"/>
      <c r="BQ75" s="141"/>
      <c r="BR75" s="141"/>
      <c r="BS75" s="141"/>
      <c r="BT75" s="141"/>
      <c r="BU75" s="141"/>
      <c r="BV75" s="141"/>
    </row>
    <row r="76" spans="60:74" x14ac:dyDescent="0.2">
      <c r="BK76" s="141"/>
      <c r="BL76" s="141"/>
      <c r="BM76" s="141"/>
      <c r="BN76" s="141"/>
      <c r="BO76" s="141"/>
      <c r="BP76" s="141"/>
      <c r="BQ76" s="141"/>
      <c r="BR76" s="141"/>
      <c r="BS76" s="141"/>
      <c r="BT76" s="141"/>
      <c r="BU76" s="141"/>
      <c r="BV76" s="141"/>
    </row>
    <row r="77" spans="60:74" x14ac:dyDescent="0.2">
      <c r="BK77" s="141"/>
      <c r="BL77" s="141"/>
      <c r="BM77" s="141"/>
      <c r="BN77" s="141"/>
      <c r="BO77" s="141"/>
      <c r="BP77" s="141"/>
      <c r="BQ77" s="141"/>
      <c r="BR77" s="141"/>
      <c r="BS77" s="141"/>
      <c r="BT77" s="141"/>
      <c r="BU77" s="141"/>
      <c r="BV77" s="141"/>
    </row>
    <row r="78" spans="60:74" x14ac:dyDescent="0.2">
      <c r="BK78" s="141"/>
      <c r="BL78" s="141"/>
      <c r="BM78" s="141"/>
      <c r="BN78" s="141"/>
      <c r="BO78" s="141"/>
      <c r="BP78" s="141"/>
      <c r="BQ78" s="141"/>
      <c r="BR78" s="141"/>
      <c r="BS78" s="141"/>
      <c r="BT78" s="141"/>
      <c r="BU78" s="141"/>
      <c r="BV78" s="141"/>
    </row>
    <row r="79" spans="60:74" x14ac:dyDescent="0.2">
      <c r="BK79" s="141"/>
      <c r="BL79" s="141"/>
      <c r="BM79" s="141"/>
      <c r="BN79" s="141"/>
      <c r="BO79" s="141"/>
      <c r="BP79" s="141"/>
      <c r="BQ79" s="141"/>
      <c r="BR79" s="141"/>
      <c r="BS79" s="141"/>
      <c r="BT79" s="141"/>
      <c r="BU79" s="141"/>
      <c r="BV79" s="141"/>
    </row>
    <row r="80" spans="60:74" x14ac:dyDescent="0.2">
      <c r="BK80" s="141"/>
      <c r="BL80" s="141"/>
      <c r="BM80" s="141"/>
      <c r="BN80" s="141"/>
      <c r="BO80" s="141"/>
      <c r="BP80" s="141"/>
      <c r="BQ80" s="141"/>
      <c r="BR80" s="141"/>
      <c r="BS80" s="141"/>
      <c r="BT80" s="141"/>
      <c r="BU80" s="141"/>
      <c r="BV80" s="141"/>
    </row>
    <row r="81" spans="63:74" x14ac:dyDescent="0.2">
      <c r="BK81" s="141"/>
      <c r="BL81" s="141"/>
      <c r="BM81" s="141"/>
      <c r="BN81" s="141"/>
      <c r="BO81" s="141"/>
      <c r="BP81" s="141"/>
      <c r="BQ81" s="141"/>
      <c r="BR81" s="141"/>
      <c r="BS81" s="141"/>
      <c r="BT81" s="141"/>
      <c r="BU81" s="141"/>
      <c r="BV81" s="141"/>
    </row>
    <row r="82" spans="63:74" x14ac:dyDescent="0.2">
      <c r="BK82" s="141"/>
      <c r="BL82" s="141"/>
      <c r="BM82" s="141"/>
      <c r="BN82" s="141"/>
      <c r="BO82" s="141"/>
      <c r="BP82" s="141"/>
      <c r="BQ82" s="141"/>
      <c r="BR82" s="141"/>
      <c r="BS82" s="141"/>
      <c r="BT82" s="141"/>
      <c r="BU82" s="141"/>
      <c r="BV82" s="141"/>
    </row>
    <row r="83" spans="63:74" x14ac:dyDescent="0.2">
      <c r="BK83" s="141"/>
      <c r="BL83" s="141"/>
      <c r="BM83" s="141"/>
      <c r="BN83" s="141"/>
      <c r="BO83" s="141"/>
      <c r="BP83" s="141"/>
      <c r="BQ83" s="141"/>
      <c r="BR83" s="141"/>
      <c r="BS83" s="141"/>
      <c r="BT83" s="141"/>
      <c r="BU83" s="141"/>
      <c r="BV83" s="141"/>
    </row>
    <row r="84" spans="63:74" x14ac:dyDescent="0.2">
      <c r="BK84" s="141"/>
      <c r="BL84" s="141"/>
      <c r="BM84" s="141"/>
      <c r="BN84" s="141"/>
      <c r="BO84" s="141"/>
      <c r="BP84" s="141"/>
      <c r="BQ84" s="141"/>
      <c r="BR84" s="141"/>
      <c r="BS84" s="141"/>
      <c r="BT84" s="141"/>
      <c r="BU84" s="141"/>
      <c r="BV84" s="141"/>
    </row>
    <row r="85" spans="63:74" x14ac:dyDescent="0.2">
      <c r="BK85" s="141"/>
      <c r="BL85" s="141"/>
      <c r="BM85" s="141"/>
      <c r="BN85" s="141"/>
      <c r="BO85" s="141"/>
      <c r="BP85" s="141"/>
      <c r="BQ85" s="141"/>
      <c r="BR85" s="141"/>
      <c r="BS85" s="141"/>
      <c r="BT85" s="141"/>
      <c r="BU85" s="141"/>
      <c r="BV85" s="141"/>
    </row>
    <row r="86" spans="63:74" x14ac:dyDescent="0.2">
      <c r="BK86" s="141"/>
      <c r="BL86" s="141"/>
      <c r="BM86" s="141"/>
      <c r="BN86" s="141"/>
      <c r="BO86" s="141"/>
      <c r="BP86" s="141"/>
      <c r="BQ86" s="141"/>
      <c r="BR86" s="141"/>
      <c r="BS86" s="141"/>
      <c r="BT86" s="141"/>
      <c r="BU86" s="141"/>
      <c r="BV86" s="141"/>
    </row>
    <row r="87" spans="63:74" x14ac:dyDescent="0.2">
      <c r="BK87" s="141"/>
      <c r="BL87" s="141"/>
      <c r="BM87" s="141"/>
      <c r="BN87" s="141"/>
      <c r="BO87" s="141"/>
      <c r="BP87" s="141"/>
      <c r="BQ87" s="141"/>
      <c r="BR87" s="141"/>
      <c r="BS87" s="141"/>
      <c r="BT87" s="141"/>
      <c r="BU87" s="141"/>
      <c r="BV87" s="141"/>
    </row>
    <row r="88" spans="63:74" x14ac:dyDescent="0.2">
      <c r="BK88" s="141"/>
      <c r="BL88" s="141"/>
      <c r="BM88" s="141"/>
      <c r="BN88" s="141"/>
      <c r="BO88" s="141"/>
      <c r="BP88" s="141"/>
      <c r="BQ88" s="141"/>
      <c r="BR88" s="141"/>
      <c r="BS88" s="141"/>
      <c r="BT88" s="141"/>
      <c r="BU88" s="141"/>
      <c r="BV88" s="141"/>
    </row>
    <row r="89" spans="63:74" x14ac:dyDescent="0.2">
      <c r="BK89" s="141"/>
      <c r="BL89" s="141"/>
      <c r="BM89" s="141"/>
      <c r="BN89" s="141"/>
      <c r="BO89" s="141"/>
      <c r="BP89" s="141"/>
      <c r="BQ89" s="141"/>
      <c r="BR89" s="141"/>
      <c r="BS89" s="141"/>
      <c r="BT89" s="141"/>
      <c r="BU89" s="141"/>
      <c r="BV89" s="141"/>
    </row>
    <row r="90" spans="63:74" x14ac:dyDescent="0.2">
      <c r="BK90" s="141"/>
      <c r="BL90" s="141"/>
      <c r="BM90" s="141"/>
      <c r="BN90" s="141"/>
      <c r="BO90" s="141"/>
      <c r="BP90" s="141"/>
      <c r="BQ90" s="141"/>
      <c r="BR90" s="141"/>
      <c r="BS90" s="141"/>
      <c r="BT90" s="141"/>
      <c r="BU90" s="141"/>
      <c r="BV90" s="141"/>
    </row>
    <row r="91" spans="63:74" x14ac:dyDescent="0.2">
      <c r="BK91" s="141"/>
      <c r="BL91" s="141"/>
      <c r="BM91" s="141"/>
      <c r="BN91" s="141"/>
      <c r="BO91" s="141"/>
      <c r="BP91" s="141"/>
      <c r="BQ91" s="141"/>
      <c r="BR91" s="141"/>
      <c r="BS91" s="141"/>
      <c r="BT91" s="141"/>
      <c r="BU91" s="141"/>
      <c r="BV91" s="141"/>
    </row>
    <row r="92" spans="63:74" x14ac:dyDescent="0.2">
      <c r="BK92" s="141"/>
      <c r="BL92" s="141"/>
      <c r="BM92" s="141"/>
      <c r="BN92" s="141"/>
      <c r="BO92" s="141"/>
      <c r="BP92" s="141"/>
      <c r="BQ92" s="141"/>
      <c r="BR92" s="141"/>
      <c r="BS92" s="141"/>
      <c r="BT92" s="141"/>
      <c r="BU92" s="141"/>
      <c r="BV92" s="141"/>
    </row>
    <row r="93" spans="63:74" x14ac:dyDescent="0.2">
      <c r="BK93" s="141"/>
      <c r="BL93" s="141"/>
      <c r="BM93" s="141"/>
      <c r="BN93" s="141"/>
      <c r="BO93" s="141"/>
      <c r="BP93" s="141"/>
      <c r="BQ93" s="141"/>
      <c r="BR93" s="141"/>
      <c r="BS93" s="141"/>
      <c r="BT93" s="141"/>
      <c r="BU93" s="141"/>
      <c r="BV93" s="141"/>
    </row>
    <row r="94" spans="63:74" x14ac:dyDescent="0.2">
      <c r="BK94" s="141"/>
      <c r="BL94" s="141"/>
      <c r="BM94" s="141"/>
      <c r="BN94" s="141"/>
      <c r="BO94" s="141"/>
      <c r="BP94" s="141"/>
      <c r="BQ94" s="141"/>
      <c r="BR94" s="141"/>
      <c r="BS94" s="141"/>
      <c r="BT94" s="141"/>
      <c r="BU94" s="141"/>
      <c r="BV94" s="141"/>
    </row>
    <row r="95" spans="63:74" x14ac:dyDescent="0.2">
      <c r="BK95" s="141"/>
      <c r="BL95" s="141"/>
      <c r="BM95" s="141"/>
      <c r="BN95" s="141"/>
      <c r="BO95" s="141"/>
      <c r="BP95" s="141"/>
      <c r="BQ95" s="141"/>
      <c r="BR95" s="141"/>
      <c r="BS95" s="141"/>
      <c r="BT95" s="141"/>
      <c r="BU95" s="141"/>
      <c r="BV95" s="141"/>
    </row>
    <row r="96" spans="63:74" x14ac:dyDescent="0.2">
      <c r="BK96" s="141"/>
      <c r="BL96" s="141"/>
      <c r="BM96" s="141"/>
      <c r="BN96" s="141"/>
      <c r="BO96" s="141"/>
      <c r="BP96" s="141"/>
      <c r="BQ96" s="141"/>
      <c r="BR96" s="141"/>
      <c r="BS96" s="141"/>
      <c r="BT96" s="141"/>
      <c r="BU96" s="141"/>
      <c r="BV96" s="141"/>
    </row>
    <row r="97" spans="63:74" x14ac:dyDescent="0.2">
      <c r="BK97" s="141"/>
      <c r="BL97" s="141"/>
      <c r="BM97" s="141"/>
      <c r="BN97" s="141"/>
      <c r="BO97" s="141"/>
      <c r="BP97" s="141"/>
      <c r="BQ97" s="141"/>
      <c r="BR97" s="141"/>
      <c r="BS97" s="141"/>
      <c r="BT97" s="141"/>
      <c r="BU97" s="141"/>
      <c r="BV97" s="141"/>
    </row>
    <row r="98" spans="63:74" x14ac:dyDescent="0.2">
      <c r="BK98" s="141"/>
      <c r="BL98" s="141"/>
      <c r="BM98" s="141"/>
      <c r="BN98" s="141"/>
      <c r="BO98" s="141"/>
      <c r="BP98" s="141"/>
      <c r="BQ98" s="141"/>
      <c r="BR98" s="141"/>
      <c r="BS98" s="141"/>
      <c r="BT98" s="141"/>
      <c r="BU98" s="141"/>
      <c r="BV98" s="141"/>
    </row>
    <row r="99" spans="63:74" x14ac:dyDescent="0.2">
      <c r="BK99" s="141"/>
      <c r="BL99" s="141"/>
      <c r="BM99" s="141"/>
      <c r="BN99" s="141"/>
      <c r="BO99" s="141"/>
      <c r="BP99" s="141"/>
      <c r="BQ99" s="141"/>
      <c r="BR99" s="141"/>
      <c r="BS99" s="141"/>
      <c r="BT99" s="141"/>
      <c r="BU99" s="141"/>
      <c r="BV99" s="141"/>
    </row>
    <row r="100" spans="63:74" x14ac:dyDescent="0.2">
      <c r="BK100" s="141"/>
      <c r="BL100" s="141"/>
      <c r="BM100" s="141"/>
      <c r="BN100" s="141"/>
      <c r="BO100" s="141"/>
      <c r="BP100" s="141"/>
      <c r="BQ100" s="141"/>
      <c r="BR100" s="141"/>
      <c r="BS100" s="141"/>
      <c r="BT100" s="141"/>
      <c r="BU100" s="141"/>
      <c r="BV100" s="141"/>
    </row>
    <row r="101" spans="63:74" x14ac:dyDescent="0.2">
      <c r="BK101" s="141"/>
      <c r="BL101" s="141"/>
      <c r="BM101" s="141"/>
      <c r="BN101" s="141"/>
      <c r="BO101" s="141"/>
      <c r="BP101" s="141"/>
      <c r="BQ101" s="141"/>
      <c r="BR101" s="141"/>
      <c r="BS101" s="141"/>
      <c r="BT101" s="141"/>
      <c r="BU101" s="141"/>
      <c r="BV101" s="141"/>
    </row>
    <row r="102" spans="63:74" x14ac:dyDescent="0.2">
      <c r="BK102" s="141"/>
      <c r="BL102" s="141"/>
      <c r="BM102" s="141"/>
      <c r="BN102" s="141"/>
      <c r="BO102" s="141"/>
      <c r="BP102" s="141"/>
      <c r="BQ102" s="141"/>
      <c r="BR102" s="141"/>
      <c r="BS102" s="141"/>
      <c r="BT102" s="141"/>
      <c r="BU102" s="141"/>
      <c r="BV102" s="141"/>
    </row>
    <row r="103" spans="63:74" x14ac:dyDescent="0.2">
      <c r="BK103" s="141"/>
      <c r="BL103" s="141"/>
      <c r="BM103" s="141"/>
      <c r="BN103" s="141"/>
      <c r="BO103" s="141"/>
      <c r="BP103" s="141"/>
      <c r="BQ103" s="141"/>
      <c r="BR103" s="141"/>
      <c r="BS103" s="141"/>
      <c r="BT103" s="141"/>
      <c r="BU103" s="141"/>
      <c r="BV103" s="141"/>
    </row>
    <row r="104" spans="63:74" x14ac:dyDescent="0.2">
      <c r="BK104" s="141"/>
      <c r="BL104" s="141"/>
      <c r="BM104" s="141"/>
      <c r="BN104" s="141"/>
      <c r="BO104" s="141"/>
      <c r="BP104" s="141"/>
      <c r="BQ104" s="141"/>
      <c r="BR104" s="141"/>
      <c r="BS104" s="141"/>
      <c r="BT104" s="141"/>
      <c r="BU104" s="141"/>
      <c r="BV104" s="141"/>
    </row>
    <row r="105" spans="63:74" x14ac:dyDescent="0.2">
      <c r="BK105" s="141"/>
      <c r="BL105" s="141"/>
      <c r="BM105" s="141"/>
      <c r="BN105" s="141"/>
      <c r="BO105" s="141"/>
      <c r="BP105" s="141"/>
      <c r="BQ105" s="141"/>
      <c r="BR105" s="141"/>
      <c r="BS105" s="141"/>
      <c r="BT105" s="141"/>
      <c r="BU105" s="141"/>
      <c r="BV105" s="141"/>
    </row>
    <row r="106" spans="63:74" x14ac:dyDescent="0.2">
      <c r="BK106" s="141"/>
      <c r="BL106" s="141"/>
      <c r="BM106" s="141"/>
      <c r="BN106" s="141"/>
      <c r="BO106" s="141"/>
      <c r="BP106" s="141"/>
      <c r="BQ106" s="141"/>
      <c r="BR106" s="141"/>
      <c r="BS106" s="141"/>
      <c r="BT106" s="141"/>
      <c r="BU106" s="141"/>
      <c r="BV106" s="141"/>
    </row>
    <row r="107" spans="63:74" x14ac:dyDescent="0.2">
      <c r="BK107" s="141"/>
      <c r="BL107" s="141"/>
      <c r="BM107" s="141"/>
      <c r="BN107" s="141"/>
      <c r="BO107" s="141"/>
      <c r="BP107" s="141"/>
      <c r="BQ107" s="141"/>
      <c r="BR107" s="141"/>
      <c r="BS107" s="141"/>
      <c r="BT107" s="141"/>
      <c r="BU107" s="141"/>
      <c r="BV107" s="141"/>
    </row>
    <row r="108" spans="63:74" x14ac:dyDescent="0.2">
      <c r="BK108" s="141"/>
      <c r="BL108" s="141"/>
      <c r="BM108" s="141"/>
      <c r="BN108" s="141"/>
      <c r="BO108" s="141"/>
      <c r="BP108" s="141"/>
      <c r="BQ108" s="141"/>
      <c r="BR108" s="141"/>
      <c r="BS108" s="141"/>
      <c r="BT108" s="141"/>
      <c r="BU108" s="141"/>
      <c r="BV108" s="141"/>
    </row>
    <row r="109" spans="63:74" x14ac:dyDescent="0.2">
      <c r="BK109" s="141"/>
      <c r="BL109" s="141"/>
      <c r="BM109" s="141"/>
      <c r="BN109" s="141"/>
      <c r="BO109" s="141"/>
      <c r="BP109" s="141"/>
      <c r="BQ109" s="141"/>
      <c r="BR109" s="141"/>
      <c r="BS109" s="141"/>
      <c r="BT109" s="141"/>
      <c r="BU109" s="141"/>
      <c r="BV109" s="141"/>
    </row>
    <row r="110" spans="63:74" x14ac:dyDescent="0.2">
      <c r="BK110" s="141"/>
      <c r="BL110" s="141"/>
      <c r="BM110" s="141"/>
      <c r="BN110" s="141"/>
      <c r="BO110" s="141"/>
      <c r="BP110" s="141"/>
      <c r="BQ110" s="141"/>
      <c r="BR110" s="141"/>
      <c r="BS110" s="141"/>
      <c r="BT110" s="141"/>
      <c r="BU110" s="141"/>
      <c r="BV110" s="141"/>
    </row>
    <row r="111" spans="63:74" x14ac:dyDescent="0.2">
      <c r="BK111" s="141"/>
      <c r="BL111" s="141"/>
      <c r="BM111" s="141"/>
      <c r="BN111" s="141"/>
      <c r="BO111" s="141"/>
      <c r="BP111" s="141"/>
      <c r="BQ111" s="141"/>
      <c r="BR111" s="141"/>
      <c r="BS111" s="141"/>
      <c r="BT111" s="141"/>
      <c r="BU111" s="141"/>
      <c r="BV111" s="141"/>
    </row>
    <row r="112" spans="63:74" x14ac:dyDescent="0.2">
      <c r="BK112" s="141"/>
      <c r="BL112" s="141"/>
      <c r="BM112" s="141"/>
      <c r="BN112" s="141"/>
      <c r="BO112" s="141"/>
      <c r="BP112" s="141"/>
      <c r="BQ112" s="141"/>
      <c r="BR112" s="141"/>
      <c r="BS112" s="141"/>
      <c r="BT112" s="141"/>
      <c r="BU112" s="141"/>
      <c r="BV112" s="141"/>
    </row>
    <row r="113" spans="63:74" x14ac:dyDescent="0.2">
      <c r="BK113" s="141"/>
      <c r="BL113" s="141"/>
      <c r="BM113" s="141"/>
      <c r="BN113" s="141"/>
      <c r="BO113" s="141"/>
      <c r="BP113" s="141"/>
      <c r="BQ113" s="141"/>
      <c r="BR113" s="141"/>
      <c r="BS113" s="141"/>
      <c r="BT113" s="141"/>
      <c r="BU113" s="141"/>
      <c r="BV113" s="141"/>
    </row>
    <row r="114" spans="63:74" x14ac:dyDescent="0.2">
      <c r="BK114" s="141"/>
      <c r="BL114" s="141"/>
      <c r="BM114" s="141"/>
      <c r="BN114" s="141"/>
      <c r="BO114" s="141"/>
      <c r="BP114" s="141"/>
      <c r="BQ114" s="141"/>
      <c r="BR114" s="141"/>
      <c r="BS114" s="141"/>
      <c r="BT114" s="141"/>
      <c r="BU114" s="141"/>
      <c r="BV114" s="141"/>
    </row>
    <row r="115" spans="63:74" x14ac:dyDescent="0.2">
      <c r="BK115" s="141"/>
      <c r="BL115" s="141"/>
      <c r="BM115" s="141"/>
      <c r="BN115" s="141"/>
      <c r="BO115" s="141"/>
      <c r="BP115" s="141"/>
      <c r="BQ115" s="141"/>
      <c r="BR115" s="141"/>
      <c r="BS115" s="141"/>
      <c r="BT115" s="141"/>
      <c r="BU115" s="141"/>
      <c r="BV115" s="141"/>
    </row>
    <row r="116" spans="63:74" x14ac:dyDescent="0.2">
      <c r="BK116" s="141"/>
      <c r="BL116" s="141"/>
      <c r="BM116" s="141"/>
      <c r="BN116" s="141"/>
      <c r="BO116" s="141"/>
      <c r="BP116" s="141"/>
      <c r="BQ116" s="141"/>
      <c r="BR116" s="141"/>
      <c r="BS116" s="141"/>
      <c r="BT116" s="141"/>
      <c r="BU116" s="141"/>
      <c r="BV116" s="141"/>
    </row>
    <row r="117" spans="63:74" x14ac:dyDescent="0.2">
      <c r="BK117" s="141"/>
      <c r="BL117" s="141"/>
      <c r="BM117" s="141"/>
      <c r="BN117" s="141"/>
      <c r="BO117" s="141"/>
      <c r="BP117" s="141"/>
      <c r="BQ117" s="141"/>
      <c r="BR117" s="141"/>
      <c r="BS117" s="141"/>
      <c r="BT117" s="141"/>
      <c r="BU117" s="141"/>
      <c r="BV117" s="141"/>
    </row>
    <row r="118" spans="63:74" x14ac:dyDescent="0.2">
      <c r="BK118" s="141"/>
      <c r="BL118" s="141"/>
      <c r="BM118" s="141"/>
      <c r="BN118" s="141"/>
      <c r="BO118" s="141"/>
      <c r="BP118" s="141"/>
      <c r="BQ118" s="141"/>
      <c r="BR118" s="141"/>
      <c r="BS118" s="141"/>
      <c r="BT118" s="141"/>
      <c r="BU118" s="141"/>
      <c r="BV118" s="141"/>
    </row>
    <row r="119" spans="63:74" x14ac:dyDescent="0.2">
      <c r="BK119" s="141"/>
      <c r="BL119" s="141"/>
      <c r="BM119" s="141"/>
      <c r="BN119" s="141"/>
      <c r="BO119" s="141"/>
      <c r="BP119" s="141"/>
      <c r="BQ119" s="141"/>
      <c r="BR119" s="141"/>
      <c r="BS119" s="141"/>
      <c r="BT119" s="141"/>
      <c r="BU119" s="141"/>
      <c r="BV119" s="141"/>
    </row>
    <row r="120" spans="63:74" x14ac:dyDescent="0.2">
      <c r="BK120" s="141"/>
      <c r="BL120" s="141"/>
      <c r="BM120" s="141"/>
      <c r="BN120" s="141"/>
      <c r="BO120" s="141"/>
      <c r="BP120" s="141"/>
      <c r="BQ120" s="141"/>
      <c r="BR120" s="141"/>
      <c r="BS120" s="141"/>
      <c r="BT120" s="141"/>
      <c r="BU120" s="141"/>
      <c r="BV120" s="141"/>
    </row>
    <row r="121" spans="63:74" x14ac:dyDescent="0.2">
      <c r="BK121" s="141"/>
      <c r="BL121" s="141"/>
      <c r="BM121" s="141"/>
      <c r="BN121" s="141"/>
      <c r="BO121" s="141"/>
      <c r="BP121" s="141"/>
      <c r="BQ121" s="141"/>
      <c r="BR121" s="141"/>
      <c r="BS121" s="141"/>
      <c r="BT121" s="141"/>
      <c r="BU121" s="141"/>
      <c r="BV121" s="141"/>
    </row>
    <row r="122" spans="63:74" x14ac:dyDescent="0.2">
      <c r="BK122" s="141"/>
      <c r="BL122" s="141"/>
      <c r="BM122" s="141"/>
      <c r="BN122" s="141"/>
      <c r="BO122" s="141"/>
      <c r="BP122" s="141"/>
      <c r="BQ122" s="141"/>
      <c r="BR122" s="141"/>
      <c r="BS122" s="141"/>
      <c r="BT122" s="141"/>
      <c r="BU122" s="141"/>
      <c r="BV122" s="141"/>
    </row>
    <row r="123" spans="63:74" x14ac:dyDescent="0.2">
      <c r="BK123" s="141"/>
      <c r="BL123" s="141"/>
      <c r="BM123" s="141"/>
      <c r="BN123" s="141"/>
      <c r="BO123" s="141"/>
      <c r="BP123" s="141"/>
      <c r="BQ123" s="141"/>
      <c r="BR123" s="141"/>
      <c r="BS123" s="141"/>
      <c r="BT123" s="141"/>
      <c r="BU123" s="141"/>
      <c r="BV123" s="141"/>
    </row>
    <row r="124" spans="63:74" x14ac:dyDescent="0.2">
      <c r="BK124" s="141"/>
      <c r="BL124" s="141"/>
      <c r="BM124" s="141"/>
      <c r="BN124" s="141"/>
      <c r="BO124" s="141"/>
      <c r="BP124" s="141"/>
      <c r="BQ124" s="141"/>
      <c r="BR124" s="141"/>
      <c r="BS124" s="141"/>
      <c r="BT124" s="141"/>
      <c r="BU124" s="141"/>
      <c r="BV124" s="141"/>
    </row>
    <row r="125" spans="63:74" x14ac:dyDescent="0.2">
      <c r="BK125" s="141"/>
      <c r="BL125" s="141"/>
      <c r="BM125" s="141"/>
      <c r="BN125" s="141"/>
      <c r="BO125" s="141"/>
      <c r="BP125" s="141"/>
      <c r="BQ125" s="141"/>
      <c r="BR125" s="141"/>
      <c r="BS125" s="141"/>
      <c r="BT125" s="141"/>
      <c r="BU125" s="141"/>
      <c r="BV125" s="141"/>
    </row>
    <row r="126" spans="63:74" x14ac:dyDescent="0.2">
      <c r="BK126" s="141"/>
      <c r="BL126" s="141"/>
      <c r="BM126" s="141"/>
      <c r="BN126" s="141"/>
      <c r="BO126" s="141"/>
      <c r="BP126" s="141"/>
      <c r="BQ126" s="141"/>
      <c r="BR126" s="141"/>
      <c r="BS126" s="141"/>
      <c r="BT126" s="141"/>
      <c r="BU126" s="141"/>
      <c r="BV126" s="141"/>
    </row>
    <row r="127" spans="63:74" x14ac:dyDescent="0.2">
      <c r="BK127" s="141"/>
      <c r="BL127" s="141"/>
      <c r="BM127" s="141"/>
      <c r="BN127" s="141"/>
      <c r="BO127" s="141"/>
      <c r="BP127" s="141"/>
      <c r="BQ127" s="141"/>
      <c r="BR127" s="141"/>
      <c r="BS127" s="141"/>
      <c r="BT127" s="141"/>
      <c r="BU127" s="141"/>
      <c r="BV127" s="141"/>
    </row>
    <row r="128" spans="63:74" x14ac:dyDescent="0.2">
      <c r="BK128" s="141"/>
      <c r="BL128" s="141"/>
      <c r="BM128" s="141"/>
      <c r="BN128" s="141"/>
      <c r="BO128" s="141"/>
      <c r="BP128" s="141"/>
      <c r="BQ128" s="141"/>
      <c r="BR128" s="141"/>
      <c r="BS128" s="141"/>
      <c r="BT128" s="141"/>
      <c r="BU128" s="141"/>
      <c r="BV128" s="141"/>
    </row>
    <row r="129" spans="63:74" x14ac:dyDescent="0.2">
      <c r="BK129" s="141"/>
      <c r="BL129" s="141"/>
      <c r="BM129" s="141"/>
      <c r="BN129" s="141"/>
      <c r="BO129" s="141"/>
      <c r="BP129" s="141"/>
      <c r="BQ129" s="141"/>
      <c r="BR129" s="141"/>
      <c r="BS129" s="141"/>
      <c r="BT129" s="141"/>
      <c r="BU129" s="141"/>
      <c r="BV129" s="141"/>
    </row>
    <row r="130" spans="63:74" x14ac:dyDescent="0.2">
      <c r="BK130" s="141"/>
      <c r="BL130" s="141"/>
      <c r="BM130" s="141"/>
      <c r="BN130" s="141"/>
      <c r="BO130" s="141"/>
      <c r="BP130" s="141"/>
      <c r="BQ130" s="141"/>
      <c r="BR130" s="141"/>
      <c r="BS130" s="141"/>
      <c r="BT130" s="141"/>
      <c r="BU130" s="141"/>
      <c r="BV130" s="141"/>
    </row>
    <row r="131" spans="63:74" x14ac:dyDescent="0.2">
      <c r="BK131" s="141"/>
      <c r="BL131" s="141"/>
      <c r="BM131" s="141"/>
      <c r="BN131" s="141"/>
      <c r="BO131" s="141"/>
      <c r="BP131" s="141"/>
      <c r="BQ131" s="141"/>
      <c r="BR131" s="141"/>
      <c r="BS131" s="141"/>
      <c r="BT131" s="141"/>
      <c r="BU131" s="141"/>
      <c r="BV131" s="141"/>
    </row>
    <row r="132" spans="63:74" x14ac:dyDescent="0.2">
      <c r="BK132" s="141"/>
      <c r="BL132" s="141"/>
      <c r="BM132" s="141"/>
      <c r="BN132" s="141"/>
      <c r="BO132" s="141"/>
      <c r="BP132" s="141"/>
      <c r="BQ132" s="141"/>
      <c r="BR132" s="141"/>
      <c r="BS132" s="141"/>
      <c r="BT132" s="141"/>
      <c r="BU132" s="141"/>
      <c r="BV132" s="141"/>
    </row>
    <row r="133" spans="63:74" x14ac:dyDescent="0.2">
      <c r="BK133" s="141"/>
      <c r="BL133" s="141"/>
      <c r="BM133" s="141"/>
      <c r="BN133" s="141"/>
      <c r="BO133" s="141"/>
      <c r="BP133" s="141"/>
      <c r="BQ133" s="141"/>
      <c r="BR133" s="141"/>
      <c r="BS133" s="141"/>
      <c r="BT133" s="141"/>
      <c r="BU133" s="141"/>
      <c r="BV133" s="141"/>
    </row>
    <row r="134" spans="63:74" x14ac:dyDescent="0.2">
      <c r="BK134" s="141"/>
      <c r="BL134" s="141"/>
      <c r="BM134" s="141"/>
      <c r="BN134" s="141"/>
      <c r="BO134" s="141"/>
      <c r="BP134" s="141"/>
      <c r="BQ134" s="141"/>
      <c r="BR134" s="141"/>
      <c r="BS134" s="141"/>
      <c r="BT134" s="141"/>
      <c r="BU134" s="141"/>
      <c r="BV134" s="141"/>
    </row>
    <row r="135" spans="63:74" x14ac:dyDescent="0.2">
      <c r="BK135" s="141"/>
      <c r="BL135" s="141"/>
      <c r="BM135" s="141"/>
      <c r="BN135" s="141"/>
      <c r="BO135" s="141"/>
      <c r="BP135" s="141"/>
      <c r="BQ135" s="141"/>
      <c r="BR135" s="141"/>
      <c r="BS135" s="141"/>
      <c r="BT135" s="141"/>
      <c r="BU135" s="141"/>
      <c r="BV135" s="141"/>
    </row>
    <row r="136" spans="63:74" x14ac:dyDescent="0.2">
      <c r="BK136" s="141"/>
      <c r="BL136" s="141"/>
      <c r="BM136" s="141"/>
      <c r="BN136" s="141"/>
      <c r="BO136" s="141"/>
      <c r="BP136" s="141"/>
      <c r="BQ136" s="141"/>
      <c r="BR136" s="141"/>
      <c r="BS136" s="141"/>
      <c r="BT136" s="141"/>
      <c r="BU136" s="141"/>
      <c r="BV136" s="141"/>
    </row>
    <row r="137" spans="63:74" x14ac:dyDescent="0.2">
      <c r="BK137" s="141"/>
      <c r="BL137" s="141"/>
      <c r="BM137" s="141"/>
      <c r="BN137" s="141"/>
      <c r="BO137" s="141"/>
      <c r="BP137" s="141"/>
      <c r="BQ137" s="141"/>
      <c r="BR137" s="141"/>
      <c r="BS137" s="141"/>
      <c r="BT137" s="141"/>
      <c r="BU137" s="141"/>
      <c r="BV137" s="141"/>
    </row>
    <row r="138" spans="63:74" x14ac:dyDescent="0.2">
      <c r="BK138" s="141"/>
      <c r="BL138" s="141"/>
      <c r="BM138" s="141"/>
      <c r="BN138" s="141"/>
      <c r="BO138" s="141"/>
      <c r="BP138" s="141"/>
      <c r="BQ138" s="141"/>
      <c r="BR138" s="141"/>
      <c r="BS138" s="141"/>
      <c r="BT138" s="141"/>
      <c r="BU138" s="141"/>
      <c r="BV138" s="141"/>
    </row>
    <row r="139" spans="63:74" x14ac:dyDescent="0.2">
      <c r="BK139" s="141"/>
      <c r="BL139" s="141"/>
      <c r="BM139" s="141"/>
      <c r="BN139" s="141"/>
      <c r="BO139" s="141"/>
      <c r="BP139" s="141"/>
      <c r="BQ139" s="141"/>
      <c r="BR139" s="141"/>
      <c r="BS139" s="141"/>
      <c r="BT139" s="141"/>
      <c r="BU139" s="141"/>
      <c r="BV139" s="141"/>
    </row>
    <row r="140" spans="63:74" x14ac:dyDescent="0.2">
      <c r="BK140" s="141"/>
      <c r="BL140" s="141"/>
      <c r="BM140" s="141"/>
      <c r="BN140" s="141"/>
      <c r="BO140" s="141"/>
      <c r="BP140" s="141"/>
      <c r="BQ140" s="141"/>
      <c r="BR140" s="141"/>
      <c r="BS140" s="141"/>
      <c r="BT140" s="141"/>
      <c r="BU140" s="141"/>
      <c r="BV140" s="141"/>
    </row>
    <row r="141" spans="63:74" x14ac:dyDescent="0.2">
      <c r="BK141" s="141"/>
      <c r="BL141" s="141"/>
      <c r="BM141" s="141"/>
      <c r="BN141" s="141"/>
      <c r="BO141" s="141"/>
      <c r="BP141" s="141"/>
      <c r="BQ141" s="141"/>
      <c r="BR141" s="141"/>
      <c r="BS141" s="141"/>
      <c r="BT141" s="141"/>
      <c r="BU141" s="141"/>
      <c r="BV141" s="141"/>
    </row>
    <row r="142" spans="63:74" x14ac:dyDescent="0.2">
      <c r="BK142" s="141"/>
      <c r="BL142" s="141"/>
      <c r="BM142" s="141"/>
      <c r="BN142" s="141"/>
      <c r="BO142" s="141"/>
      <c r="BP142" s="141"/>
      <c r="BQ142" s="141"/>
      <c r="BR142" s="141"/>
      <c r="BS142" s="141"/>
      <c r="BT142" s="141"/>
      <c r="BU142" s="141"/>
      <c r="BV142" s="141"/>
    </row>
    <row r="143" spans="63:74" x14ac:dyDescent="0.2">
      <c r="BK143" s="141"/>
      <c r="BL143" s="141"/>
      <c r="BM143" s="141"/>
      <c r="BN143" s="141"/>
      <c r="BO143" s="141"/>
      <c r="BP143" s="141"/>
      <c r="BQ143" s="141"/>
      <c r="BR143" s="141"/>
      <c r="BS143" s="141"/>
      <c r="BT143" s="141"/>
      <c r="BU143" s="141"/>
      <c r="BV143" s="141"/>
    </row>
    <row r="144" spans="63:74" x14ac:dyDescent="0.2">
      <c r="BK144" s="141"/>
      <c r="BL144" s="141"/>
      <c r="BM144" s="141"/>
      <c r="BN144" s="141"/>
      <c r="BO144" s="141"/>
      <c r="BP144" s="141"/>
      <c r="BQ144" s="141"/>
      <c r="BR144" s="141"/>
      <c r="BS144" s="141"/>
      <c r="BT144" s="141"/>
      <c r="BU144" s="141"/>
      <c r="BV144" s="141"/>
    </row>
  </sheetData>
  <mergeCells count="18">
    <mergeCell ref="A1:A2"/>
    <mergeCell ref="AM3:AX3"/>
    <mergeCell ref="AY3:BJ3"/>
    <mergeCell ref="BK3:BV3"/>
    <mergeCell ref="B1:AL1"/>
    <mergeCell ref="C3:N3"/>
    <mergeCell ref="O3:Z3"/>
    <mergeCell ref="AA3:AL3"/>
    <mergeCell ref="B63:Q63"/>
    <mergeCell ref="B60:Q60"/>
    <mergeCell ref="B61:Q61"/>
    <mergeCell ref="B62:Q62"/>
    <mergeCell ref="B57:Q57"/>
    <mergeCell ref="B53:Q53"/>
    <mergeCell ref="B59:R59"/>
    <mergeCell ref="B55:Q55"/>
    <mergeCell ref="B56:Q56"/>
    <mergeCell ref="B58:Q58"/>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tabColor rgb="FFFFFF00"/>
    <pageSetUpPr fitToPage="1"/>
  </sheetPr>
  <dimension ref="A1:BV148"/>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F42" sqref="BF42"/>
    </sheetView>
  </sheetViews>
  <sheetFormatPr defaultColWidth="9.625" defaultRowHeight="10.7" x14ac:dyDescent="0.2"/>
  <cols>
    <col min="1" max="1" width="10.625" style="59" customWidth="1"/>
    <col min="2" max="2" width="19.375" style="59" customWidth="1"/>
    <col min="3" max="50" width="6.625" style="59" customWidth="1"/>
    <col min="51" max="55" width="6.625" style="834" customWidth="1"/>
    <col min="56" max="58" width="6.625" style="678" customWidth="1"/>
    <col min="59" max="61" width="6.625" style="834" customWidth="1"/>
    <col min="62" max="62" width="6.625" style="137" customWidth="1"/>
    <col min="63" max="74" width="6.625" style="59" customWidth="1"/>
    <col min="75" max="16384" width="9.625" style="59"/>
  </cols>
  <sheetData>
    <row r="1" spans="1:74" ht="13.4" customHeight="1" x14ac:dyDescent="0.2">
      <c r="A1" s="979" t="s">
        <v>479</v>
      </c>
      <c r="B1" s="1081" t="s">
        <v>762</v>
      </c>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982"/>
      <c r="AK1" s="982"/>
      <c r="AL1" s="982"/>
    </row>
    <row r="2" spans="1:74" s="55" customFormat="1" ht="13.4" customHeight="1"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1119"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58"/>
      <c r="B5" s="60" t="s">
        <v>1391</v>
      </c>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923"/>
      <c r="AZ5" s="923"/>
      <c r="BA5" s="923"/>
      <c r="BB5" s="923"/>
      <c r="BC5" s="923"/>
      <c r="BD5" s="923"/>
      <c r="BE5" s="923"/>
      <c r="BF5" s="923"/>
      <c r="BG5" s="464"/>
      <c r="BH5" s="464"/>
      <c r="BI5" s="464"/>
      <c r="BJ5" s="464"/>
      <c r="BK5" s="464"/>
      <c r="BL5" s="464"/>
      <c r="BM5" s="464"/>
      <c r="BN5" s="464"/>
      <c r="BO5" s="464"/>
      <c r="BP5" s="464"/>
      <c r="BQ5" s="464"/>
      <c r="BR5" s="464"/>
      <c r="BS5" s="464"/>
      <c r="BT5" s="464"/>
      <c r="BU5" s="464"/>
      <c r="BV5" s="464"/>
    </row>
    <row r="6" spans="1:74" ht="11.05" customHeight="1" x14ac:dyDescent="0.2">
      <c r="A6" s="108" t="s">
        <v>113</v>
      </c>
      <c r="B6" s="578" t="s">
        <v>1158</v>
      </c>
      <c r="C6" s="429">
        <v>10.29</v>
      </c>
      <c r="D6" s="429">
        <v>11.16</v>
      </c>
      <c r="E6" s="429">
        <v>10.84</v>
      </c>
      <c r="F6" s="429">
        <v>10.63</v>
      </c>
      <c r="G6" s="429">
        <v>10.69</v>
      </c>
      <c r="H6" s="429">
        <v>11.25</v>
      </c>
      <c r="I6" s="429">
        <v>11.45</v>
      </c>
      <c r="J6" s="429">
        <v>11.55</v>
      </c>
      <c r="K6" s="429">
        <v>11.59</v>
      </c>
      <c r="L6" s="429">
        <v>11.24</v>
      </c>
      <c r="M6" s="429">
        <v>11.14</v>
      </c>
      <c r="N6" s="429">
        <v>11.03</v>
      </c>
      <c r="O6" s="429">
        <v>11.24</v>
      </c>
      <c r="P6" s="429">
        <v>11.42</v>
      </c>
      <c r="Q6" s="429">
        <v>11.48</v>
      </c>
      <c r="R6" s="429">
        <v>11.56</v>
      </c>
      <c r="S6" s="429">
        <v>11.98</v>
      </c>
      <c r="T6" s="429">
        <v>12.75</v>
      </c>
      <c r="U6" s="429">
        <v>13.12</v>
      </c>
      <c r="V6" s="429">
        <v>13.44</v>
      </c>
      <c r="W6" s="429">
        <v>13.31</v>
      </c>
      <c r="X6" s="429">
        <v>12.66</v>
      </c>
      <c r="Y6" s="429">
        <v>12.3</v>
      </c>
      <c r="Z6" s="429">
        <v>12.4</v>
      </c>
      <c r="AA6" s="429">
        <v>12.68</v>
      </c>
      <c r="AB6" s="429">
        <v>12.67</v>
      </c>
      <c r="AC6" s="429">
        <v>12.46</v>
      </c>
      <c r="AD6" s="429">
        <v>12.16</v>
      </c>
      <c r="AE6" s="429">
        <v>12.21</v>
      </c>
      <c r="AF6" s="429">
        <v>12.72</v>
      </c>
      <c r="AG6" s="429">
        <v>13.06</v>
      </c>
      <c r="AH6" s="429">
        <v>13.27</v>
      </c>
      <c r="AI6" s="429">
        <v>13.14</v>
      </c>
      <c r="AJ6" s="429">
        <v>12.67</v>
      </c>
      <c r="AK6" s="429">
        <v>12.44</v>
      </c>
      <c r="AL6" s="429">
        <v>12.34</v>
      </c>
      <c r="AM6" s="429">
        <v>12.68</v>
      </c>
      <c r="AN6" s="429">
        <v>12.73</v>
      </c>
      <c r="AO6" s="429">
        <v>12.64</v>
      </c>
      <c r="AP6" s="429">
        <v>12.6</v>
      </c>
      <c r="AQ6" s="429">
        <v>12.53</v>
      </c>
      <c r="AR6" s="429">
        <v>13.2</v>
      </c>
      <c r="AS6" s="429">
        <v>13.69</v>
      </c>
      <c r="AT6" s="429">
        <v>13.54</v>
      </c>
      <c r="AU6" s="429">
        <v>13.41</v>
      </c>
      <c r="AV6" s="429">
        <v>13.02</v>
      </c>
      <c r="AW6" s="429">
        <v>12.58</v>
      </c>
      <c r="AX6" s="429">
        <v>12.89</v>
      </c>
      <c r="AY6" s="874">
        <v>13.11</v>
      </c>
      <c r="AZ6" s="874">
        <v>13.22</v>
      </c>
      <c r="BA6" s="874">
        <v>13.27</v>
      </c>
      <c r="BB6" s="874">
        <v>13.13</v>
      </c>
      <c r="BC6" s="874">
        <v>13.17</v>
      </c>
      <c r="BD6" s="874">
        <v>13.88</v>
      </c>
      <c r="BE6" s="874">
        <v>14.30396</v>
      </c>
      <c r="BF6" s="874">
        <v>14.081379999999999</v>
      </c>
      <c r="BG6" s="352">
        <v>13.88104</v>
      </c>
      <c r="BH6" s="352">
        <v>13.41987</v>
      </c>
      <c r="BI6" s="352">
        <v>13.057370000000001</v>
      </c>
      <c r="BJ6" s="352">
        <v>13.38552</v>
      </c>
      <c r="BK6" s="352">
        <v>13.525449999999999</v>
      </c>
      <c r="BL6" s="352">
        <v>13.522880000000001</v>
      </c>
      <c r="BM6" s="352">
        <v>13.62128</v>
      </c>
      <c r="BN6" s="352">
        <v>13.4945</v>
      </c>
      <c r="BO6" s="352">
        <v>13.443390000000001</v>
      </c>
      <c r="BP6" s="352">
        <v>14.16372</v>
      </c>
      <c r="BQ6" s="352">
        <v>14.49817</v>
      </c>
      <c r="BR6" s="352">
        <v>14.371270000000001</v>
      </c>
      <c r="BS6" s="352">
        <v>14.11697</v>
      </c>
      <c r="BT6" s="352">
        <v>13.53885</v>
      </c>
      <c r="BU6" s="352">
        <v>13.18812</v>
      </c>
      <c r="BV6" s="352">
        <v>13.563000000000001</v>
      </c>
    </row>
    <row r="7" spans="1:74" ht="11.05" customHeight="1" x14ac:dyDescent="0.2">
      <c r="A7" s="108" t="s">
        <v>104</v>
      </c>
      <c r="B7" s="742" t="s">
        <v>1012</v>
      </c>
      <c r="C7" s="429">
        <v>17.776443324999999</v>
      </c>
      <c r="D7" s="429">
        <v>18.32975781</v>
      </c>
      <c r="E7" s="429">
        <v>18.040709936999999</v>
      </c>
      <c r="F7" s="429">
        <v>17.678583259</v>
      </c>
      <c r="G7" s="429">
        <v>17.227672969</v>
      </c>
      <c r="H7" s="429">
        <v>17.522131705</v>
      </c>
      <c r="I7" s="429">
        <v>18.29640874</v>
      </c>
      <c r="J7" s="429">
        <v>17.711812693999999</v>
      </c>
      <c r="K7" s="429">
        <v>18.664801260000001</v>
      </c>
      <c r="L7" s="429">
        <v>18.130062918</v>
      </c>
      <c r="M7" s="429">
        <v>18.176181427</v>
      </c>
      <c r="N7" s="429">
        <v>18.708586466</v>
      </c>
      <c r="O7" s="429">
        <v>19.879212023000001</v>
      </c>
      <c r="P7" s="429">
        <v>21.114924654999999</v>
      </c>
      <c r="Q7" s="429">
        <v>20.162206430000001</v>
      </c>
      <c r="R7" s="429">
        <v>19.770786181999998</v>
      </c>
      <c r="S7" s="429">
        <v>19.222794617000002</v>
      </c>
      <c r="T7" s="429">
        <v>20.019500644000001</v>
      </c>
      <c r="U7" s="429">
        <v>18.838870304</v>
      </c>
      <c r="V7" s="429">
        <v>21.358700766999998</v>
      </c>
      <c r="W7" s="429">
        <v>21.921009994999999</v>
      </c>
      <c r="X7" s="429">
        <v>20.443065480000001</v>
      </c>
      <c r="Y7" s="429">
        <v>20.768187142999999</v>
      </c>
      <c r="Z7" s="429">
        <v>22.105258916</v>
      </c>
      <c r="AA7" s="429">
        <v>24.310020474000002</v>
      </c>
      <c r="AB7" s="429">
        <v>24.875003888999998</v>
      </c>
      <c r="AC7" s="429">
        <v>24.263757554000001</v>
      </c>
      <c r="AD7" s="429">
        <v>23.920664302999999</v>
      </c>
      <c r="AE7" s="429">
        <v>21.907684341</v>
      </c>
      <c r="AF7" s="429">
        <v>22.024487966999999</v>
      </c>
      <c r="AG7" s="429">
        <v>21.815106137000001</v>
      </c>
      <c r="AH7" s="429">
        <v>22.145859692999998</v>
      </c>
      <c r="AI7" s="429">
        <v>21.978003744999999</v>
      </c>
      <c r="AJ7" s="429">
        <v>22.029551980000001</v>
      </c>
      <c r="AK7" s="429">
        <v>22.042078087</v>
      </c>
      <c r="AL7" s="429">
        <v>22.662729249000002</v>
      </c>
      <c r="AM7" s="429">
        <v>23.294758100999999</v>
      </c>
      <c r="AN7" s="429">
        <v>23.451714345999999</v>
      </c>
      <c r="AO7" s="429">
        <v>22.773756980999998</v>
      </c>
      <c r="AP7" s="429">
        <v>22.324301893000001</v>
      </c>
      <c r="AQ7" s="429">
        <v>21.889610518000001</v>
      </c>
      <c r="AR7" s="429">
        <v>21.845001450000002</v>
      </c>
      <c r="AS7" s="429">
        <v>22.758108788000001</v>
      </c>
      <c r="AT7" s="429">
        <v>23.377568044</v>
      </c>
      <c r="AU7" s="429">
        <v>23.748861799</v>
      </c>
      <c r="AV7" s="429">
        <v>23.163356932999999</v>
      </c>
      <c r="AW7" s="429">
        <v>23.617828579000001</v>
      </c>
      <c r="AX7" s="429">
        <v>24.366914224999999</v>
      </c>
      <c r="AY7" s="874">
        <v>24.992455548999999</v>
      </c>
      <c r="AZ7" s="874">
        <v>25.921978470999999</v>
      </c>
      <c r="BA7" s="874">
        <v>25.263376297000001</v>
      </c>
      <c r="BB7" s="874">
        <v>24.775923820999999</v>
      </c>
      <c r="BC7" s="874">
        <v>24.25</v>
      </c>
      <c r="BD7" s="874">
        <v>23.9</v>
      </c>
      <c r="BE7" s="874">
        <v>24.818950000000001</v>
      </c>
      <c r="BF7" s="874">
        <v>25.353470000000002</v>
      </c>
      <c r="BG7" s="352">
        <v>25.688790000000001</v>
      </c>
      <c r="BH7" s="352">
        <v>24.97017</v>
      </c>
      <c r="BI7" s="352">
        <v>25.364439999999998</v>
      </c>
      <c r="BJ7" s="352">
        <v>26.07835</v>
      </c>
      <c r="BK7" s="352">
        <v>26.656359999999999</v>
      </c>
      <c r="BL7" s="352">
        <v>27.51229</v>
      </c>
      <c r="BM7" s="352">
        <v>26.690580000000001</v>
      </c>
      <c r="BN7" s="352">
        <v>26.093039999999998</v>
      </c>
      <c r="BO7" s="352">
        <v>25.437840000000001</v>
      </c>
      <c r="BP7" s="352">
        <v>24.996020000000001</v>
      </c>
      <c r="BQ7" s="352">
        <v>25.831410000000002</v>
      </c>
      <c r="BR7" s="352">
        <v>26.250360000000001</v>
      </c>
      <c r="BS7" s="352">
        <v>26.645299999999999</v>
      </c>
      <c r="BT7" s="352">
        <v>25.861940000000001</v>
      </c>
      <c r="BU7" s="352">
        <v>26.2667</v>
      </c>
      <c r="BV7" s="352">
        <v>26.996169999999999</v>
      </c>
    </row>
    <row r="8" spans="1:74" ht="11.05" customHeight="1" x14ac:dyDescent="0.2">
      <c r="A8" s="108" t="s">
        <v>105</v>
      </c>
      <c r="B8" s="609" t="s">
        <v>1013</v>
      </c>
      <c r="C8" s="429">
        <v>12.432120586</v>
      </c>
      <c r="D8" s="429">
        <v>12.741433477999999</v>
      </c>
      <c r="E8" s="429">
        <v>12.457346444000001</v>
      </c>
      <c r="F8" s="429">
        <v>12.266248034</v>
      </c>
      <c r="G8" s="429">
        <v>12.754375878999999</v>
      </c>
      <c r="H8" s="429">
        <v>13.642961256</v>
      </c>
      <c r="I8" s="429">
        <v>13.899615572</v>
      </c>
      <c r="J8" s="429">
        <v>13.980900413000001</v>
      </c>
      <c r="K8" s="429">
        <v>13.944542489</v>
      </c>
      <c r="L8" s="429">
        <v>13.55286452</v>
      </c>
      <c r="M8" s="429">
        <v>13.274581189999999</v>
      </c>
      <c r="N8" s="429">
        <v>13.197308083999999</v>
      </c>
      <c r="O8" s="429">
        <v>13.910905487000001</v>
      </c>
      <c r="P8" s="429">
        <v>14.266040429</v>
      </c>
      <c r="Q8" s="429">
        <v>13.908084626999999</v>
      </c>
      <c r="R8" s="429">
        <v>13.830237223999999</v>
      </c>
      <c r="S8" s="429">
        <v>14.342365702</v>
      </c>
      <c r="T8" s="429">
        <v>15.487675686999999</v>
      </c>
      <c r="U8" s="429">
        <v>15.932835448000001</v>
      </c>
      <c r="V8" s="429">
        <v>16.063773247</v>
      </c>
      <c r="W8" s="429">
        <v>16.267929233</v>
      </c>
      <c r="X8" s="429">
        <v>15.178250229</v>
      </c>
      <c r="Y8" s="429">
        <v>14.944820695000001</v>
      </c>
      <c r="Z8" s="429">
        <v>15.439452299999999</v>
      </c>
      <c r="AA8" s="429">
        <v>15.797257663</v>
      </c>
      <c r="AB8" s="429">
        <v>15.396678216</v>
      </c>
      <c r="AC8" s="429">
        <v>14.859733537</v>
      </c>
      <c r="AD8" s="429">
        <v>14.315468536999999</v>
      </c>
      <c r="AE8" s="429">
        <v>14.394351036</v>
      </c>
      <c r="AF8" s="429">
        <v>15.408539826</v>
      </c>
      <c r="AG8" s="429">
        <v>16.205299386</v>
      </c>
      <c r="AH8" s="429">
        <v>16.001587699000002</v>
      </c>
      <c r="AI8" s="429">
        <v>16.133306589</v>
      </c>
      <c r="AJ8" s="429">
        <v>15.221857685</v>
      </c>
      <c r="AK8" s="429">
        <v>15.370909628</v>
      </c>
      <c r="AL8" s="429">
        <v>15.069473707</v>
      </c>
      <c r="AM8" s="429">
        <v>15.510183564</v>
      </c>
      <c r="AN8" s="429">
        <v>15.883524</v>
      </c>
      <c r="AO8" s="429">
        <v>15.317462959</v>
      </c>
      <c r="AP8" s="429">
        <v>15.186624075999999</v>
      </c>
      <c r="AQ8" s="429">
        <v>15.382243759</v>
      </c>
      <c r="AR8" s="429">
        <v>16.560589611000001</v>
      </c>
      <c r="AS8" s="429">
        <v>17.287328422000002</v>
      </c>
      <c r="AT8" s="429">
        <v>17.172575935000001</v>
      </c>
      <c r="AU8" s="429">
        <v>16.608592568999999</v>
      </c>
      <c r="AV8" s="429">
        <v>15.903115060999999</v>
      </c>
      <c r="AW8" s="429">
        <v>15.724340072</v>
      </c>
      <c r="AX8" s="429">
        <v>16.315112366000001</v>
      </c>
      <c r="AY8" s="874">
        <v>17.149792226999999</v>
      </c>
      <c r="AZ8" s="874">
        <v>17.593168367000001</v>
      </c>
      <c r="BA8" s="874">
        <v>17.063634895</v>
      </c>
      <c r="BB8" s="874">
        <v>16.619097877000002</v>
      </c>
      <c r="BC8" s="874">
        <v>16.82</v>
      </c>
      <c r="BD8" s="874">
        <v>18.63</v>
      </c>
      <c r="BE8" s="874">
        <v>19.357620000000001</v>
      </c>
      <c r="BF8" s="874">
        <v>18.938389999999998</v>
      </c>
      <c r="BG8" s="352">
        <v>18.09328</v>
      </c>
      <c r="BH8" s="352">
        <v>17.175599999999999</v>
      </c>
      <c r="BI8" s="352">
        <v>16.913489999999999</v>
      </c>
      <c r="BJ8" s="352">
        <v>17.330369999999998</v>
      </c>
      <c r="BK8" s="352">
        <v>18.000160000000001</v>
      </c>
      <c r="BL8" s="352">
        <v>18.335260000000002</v>
      </c>
      <c r="BM8" s="352">
        <v>17.739270000000001</v>
      </c>
      <c r="BN8" s="352">
        <v>17.24156</v>
      </c>
      <c r="BO8" s="352">
        <v>17.38739</v>
      </c>
      <c r="BP8" s="352">
        <v>19.11692</v>
      </c>
      <c r="BQ8" s="352">
        <v>19.679210000000001</v>
      </c>
      <c r="BR8" s="352">
        <v>19.392160000000001</v>
      </c>
      <c r="BS8" s="352">
        <v>18.63429</v>
      </c>
      <c r="BT8" s="352">
        <v>17.63158</v>
      </c>
      <c r="BU8" s="352">
        <v>17.280819999999999</v>
      </c>
      <c r="BV8" s="352">
        <v>17.70682</v>
      </c>
    </row>
    <row r="9" spans="1:74" ht="11.05" customHeight="1" x14ac:dyDescent="0.2">
      <c r="A9" s="108" t="s">
        <v>106</v>
      </c>
      <c r="B9" s="742" t="s">
        <v>1014</v>
      </c>
      <c r="C9" s="429">
        <v>10.143850759999999</v>
      </c>
      <c r="D9" s="429">
        <v>10.47656205</v>
      </c>
      <c r="E9" s="429">
        <v>10.413395342999999</v>
      </c>
      <c r="F9" s="429">
        <v>10.368309731</v>
      </c>
      <c r="G9" s="429">
        <v>10.509110948</v>
      </c>
      <c r="H9" s="429">
        <v>10.848228288</v>
      </c>
      <c r="I9" s="429">
        <v>10.857105824</v>
      </c>
      <c r="J9" s="429">
        <v>10.961540009</v>
      </c>
      <c r="K9" s="429">
        <v>10.795474269</v>
      </c>
      <c r="L9" s="429">
        <v>10.920596266</v>
      </c>
      <c r="M9" s="429">
        <v>11.067099268</v>
      </c>
      <c r="N9" s="429">
        <v>10.837100145000001</v>
      </c>
      <c r="O9" s="429">
        <v>10.861779261000001</v>
      </c>
      <c r="P9" s="429">
        <v>11.088717898000001</v>
      </c>
      <c r="Q9" s="429">
        <v>10.960333473</v>
      </c>
      <c r="R9" s="429">
        <v>11.204316451</v>
      </c>
      <c r="S9" s="429">
        <v>11.638140375000001</v>
      </c>
      <c r="T9" s="429">
        <v>12.234335056000001</v>
      </c>
      <c r="U9" s="429">
        <v>12.462186765</v>
      </c>
      <c r="V9" s="429">
        <v>12.51408969</v>
      </c>
      <c r="W9" s="429">
        <v>12.165242206</v>
      </c>
      <c r="X9" s="429">
        <v>12.001473395</v>
      </c>
      <c r="Y9" s="429">
        <v>11.854456364000001</v>
      </c>
      <c r="Z9" s="429">
        <v>11.984970393999999</v>
      </c>
      <c r="AA9" s="429">
        <v>12.174443241000001</v>
      </c>
      <c r="AB9" s="429">
        <v>12.222900492999999</v>
      </c>
      <c r="AC9" s="429">
        <v>12.087971745999999</v>
      </c>
      <c r="AD9" s="429">
        <v>11.85589738</v>
      </c>
      <c r="AE9" s="429">
        <v>11.926820308</v>
      </c>
      <c r="AF9" s="429">
        <v>12.00385584</v>
      </c>
      <c r="AG9" s="429">
        <v>12.168235776</v>
      </c>
      <c r="AH9" s="429">
        <v>12.043705719</v>
      </c>
      <c r="AI9" s="429">
        <v>11.830046853000001</v>
      </c>
      <c r="AJ9" s="429">
        <v>11.807099053</v>
      </c>
      <c r="AK9" s="429">
        <v>11.787762694</v>
      </c>
      <c r="AL9" s="429">
        <v>11.817972364999999</v>
      </c>
      <c r="AM9" s="429">
        <v>12.16787575</v>
      </c>
      <c r="AN9" s="429">
        <v>12.087893024</v>
      </c>
      <c r="AO9" s="429">
        <v>11.853056547</v>
      </c>
      <c r="AP9" s="429">
        <v>12.040758247999999</v>
      </c>
      <c r="AQ9" s="429">
        <v>12.200541380000001</v>
      </c>
      <c r="AR9" s="429">
        <v>12.592588906</v>
      </c>
      <c r="AS9" s="429">
        <v>12.678693918</v>
      </c>
      <c r="AT9" s="429">
        <v>12.556874338</v>
      </c>
      <c r="AU9" s="429">
        <v>12.389063114000001</v>
      </c>
      <c r="AV9" s="429">
        <v>12.125791940999999</v>
      </c>
      <c r="AW9" s="429">
        <v>12.11150694</v>
      </c>
      <c r="AX9" s="429">
        <v>12.219130141999999</v>
      </c>
      <c r="AY9" s="874">
        <v>12.615801966999999</v>
      </c>
      <c r="AZ9" s="874">
        <v>12.835442384</v>
      </c>
      <c r="BA9" s="874">
        <v>12.8895558</v>
      </c>
      <c r="BB9" s="874">
        <v>12.787886178000001</v>
      </c>
      <c r="BC9" s="874">
        <v>12.76</v>
      </c>
      <c r="BD9" s="874">
        <v>13.57</v>
      </c>
      <c r="BE9" s="874">
        <v>13.648070000000001</v>
      </c>
      <c r="BF9" s="874">
        <v>13.24569</v>
      </c>
      <c r="BG9" s="352">
        <v>12.922840000000001</v>
      </c>
      <c r="BH9" s="352">
        <v>12.65522</v>
      </c>
      <c r="BI9" s="352">
        <v>12.69807</v>
      </c>
      <c r="BJ9" s="352">
        <v>12.77248</v>
      </c>
      <c r="BK9" s="352">
        <v>13.01333</v>
      </c>
      <c r="BL9" s="352">
        <v>13.264900000000001</v>
      </c>
      <c r="BM9" s="352">
        <v>13.32277</v>
      </c>
      <c r="BN9" s="352">
        <v>13.226240000000001</v>
      </c>
      <c r="BO9" s="352">
        <v>13.15687</v>
      </c>
      <c r="BP9" s="352">
        <v>13.90452</v>
      </c>
      <c r="BQ9" s="352">
        <v>13.847099999999999</v>
      </c>
      <c r="BR9" s="352">
        <v>13.61298</v>
      </c>
      <c r="BS9" s="352">
        <v>13.268610000000001</v>
      </c>
      <c r="BT9" s="352">
        <v>12.94359</v>
      </c>
      <c r="BU9" s="352">
        <v>12.97156</v>
      </c>
      <c r="BV9" s="352">
        <v>13.03872</v>
      </c>
    </row>
    <row r="10" spans="1:74" ht="11.05" customHeight="1" x14ac:dyDescent="0.2">
      <c r="A10" s="108" t="s">
        <v>107</v>
      </c>
      <c r="B10" s="742" t="s">
        <v>1015</v>
      </c>
      <c r="C10" s="429">
        <v>8.8449262799999993</v>
      </c>
      <c r="D10" s="429">
        <v>9.4070852485999996</v>
      </c>
      <c r="E10" s="429">
        <v>9.1603786829999994</v>
      </c>
      <c r="F10" s="429">
        <v>9.4342151620999992</v>
      </c>
      <c r="G10" s="429">
        <v>9.6163198525000002</v>
      </c>
      <c r="H10" s="429">
        <v>10.905063438000001</v>
      </c>
      <c r="I10" s="429">
        <v>10.936480811999999</v>
      </c>
      <c r="J10" s="429">
        <v>10.885321586</v>
      </c>
      <c r="K10" s="429">
        <v>10.675511650000001</v>
      </c>
      <c r="L10" s="429">
        <v>9.6168408503999991</v>
      </c>
      <c r="M10" s="429">
        <v>9.5269431651000005</v>
      </c>
      <c r="N10" s="429">
        <v>9.3308164474000002</v>
      </c>
      <c r="O10" s="429">
        <v>9.3240554080999996</v>
      </c>
      <c r="P10" s="429">
        <v>9.4145579657000003</v>
      </c>
      <c r="Q10" s="429">
        <v>9.5175058385</v>
      </c>
      <c r="R10" s="429">
        <v>9.7265689699000006</v>
      </c>
      <c r="S10" s="429">
        <v>10.206677862999999</v>
      </c>
      <c r="T10" s="429">
        <v>11.494179583999999</v>
      </c>
      <c r="U10" s="429">
        <v>11.729689725</v>
      </c>
      <c r="V10" s="429">
        <v>11.717900787</v>
      </c>
      <c r="W10" s="429">
        <v>11.147621233000001</v>
      </c>
      <c r="X10" s="429">
        <v>10.166011578000001</v>
      </c>
      <c r="Y10" s="429">
        <v>9.9465559630999998</v>
      </c>
      <c r="Z10" s="429">
        <v>9.7077150344999996</v>
      </c>
      <c r="AA10" s="429">
        <v>9.6727836126</v>
      </c>
      <c r="AB10" s="429">
        <v>9.9388284211000002</v>
      </c>
      <c r="AC10" s="429">
        <v>9.8872699408999996</v>
      </c>
      <c r="AD10" s="429">
        <v>9.9253138563000007</v>
      </c>
      <c r="AE10" s="429">
        <v>10.204749627</v>
      </c>
      <c r="AF10" s="429">
        <v>11.391692904999999</v>
      </c>
      <c r="AG10" s="429">
        <v>11.538622535</v>
      </c>
      <c r="AH10" s="429">
        <v>11.527360823</v>
      </c>
      <c r="AI10" s="429">
        <v>11.157015218</v>
      </c>
      <c r="AJ10" s="429">
        <v>10.029476150000001</v>
      </c>
      <c r="AK10" s="429">
        <v>9.8233159011000009</v>
      </c>
      <c r="AL10" s="429">
        <v>9.6603076033999997</v>
      </c>
      <c r="AM10" s="429">
        <v>9.9056488184999996</v>
      </c>
      <c r="AN10" s="429">
        <v>9.9460432643000001</v>
      </c>
      <c r="AO10" s="429">
        <v>10.072732996999999</v>
      </c>
      <c r="AP10" s="429">
        <v>10.057401576</v>
      </c>
      <c r="AQ10" s="429">
        <v>10.187373839999999</v>
      </c>
      <c r="AR10" s="429">
        <v>11.579783334</v>
      </c>
      <c r="AS10" s="429">
        <v>11.756342274</v>
      </c>
      <c r="AT10" s="429">
        <v>11.62302785</v>
      </c>
      <c r="AU10" s="429">
        <v>11.288122693</v>
      </c>
      <c r="AV10" s="429">
        <v>10.143225204</v>
      </c>
      <c r="AW10" s="429">
        <v>10.040252591</v>
      </c>
      <c r="AX10" s="429">
        <v>9.9448207178000008</v>
      </c>
      <c r="AY10" s="874">
        <v>10.084134347000001</v>
      </c>
      <c r="AZ10" s="874">
        <v>10.154434696999999</v>
      </c>
      <c r="BA10" s="874">
        <v>10.171564899</v>
      </c>
      <c r="BB10" s="874">
        <v>10.058608473</v>
      </c>
      <c r="BC10" s="874">
        <v>10.53</v>
      </c>
      <c r="BD10" s="874">
        <v>12.08</v>
      </c>
      <c r="BE10" s="874">
        <v>12.120810000000001</v>
      </c>
      <c r="BF10" s="874">
        <v>11.93146</v>
      </c>
      <c r="BG10" s="352">
        <v>11.557219999999999</v>
      </c>
      <c r="BH10" s="352">
        <v>10.33835</v>
      </c>
      <c r="BI10" s="352">
        <v>10.26821</v>
      </c>
      <c r="BJ10" s="352">
        <v>10.16952</v>
      </c>
      <c r="BK10" s="352">
        <v>10.24761</v>
      </c>
      <c r="BL10" s="352">
        <v>10.286210000000001</v>
      </c>
      <c r="BM10" s="352">
        <v>10.36397</v>
      </c>
      <c r="BN10" s="352">
        <v>10.21748</v>
      </c>
      <c r="BO10" s="352">
        <v>10.651809999999999</v>
      </c>
      <c r="BP10" s="352">
        <v>12.20093</v>
      </c>
      <c r="BQ10" s="352">
        <v>12.20905</v>
      </c>
      <c r="BR10" s="352">
        <v>12.061780000000001</v>
      </c>
      <c r="BS10" s="352">
        <v>11.67789</v>
      </c>
      <c r="BT10" s="352">
        <v>10.44721</v>
      </c>
      <c r="BU10" s="352">
        <v>10.3919</v>
      </c>
      <c r="BV10" s="352">
        <v>10.30843</v>
      </c>
    </row>
    <row r="11" spans="1:74" ht="11.05" customHeight="1" x14ac:dyDescent="0.2">
      <c r="A11" s="108" t="s">
        <v>108</v>
      </c>
      <c r="B11" s="742" t="s">
        <v>1016</v>
      </c>
      <c r="C11" s="429">
        <v>9.5429613343999993</v>
      </c>
      <c r="D11" s="429">
        <v>10.011575271</v>
      </c>
      <c r="E11" s="429">
        <v>9.8391448074000003</v>
      </c>
      <c r="F11" s="429">
        <v>9.6064852755000008</v>
      </c>
      <c r="G11" s="429">
        <v>9.8816992311000007</v>
      </c>
      <c r="H11" s="429">
        <v>10.161424759000001</v>
      </c>
      <c r="I11" s="429">
        <v>10.294443143000001</v>
      </c>
      <c r="J11" s="429">
        <v>10.375150103999999</v>
      </c>
      <c r="K11" s="429">
        <v>10.483623158</v>
      </c>
      <c r="L11" s="429">
        <v>10.378677060999999</v>
      </c>
      <c r="M11" s="429">
        <v>10.356187099</v>
      </c>
      <c r="N11" s="429">
        <v>10.31605444</v>
      </c>
      <c r="O11" s="429">
        <v>10.409819901000001</v>
      </c>
      <c r="P11" s="429">
        <v>10.699344501000001</v>
      </c>
      <c r="Q11" s="429">
        <v>10.771639569</v>
      </c>
      <c r="R11" s="429">
        <v>10.811214001</v>
      </c>
      <c r="S11" s="429">
        <v>11.284531469999999</v>
      </c>
      <c r="T11" s="429">
        <v>11.894202786999999</v>
      </c>
      <c r="U11" s="429">
        <v>12.126029685000001</v>
      </c>
      <c r="V11" s="429">
        <v>12.303656563000001</v>
      </c>
      <c r="W11" s="429">
        <v>12.187765653</v>
      </c>
      <c r="X11" s="429">
        <v>11.719076891</v>
      </c>
      <c r="Y11" s="429">
        <v>11.441392947000001</v>
      </c>
      <c r="Z11" s="429">
        <v>11.650211899</v>
      </c>
      <c r="AA11" s="429">
        <v>12.016428745000001</v>
      </c>
      <c r="AB11" s="429">
        <v>12.054354441999999</v>
      </c>
      <c r="AC11" s="429">
        <v>11.581205377</v>
      </c>
      <c r="AD11" s="429">
        <v>11.772287941</v>
      </c>
      <c r="AE11" s="429">
        <v>11.589482299</v>
      </c>
      <c r="AF11" s="429">
        <v>11.904727635</v>
      </c>
      <c r="AG11" s="429">
        <v>12.000470431</v>
      </c>
      <c r="AH11" s="429">
        <v>11.996616035000001</v>
      </c>
      <c r="AI11" s="429">
        <v>12.147516011</v>
      </c>
      <c r="AJ11" s="429">
        <v>11.913088625</v>
      </c>
      <c r="AK11" s="429">
        <v>11.738127253</v>
      </c>
      <c r="AL11" s="429">
        <v>11.772640154999999</v>
      </c>
      <c r="AM11" s="429">
        <v>11.972342423000001</v>
      </c>
      <c r="AN11" s="429">
        <v>12.102252459000001</v>
      </c>
      <c r="AO11" s="429">
        <v>11.870316477999999</v>
      </c>
      <c r="AP11" s="429">
        <v>11.811823910999999</v>
      </c>
      <c r="AQ11" s="429">
        <v>11.608582384</v>
      </c>
      <c r="AR11" s="429">
        <v>12.120738316000001</v>
      </c>
      <c r="AS11" s="429">
        <v>12.122558379000001</v>
      </c>
      <c r="AT11" s="429">
        <v>12.038976186999999</v>
      </c>
      <c r="AU11" s="429">
        <v>11.995875549999999</v>
      </c>
      <c r="AV11" s="429">
        <v>11.949432483000001</v>
      </c>
      <c r="AW11" s="429">
        <v>11.889374103</v>
      </c>
      <c r="AX11" s="429">
        <v>12.042212164</v>
      </c>
      <c r="AY11" s="874">
        <v>12.267987</v>
      </c>
      <c r="AZ11" s="874">
        <v>12.379015992999999</v>
      </c>
      <c r="BA11" s="874">
        <v>12.372389107</v>
      </c>
      <c r="BB11" s="874">
        <v>12.297414980999999</v>
      </c>
      <c r="BC11" s="874">
        <v>12.2</v>
      </c>
      <c r="BD11" s="874">
        <v>12.8</v>
      </c>
      <c r="BE11" s="874">
        <v>12.856109999999999</v>
      </c>
      <c r="BF11" s="874">
        <v>12.61003</v>
      </c>
      <c r="BG11" s="352">
        <v>12.571440000000001</v>
      </c>
      <c r="BH11" s="352">
        <v>12.54659</v>
      </c>
      <c r="BI11" s="352">
        <v>12.529339999999999</v>
      </c>
      <c r="BJ11" s="352">
        <v>12.611929999999999</v>
      </c>
      <c r="BK11" s="352">
        <v>12.773300000000001</v>
      </c>
      <c r="BL11" s="352">
        <v>12.77965</v>
      </c>
      <c r="BM11" s="352">
        <v>12.864280000000001</v>
      </c>
      <c r="BN11" s="352">
        <v>12.778930000000001</v>
      </c>
      <c r="BO11" s="352">
        <v>12.632630000000001</v>
      </c>
      <c r="BP11" s="352">
        <v>13.32544</v>
      </c>
      <c r="BQ11" s="352">
        <v>13.289110000000001</v>
      </c>
      <c r="BR11" s="352">
        <v>13.149990000000001</v>
      </c>
      <c r="BS11" s="352">
        <v>12.983079999999999</v>
      </c>
      <c r="BT11" s="352">
        <v>12.865080000000001</v>
      </c>
      <c r="BU11" s="352">
        <v>12.81292</v>
      </c>
      <c r="BV11" s="352">
        <v>12.93529</v>
      </c>
    </row>
    <row r="12" spans="1:74" ht="11.05" customHeight="1" x14ac:dyDescent="0.2">
      <c r="A12" s="108" t="s">
        <v>109</v>
      </c>
      <c r="B12" s="742" t="s">
        <v>1017</v>
      </c>
      <c r="C12" s="429">
        <v>9.2044567203999996</v>
      </c>
      <c r="D12" s="429">
        <v>9.5949716718999998</v>
      </c>
      <c r="E12" s="429">
        <v>9.3726458364000003</v>
      </c>
      <c r="F12" s="429">
        <v>9.5583602693999996</v>
      </c>
      <c r="G12" s="429">
        <v>9.4940991515000004</v>
      </c>
      <c r="H12" s="429">
        <v>9.8112944357000007</v>
      </c>
      <c r="I12" s="429">
        <v>9.9790640298</v>
      </c>
      <c r="J12" s="429">
        <v>10.005723528000001</v>
      </c>
      <c r="K12" s="429">
        <v>9.9588732876999995</v>
      </c>
      <c r="L12" s="429">
        <v>9.8192193107999994</v>
      </c>
      <c r="M12" s="429">
        <v>10.032157196</v>
      </c>
      <c r="N12" s="429">
        <v>9.2822886861999994</v>
      </c>
      <c r="O12" s="429">
        <v>10.128482374000001</v>
      </c>
      <c r="P12" s="429">
        <v>9.8900068690000005</v>
      </c>
      <c r="Q12" s="429">
        <v>9.8658995864999994</v>
      </c>
      <c r="R12" s="429">
        <v>10.207222635999999</v>
      </c>
      <c r="S12" s="429">
        <v>10.492430776000001</v>
      </c>
      <c r="T12" s="429">
        <v>11.242432770000001</v>
      </c>
      <c r="U12" s="429">
        <v>11.657583145</v>
      </c>
      <c r="V12" s="429">
        <v>12.163742979</v>
      </c>
      <c r="W12" s="429">
        <v>11.620061375000001</v>
      </c>
      <c r="X12" s="429">
        <v>11.062469719999999</v>
      </c>
      <c r="Y12" s="429">
        <v>11.221448904000001</v>
      </c>
      <c r="Z12" s="429">
        <v>10.875749439</v>
      </c>
      <c r="AA12" s="429">
        <v>11.003194293</v>
      </c>
      <c r="AB12" s="429">
        <v>11.227417464</v>
      </c>
      <c r="AC12" s="429">
        <v>10.579604352</v>
      </c>
      <c r="AD12" s="429">
        <v>10.286649168</v>
      </c>
      <c r="AE12" s="429">
        <v>10.502405102000001</v>
      </c>
      <c r="AF12" s="429">
        <v>10.858127903</v>
      </c>
      <c r="AG12" s="429">
        <v>11.009938665</v>
      </c>
      <c r="AH12" s="429">
        <v>10.906675253</v>
      </c>
      <c r="AI12" s="429">
        <v>10.807875210000001</v>
      </c>
      <c r="AJ12" s="429">
        <v>10.702676094999999</v>
      </c>
      <c r="AK12" s="429">
        <v>10.696281549</v>
      </c>
      <c r="AL12" s="429">
        <v>10.607793210000001</v>
      </c>
      <c r="AM12" s="429">
        <v>10.985377841</v>
      </c>
      <c r="AN12" s="429">
        <v>10.817632765000001</v>
      </c>
      <c r="AO12" s="429">
        <v>11.040087498</v>
      </c>
      <c r="AP12" s="429">
        <v>10.872842564000001</v>
      </c>
      <c r="AQ12" s="429">
        <v>10.589247084</v>
      </c>
      <c r="AR12" s="429">
        <v>11.139882870999999</v>
      </c>
      <c r="AS12" s="429">
        <v>11.113323422000001</v>
      </c>
      <c r="AT12" s="429">
        <v>11.119760231000001</v>
      </c>
      <c r="AU12" s="429">
        <v>11.050276573</v>
      </c>
      <c r="AV12" s="429">
        <v>10.910039155</v>
      </c>
      <c r="AW12" s="429">
        <v>11.073502931</v>
      </c>
      <c r="AX12" s="429">
        <v>11.279713373</v>
      </c>
      <c r="AY12" s="874">
        <v>11.408362049000001</v>
      </c>
      <c r="AZ12" s="874">
        <v>11.463659689</v>
      </c>
      <c r="BA12" s="874">
        <v>11.656339743</v>
      </c>
      <c r="BB12" s="874">
        <v>11.647921252</v>
      </c>
      <c r="BC12" s="874">
        <v>11.51</v>
      </c>
      <c r="BD12" s="874">
        <v>11.89</v>
      </c>
      <c r="BE12" s="874">
        <v>11.85263</v>
      </c>
      <c r="BF12" s="874">
        <v>11.7552</v>
      </c>
      <c r="BG12" s="352">
        <v>11.63921</v>
      </c>
      <c r="BH12" s="352">
        <v>11.428699999999999</v>
      </c>
      <c r="BI12" s="352">
        <v>11.61318</v>
      </c>
      <c r="BJ12" s="352">
        <v>11.79133</v>
      </c>
      <c r="BK12" s="352">
        <v>11.82333</v>
      </c>
      <c r="BL12" s="352">
        <v>11.7798</v>
      </c>
      <c r="BM12" s="352">
        <v>11.965170000000001</v>
      </c>
      <c r="BN12" s="352">
        <v>11.900869999999999</v>
      </c>
      <c r="BO12" s="352">
        <v>11.757709999999999</v>
      </c>
      <c r="BP12" s="352">
        <v>12.120240000000001</v>
      </c>
      <c r="BQ12" s="352">
        <v>12.007339999999999</v>
      </c>
      <c r="BR12" s="352">
        <v>11.98382</v>
      </c>
      <c r="BS12" s="352">
        <v>11.8771</v>
      </c>
      <c r="BT12" s="352">
        <v>11.680289999999999</v>
      </c>
      <c r="BU12" s="352">
        <v>11.89072</v>
      </c>
      <c r="BV12" s="352">
        <v>12.07728</v>
      </c>
    </row>
    <row r="13" spans="1:74" ht="11.05" customHeight="1" x14ac:dyDescent="0.2">
      <c r="A13" s="108" t="s">
        <v>110</v>
      </c>
      <c r="B13" s="742" t="s">
        <v>1018</v>
      </c>
      <c r="C13" s="429">
        <v>7.9747965323000001</v>
      </c>
      <c r="D13" s="429">
        <v>11.377812797000001</v>
      </c>
      <c r="E13" s="429">
        <v>9.5433839758999994</v>
      </c>
      <c r="F13" s="429">
        <v>9.0495416732000002</v>
      </c>
      <c r="G13" s="429">
        <v>8.3869055685999996</v>
      </c>
      <c r="H13" s="429">
        <v>8.6808259187000001</v>
      </c>
      <c r="I13" s="429">
        <v>8.7618662362999995</v>
      </c>
      <c r="J13" s="429">
        <v>9.0998667106000006</v>
      </c>
      <c r="K13" s="429">
        <v>9.2222075914000001</v>
      </c>
      <c r="L13" s="429">
        <v>9.0345426518000007</v>
      </c>
      <c r="M13" s="429">
        <v>8.8781372487999999</v>
      </c>
      <c r="N13" s="429">
        <v>8.5886935824999995</v>
      </c>
      <c r="O13" s="429">
        <v>8.8241660042000003</v>
      </c>
      <c r="P13" s="429">
        <v>9.0415494206999991</v>
      </c>
      <c r="Q13" s="429">
        <v>9.0677029327999996</v>
      </c>
      <c r="R13" s="429">
        <v>9.1765444768000002</v>
      </c>
      <c r="S13" s="429">
        <v>10.025200195</v>
      </c>
      <c r="T13" s="429">
        <v>10.558542013</v>
      </c>
      <c r="U13" s="429">
        <v>11.275006228000001</v>
      </c>
      <c r="V13" s="429">
        <v>11.188075763000001</v>
      </c>
      <c r="W13" s="429">
        <v>11.023459390999999</v>
      </c>
      <c r="X13" s="429">
        <v>10.529316587</v>
      </c>
      <c r="Y13" s="429">
        <v>10.100845947</v>
      </c>
      <c r="Z13" s="429">
        <v>10.096820844</v>
      </c>
      <c r="AA13" s="429">
        <v>9.8413150704000003</v>
      </c>
      <c r="AB13" s="429">
        <v>9.9321636328</v>
      </c>
      <c r="AC13" s="429">
        <v>9.4086295861</v>
      </c>
      <c r="AD13" s="429">
        <v>8.8161218685999998</v>
      </c>
      <c r="AE13" s="429">
        <v>9.2037696087</v>
      </c>
      <c r="AF13" s="429">
        <v>9.8338164301000006</v>
      </c>
      <c r="AG13" s="429">
        <v>10.041560234</v>
      </c>
      <c r="AH13" s="429">
        <v>10.920687042000001</v>
      </c>
      <c r="AI13" s="429">
        <v>10.505014998</v>
      </c>
      <c r="AJ13" s="429">
        <v>9.7425259694000008</v>
      </c>
      <c r="AK13" s="429">
        <v>9.2123396223</v>
      </c>
      <c r="AL13" s="429">
        <v>9.1593326685999994</v>
      </c>
      <c r="AM13" s="429">
        <v>9.6880323976000007</v>
      </c>
      <c r="AN13" s="429">
        <v>9.3196803612999997</v>
      </c>
      <c r="AO13" s="429">
        <v>9.2327448176000004</v>
      </c>
      <c r="AP13" s="429">
        <v>9.2567971371999995</v>
      </c>
      <c r="AQ13" s="429">
        <v>9.3898604404999997</v>
      </c>
      <c r="AR13" s="429">
        <v>9.9558357410999996</v>
      </c>
      <c r="AS13" s="429">
        <v>10.149557208999999</v>
      </c>
      <c r="AT13" s="429">
        <v>10.274407113000001</v>
      </c>
      <c r="AU13" s="429">
        <v>10.118327536000001</v>
      </c>
      <c r="AV13" s="429">
        <v>9.7326030695999997</v>
      </c>
      <c r="AW13" s="429">
        <v>9.5231152833999992</v>
      </c>
      <c r="AX13" s="429">
        <v>9.5368587399999996</v>
      </c>
      <c r="AY13" s="874">
        <v>9.6833180742000007</v>
      </c>
      <c r="AZ13" s="874">
        <v>9.5797152218000008</v>
      </c>
      <c r="BA13" s="874">
        <v>9.7349412878999999</v>
      </c>
      <c r="BB13" s="874">
        <v>9.7711944129999999</v>
      </c>
      <c r="BC13" s="874">
        <v>9.98</v>
      </c>
      <c r="BD13" s="874">
        <v>10.130000000000001</v>
      </c>
      <c r="BE13" s="874">
        <v>10.4597</v>
      </c>
      <c r="BF13" s="874">
        <v>10.50182</v>
      </c>
      <c r="BG13" s="352">
        <v>10.112970000000001</v>
      </c>
      <c r="BH13" s="352">
        <v>9.7400099999999998</v>
      </c>
      <c r="BI13" s="352">
        <v>9.6780889999999999</v>
      </c>
      <c r="BJ13" s="352">
        <v>9.8836759999999995</v>
      </c>
      <c r="BK13" s="352">
        <v>9.7811990000000009</v>
      </c>
      <c r="BL13" s="352">
        <v>9.4423340000000007</v>
      </c>
      <c r="BM13" s="352">
        <v>9.9093099999999996</v>
      </c>
      <c r="BN13" s="352">
        <v>9.7893709999999992</v>
      </c>
      <c r="BO13" s="352">
        <v>9.8783189999999994</v>
      </c>
      <c r="BP13" s="352">
        <v>10.167870000000001</v>
      </c>
      <c r="BQ13" s="352">
        <v>10.31772</v>
      </c>
      <c r="BR13" s="352">
        <v>10.47958</v>
      </c>
      <c r="BS13" s="352">
        <v>10.095409999999999</v>
      </c>
      <c r="BT13" s="352">
        <v>9.4872379999999996</v>
      </c>
      <c r="BU13" s="352">
        <v>9.3578259999999993</v>
      </c>
      <c r="BV13" s="352">
        <v>9.6373390000000008</v>
      </c>
    </row>
    <row r="14" spans="1:74" ht="11.05" customHeight="1" x14ac:dyDescent="0.2">
      <c r="A14" s="108" t="s">
        <v>111</v>
      </c>
      <c r="B14" s="742" t="s">
        <v>1019</v>
      </c>
      <c r="C14" s="429">
        <v>8.9780638650999993</v>
      </c>
      <c r="D14" s="429">
        <v>9.2756048029000002</v>
      </c>
      <c r="E14" s="429">
        <v>9.1293217665000004</v>
      </c>
      <c r="F14" s="429">
        <v>9.2058486218999995</v>
      </c>
      <c r="G14" s="429">
        <v>9.5185290274999996</v>
      </c>
      <c r="H14" s="429">
        <v>10.139329587000001</v>
      </c>
      <c r="I14" s="429">
        <v>10.344944759000001</v>
      </c>
      <c r="J14" s="429">
        <v>10.283764660999999</v>
      </c>
      <c r="K14" s="429">
        <v>10.232449710999999</v>
      </c>
      <c r="L14" s="429">
        <v>9.6881249080000007</v>
      </c>
      <c r="M14" s="429">
        <v>9.4270788592999999</v>
      </c>
      <c r="N14" s="429">
        <v>9.4723043978000003</v>
      </c>
      <c r="O14" s="429">
        <v>9.5398988030999998</v>
      </c>
      <c r="P14" s="429">
        <v>9.6372921356999992</v>
      </c>
      <c r="Q14" s="429">
        <v>9.5699073660000007</v>
      </c>
      <c r="R14" s="429">
        <v>9.8464731290999996</v>
      </c>
      <c r="S14" s="429">
        <v>10.097990934</v>
      </c>
      <c r="T14" s="429">
        <v>10.798494211</v>
      </c>
      <c r="U14" s="429">
        <v>11.138772912</v>
      </c>
      <c r="V14" s="429">
        <v>11.233558218000001</v>
      </c>
      <c r="W14" s="429">
        <v>11.299910892</v>
      </c>
      <c r="X14" s="429">
        <v>10.577960992</v>
      </c>
      <c r="Y14" s="429">
        <v>10.368800107</v>
      </c>
      <c r="Z14" s="429">
        <v>10.611269213</v>
      </c>
      <c r="AA14" s="429">
        <v>10.645541471</v>
      </c>
      <c r="AB14" s="429">
        <v>10.522911011</v>
      </c>
      <c r="AC14" s="429">
        <v>10.467480048000001</v>
      </c>
      <c r="AD14" s="429">
        <v>10.610823573999999</v>
      </c>
      <c r="AE14" s="429">
        <v>10.844968078000001</v>
      </c>
      <c r="AF14" s="429">
        <v>11.498705278999999</v>
      </c>
      <c r="AG14" s="429">
        <v>11.882159653</v>
      </c>
      <c r="AH14" s="429">
        <v>11.802782515000001</v>
      </c>
      <c r="AI14" s="429">
        <v>11.672234216</v>
      </c>
      <c r="AJ14" s="429">
        <v>10.841605739</v>
      </c>
      <c r="AK14" s="429">
        <v>10.791616725000001</v>
      </c>
      <c r="AL14" s="429">
        <v>10.55538874</v>
      </c>
      <c r="AM14" s="429">
        <v>10.80945208</v>
      </c>
      <c r="AN14" s="429">
        <v>10.71120973</v>
      </c>
      <c r="AO14" s="429">
        <v>10.605094631</v>
      </c>
      <c r="AP14" s="429">
        <v>10.766277390000001</v>
      </c>
      <c r="AQ14" s="429">
        <v>11.059065886000001</v>
      </c>
      <c r="AR14" s="429">
        <v>11.878914081</v>
      </c>
      <c r="AS14" s="429">
        <v>11.925990977</v>
      </c>
      <c r="AT14" s="429">
        <v>11.785388072</v>
      </c>
      <c r="AU14" s="429">
        <v>11.704023002</v>
      </c>
      <c r="AV14" s="429">
        <v>10.994328315000001</v>
      </c>
      <c r="AW14" s="429">
        <v>10.663225616</v>
      </c>
      <c r="AX14" s="429">
        <v>10.616852893000001</v>
      </c>
      <c r="AY14" s="874">
        <v>10.759166839000001</v>
      </c>
      <c r="AZ14" s="874">
        <v>10.88681995</v>
      </c>
      <c r="BA14" s="874">
        <v>10.971835624000001</v>
      </c>
      <c r="BB14" s="874">
        <v>11.043822220999999</v>
      </c>
      <c r="BC14" s="874">
        <v>11.26</v>
      </c>
      <c r="BD14" s="874">
        <v>11.87</v>
      </c>
      <c r="BE14" s="874">
        <v>11.864409999999999</v>
      </c>
      <c r="BF14" s="874">
        <v>11.90052</v>
      </c>
      <c r="BG14" s="352">
        <v>11.93383</v>
      </c>
      <c r="BH14" s="352">
        <v>11.261620000000001</v>
      </c>
      <c r="BI14" s="352">
        <v>10.992190000000001</v>
      </c>
      <c r="BJ14" s="352">
        <v>11.04289</v>
      </c>
      <c r="BK14" s="352">
        <v>11.153079999999999</v>
      </c>
      <c r="BL14" s="352">
        <v>11.231299999999999</v>
      </c>
      <c r="BM14" s="352">
        <v>11.34174</v>
      </c>
      <c r="BN14" s="352">
        <v>11.452769999999999</v>
      </c>
      <c r="BO14" s="352">
        <v>11.66207</v>
      </c>
      <c r="BP14" s="352">
        <v>12.21846</v>
      </c>
      <c r="BQ14" s="352">
        <v>12.287050000000001</v>
      </c>
      <c r="BR14" s="352">
        <v>12.287739999999999</v>
      </c>
      <c r="BS14" s="352">
        <v>12.23672</v>
      </c>
      <c r="BT14" s="352">
        <v>11.49742</v>
      </c>
      <c r="BU14" s="352">
        <v>11.234030000000001</v>
      </c>
      <c r="BV14" s="352">
        <v>11.28307</v>
      </c>
    </row>
    <row r="15" spans="1:74" ht="11.05" customHeight="1" x14ac:dyDescent="0.2">
      <c r="A15" s="108" t="s">
        <v>112</v>
      </c>
      <c r="B15" s="742" t="s">
        <v>1022</v>
      </c>
      <c r="C15" s="429">
        <v>14.129643102999999</v>
      </c>
      <c r="D15" s="429">
        <v>14.366013778999999</v>
      </c>
      <c r="E15" s="429">
        <v>14.506487778</v>
      </c>
      <c r="F15" s="429">
        <v>14.696522495</v>
      </c>
      <c r="G15" s="429">
        <v>14.981000716</v>
      </c>
      <c r="H15" s="429">
        <v>16.288065301</v>
      </c>
      <c r="I15" s="429">
        <v>17.092020684000001</v>
      </c>
      <c r="J15" s="429">
        <v>17.336418221999999</v>
      </c>
      <c r="K15" s="429">
        <v>17.550130328000002</v>
      </c>
      <c r="L15" s="429">
        <v>16.113103925000001</v>
      </c>
      <c r="M15" s="429">
        <v>15.08916159</v>
      </c>
      <c r="N15" s="429">
        <v>15.142195721</v>
      </c>
      <c r="O15" s="429">
        <v>15.209697997999999</v>
      </c>
      <c r="P15" s="429">
        <v>15.509821949000001</v>
      </c>
      <c r="Q15" s="429">
        <v>16.104428474999999</v>
      </c>
      <c r="R15" s="429">
        <v>15.967478959999999</v>
      </c>
      <c r="S15" s="429">
        <v>16.852160796</v>
      </c>
      <c r="T15" s="429">
        <v>18.58295708</v>
      </c>
      <c r="U15" s="429">
        <v>18.981725665999999</v>
      </c>
      <c r="V15" s="429">
        <v>19.627558664999999</v>
      </c>
      <c r="W15" s="429">
        <v>19.630388455999999</v>
      </c>
      <c r="X15" s="429">
        <v>18.319043116</v>
      </c>
      <c r="Y15" s="429">
        <v>16.849983108</v>
      </c>
      <c r="Z15" s="429">
        <v>16.691889309</v>
      </c>
      <c r="AA15" s="429">
        <v>17.524604200999999</v>
      </c>
      <c r="AB15" s="429">
        <v>17.101313539</v>
      </c>
      <c r="AC15" s="429">
        <v>18.031266498000001</v>
      </c>
      <c r="AD15" s="429">
        <v>17.614483024999998</v>
      </c>
      <c r="AE15" s="429">
        <v>18.179329893999999</v>
      </c>
      <c r="AF15" s="429">
        <v>19.581611435999999</v>
      </c>
      <c r="AG15" s="429">
        <v>20.809290973</v>
      </c>
      <c r="AH15" s="429">
        <v>21.781325893999998</v>
      </c>
      <c r="AI15" s="429">
        <v>21.333930898999999</v>
      </c>
      <c r="AJ15" s="429">
        <v>20.233609574999999</v>
      </c>
      <c r="AK15" s="429">
        <v>18.629107211000001</v>
      </c>
      <c r="AL15" s="429">
        <v>18.111742920000001</v>
      </c>
      <c r="AM15" s="429">
        <v>18.719578403</v>
      </c>
      <c r="AN15" s="429">
        <v>19.270190109000001</v>
      </c>
      <c r="AO15" s="429">
        <v>19.477711482</v>
      </c>
      <c r="AP15" s="429">
        <v>19.615282191999999</v>
      </c>
      <c r="AQ15" s="429">
        <v>20.226403927</v>
      </c>
      <c r="AR15" s="429">
        <v>21.671906173</v>
      </c>
      <c r="AS15" s="429">
        <v>23.821821212</v>
      </c>
      <c r="AT15" s="429">
        <v>23.051897920999998</v>
      </c>
      <c r="AU15" s="429">
        <v>23.072405403000001</v>
      </c>
      <c r="AV15" s="429">
        <v>22.027404960999998</v>
      </c>
      <c r="AW15" s="429">
        <v>18.153281748000001</v>
      </c>
      <c r="AX15" s="429">
        <v>19.192453618999998</v>
      </c>
      <c r="AY15" s="874">
        <v>19.383448523999999</v>
      </c>
      <c r="AZ15" s="874">
        <v>19.454151240000002</v>
      </c>
      <c r="BA15" s="874">
        <v>19.692375121000001</v>
      </c>
      <c r="BB15" s="874">
        <v>19.715053400999999</v>
      </c>
      <c r="BC15" s="874">
        <v>20.47</v>
      </c>
      <c r="BD15" s="874">
        <v>21.92</v>
      </c>
      <c r="BE15" s="874">
        <v>23.993120000000001</v>
      </c>
      <c r="BF15" s="874">
        <v>23.332789999999999</v>
      </c>
      <c r="BG15" s="352">
        <v>23.470269999999999</v>
      </c>
      <c r="BH15" s="352">
        <v>22.075019999999999</v>
      </c>
      <c r="BI15" s="352">
        <v>18.46726</v>
      </c>
      <c r="BJ15" s="352">
        <v>19.60033</v>
      </c>
      <c r="BK15" s="352">
        <v>19.770389999999999</v>
      </c>
      <c r="BL15" s="352">
        <v>19.87181</v>
      </c>
      <c r="BM15" s="352">
        <v>20.139980000000001</v>
      </c>
      <c r="BN15" s="352">
        <v>20.529540000000001</v>
      </c>
      <c r="BO15" s="352">
        <v>21.031549999999999</v>
      </c>
      <c r="BP15" s="352">
        <v>22.539850000000001</v>
      </c>
      <c r="BQ15" s="352">
        <v>24.809729999999998</v>
      </c>
      <c r="BR15" s="352">
        <v>24.159890000000001</v>
      </c>
      <c r="BS15" s="352">
        <v>24.29045</v>
      </c>
      <c r="BT15" s="352">
        <v>22.598700000000001</v>
      </c>
      <c r="BU15" s="352">
        <v>19.15483</v>
      </c>
      <c r="BV15" s="352">
        <v>20.358370000000001</v>
      </c>
    </row>
    <row r="16" spans="1:74" ht="11.05" customHeight="1" x14ac:dyDescent="0.2">
      <c r="A16" s="108"/>
      <c r="B16" s="742"/>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874"/>
      <c r="AZ16" s="874"/>
      <c r="BA16" s="874"/>
      <c r="BB16" s="874"/>
      <c r="BC16" s="874"/>
      <c r="BD16" s="874"/>
      <c r="BE16" s="874"/>
      <c r="BF16" s="874"/>
      <c r="BG16" s="352"/>
      <c r="BH16" s="352"/>
      <c r="BI16" s="352"/>
      <c r="BJ16" s="352"/>
      <c r="BK16" s="352"/>
      <c r="BL16" s="352"/>
      <c r="BM16" s="352"/>
      <c r="BN16" s="352"/>
      <c r="BO16" s="352"/>
      <c r="BP16" s="352"/>
      <c r="BQ16" s="352"/>
      <c r="BR16" s="352"/>
      <c r="BS16" s="352"/>
      <c r="BT16" s="352"/>
      <c r="BU16" s="352"/>
      <c r="BV16" s="352"/>
    </row>
    <row r="17" spans="1:74" ht="11.05" customHeight="1" x14ac:dyDescent="0.2">
      <c r="A17" s="58"/>
      <c r="B17" s="60" t="s">
        <v>1043</v>
      </c>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924"/>
      <c r="AZ17" s="924"/>
      <c r="BA17" s="924"/>
      <c r="BB17" s="924"/>
      <c r="BC17" s="924"/>
      <c r="BD17" s="967"/>
      <c r="BE17" s="967"/>
      <c r="BF17" s="967"/>
      <c r="BG17" s="863"/>
      <c r="BH17" s="863"/>
      <c r="BI17" s="863"/>
      <c r="BJ17" s="463"/>
      <c r="BK17" s="463"/>
      <c r="BL17" s="463"/>
      <c r="BM17" s="463"/>
      <c r="BN17" s="463"/>
      <c r="BO17" s="463"/>
      <c r="BP17" s="463"/>
      <c r="BQ17" s="463"/>
      <c r="BR17" s="463"/>
      <c r="BS17" s="463"/>
      <c r="BT17" s="463"/>
      <c r="BU17" s="463"/>
      <c r="BV17" s="463"/>
    </row>
    <row r="18" spans="1:74" s="539" customFormat="1" ht="11.05" customHeight="1" x14ac:dyDescent="0.2">
      <c r="A18" s="537" t="s">
        <v>333</v>
      </c>
      <c r="B18" s="578" t="s">
        <v>1158</v>
      </c>
      <c r="C18" s="429">
        <v>12.62</v>
      </c>
      <c r="D18" s="429">
        <v>13.01</v>
      </c>
      <c r="E18" s="429">
        <v>13.24</v>
      </c>
      <c r="F18" s="429">
        <v>13.73</v>
      </c>
      <c r="G18" s="429">
        <v>13.86</v>
      </c>
      <c r="H18" s="429">
        <v>13.83</v>
      </c>
      <c r="I18" s="429">
        <v>13.83</v>
      </c>
      <c r="J18" s="429">
        <v>13.92</v>
      </c>
      <c r="K18" s="429">
        <v>14.14</v>
      </c>
      <c r="L18" s="429">
        <v>14.06</v>
      </c>
      <c r="M18" s="429">
        <v>14.07</v>
      </c>
      <c r="N18" s="429">
        <v>13.72</v>
      </c>
      <c r="O18" s="429">
        <v>13.64</v>
      </c>
      <c r="P18" s="429">
        <v>13.76</v>
      </c>
      <c r="Q18" s="429">
        <v>14.41</v>
      </c>
      <c r="R18" s="429">
        <v>14.57</v>
      </c>
      <c r="S18" s="429">
        <v>14.89</v>
      </c>
      <c r="T18" s="429">
        <v>15.3</v>
      </c>
      <c r="U18" s="429">
        <v>15.31</v>
      </c>
      <c r="V18" s="429">
        <v>15.82</v>
      </c>
      <c r="W18" s="429">
        <v>16.190000000000001</v>
      </c>
      <c r="X18" s="429">
        <v>15.99</v>
      </c>
      <c r="Y18" s="429">
        <v>15.55</v>
      </c>
      <c r="Z18" s="429">
        <v>14.94</v>
      </c>
      <c r="AA18" s="429">
        <v>15.47</v>
      </c>
      <c r="AB18" s="429">
        <v>15.98</v>
      </c>
      <c r="AC18" s="429">
        <v>16.04</v>
      </c>
      <c r="AD18" s="429">
        <v>16.100000000000001</v>
      </c>
      <c r="AE18" s="429">
        <v>16.14</v>
      </c>
      <c r="AF18" s="429">
        <v>16.09</v>
      </c>
      <c r="AG18" s="429">
        <v>15.86</v>
      </c>
      <c r="AH18" s="429">
        <v>15.91</v>
      </c>
      <c r="AI18" s="429">
        <v>16.27</v>
      </c>
      <c r="AJ18" s="429">
        <v>16.48</v>
      </c>
      <c r="AK18" s="429">
        <v>16.190000000000001</v>
      </c>
      <c r="AL18" s="429">
        <v>15.69</v>
      </c>
      <c r="AM18" s="429">
        <v>15.44</v>
      </c>
      <c r="AN18" s="429">
        <v>16.11</v>
      </c>
      <c r="AO18" s="429">
        <v>16.68</v>
      </c>
      <c r="AP18" s="429">
        <v>16.86</v>
      </c>
      <c r="AQ18" s="429">
        <v>16.41</v>
      </c>
      <c r="AR18" s="429">
        <v>16.39</v>
      </c>
      <c r="AS18" s="429">
        <v>16.61</v>
      </c>
      <c r="AT18" s="429">
        <v>16.61</v>
      </c>
      <c r="AU18" s="429">
        <v>16.82</v>
      </c>
      <c r="AV18" s="429">
        <v>16.93</v>
      </c>
      <c r="AW18" s="429">
        <v>17</v>
      </c>
      <c r="AX18" s="429">
        <v>16.260000000000002</v>
      </c>
      <c r="AY18" s="874">
        <v>15.95</v>
      </c>
      <c r="AZ18" s="874">
        <v>16.440000000000001</v>
      </c>
      <c r="BA18" s="874">
        <v>17.11</v>
      </c>
      <c r="BB18" s="874">
        <v>17.45</v>
      </c>
      <c r="BC18" s="874">
        <v>17.47</v>
      </c>
      <c r="BD18" s="874">
        <v>17.47</v>
      </c>
      <c r="BE18" s="874">
        <v>17.457239999999999</v>
      </c>
      <c r="BF18" s="874">
        <v>17.569109999999998</v>
      </c>
      <c r="BG18" s="352">
        <v>17.818110000000001</v>
      </c>
      <c r="BH18" s="352">
        <v>17.683219999999999</v>
      </c>
      <c r="BI18" s="352">
        <v>17.722460000000002</v>
      </c>
      <c r="BJ18" s="352">
        <v>16.925049999999999</v>
      </c>
      <c r="BK18" s="352">
        <v>16.92259</v>
      </c>
      <c r="BL18" s="352">
        <v>17.331150000000001</v>
      </c>
      <c r="BM18" s="352">
        <v>17.714670000000002</v>
      </c>
      <c r="BN18" s="352">
        <v>18.18402</v>
      </c>
      <c r="BO18" s="352">
        <v>18.13983</v>
      </c>
      <c r="BP18" s="352">
        <v>18.152709999999999</v>
      </c>
      <c r="BQ18" s="352">
        <v>18.134160000000001</v>
      </c>
      <c r="BR18" s="352">
        <v>18.09947</v>
      </c>
      <c r="BS18" s="352">
        <v>18.327300000000001</v>
      </c>
      <c r="BT18" s="352">
        <v>18.182880000000001</v>
      </c>
      <c r="BU18" s="352">
        <v>18.29955</v>
      </c>
      <c r="BV18" s="352">
        <v>17.48011</v>
      </c>
    </row>
    <row r="19" spans="1:74" ht="11.05" customHeight="1" x14ac:dyDescent="0.2">
      <c r="A19" s="58" t="s">
        <v>324</v>
      </c>
      <c r="B19" s="742" t="s">
        <v>1012</v>
      </c>
      <c r="C19" s="429">
        <v>20.983553435000001</v>
      </c>
      <c r="D19" s="429">
        <v>21.522678192000001</v>
      </c>
      <c r="E19" s="429">
        <v>21.611452366000002</v>
      </c>
      <c r="F19" s="429">
        <v>22.108653404999998</v>
      </c>
      <c r="G19" s="429">
        <v>21.344865337000002</v>
      </c>
      <c r="H19" s="429">
        <v>20.706113574</v>
      </c>
      <c r="I19" s="429">
        <v>21.374489730000001</v>
      </c>
      <c r="J19" s="429">
        <v>20.856960009000002</v>
      </c>
      <c r="K19" s="429">
        <v>22.209835353999999</v>
      </c>
      <c r="L19" s="429">
        <v>21.907147909999999</v>
      </c>
      <c r="M19" s="429">
        <v>21.872780318</v>
      </c>
      <c r="N19" s="429">
        <v>22.066907551</v>
      </c>
      <c r="O19" s="429">
        <v>22.805612848999999</v>
      </c>
      <c r="P19" s="429">
        <v>24.600311744999999</v>
      </c>
      <c r="Q19" s="429">
        <v>24.462370999000001</v>
      </c>
      <c r="R19" s="429">
        <v>24.433223773999998</v>
      </c>
      <c r="S19" s="429">
        <v>23.722754422000001</v>
      </c>
      <c r="T19" s="429">
        <v>24.470755981</v>
      </c>
      <c r="U19" s="429">
        <v>21.674408943</v>
      </c>
      <c r="V19" s="429">
        <v>25.440293565000001</v>
      </c>
      <c r="W19" s="429">
        <v>27.310041626</v>
      </c>
      <c r="X19" s="429">
        <v>25.574395273</v>
      </c>
      <c r="Y19" s="429">
        <v>26.211034389000002</v>
      </c>
      <c r="Z19" s="429">
        <v>26.947528978000001</v>
      </c>
      <c r="AA19" s="429">
        <v>29.936602152999999</v>
      </c>
      <c r="AB19" s="429">
        <v>31.271468134999999</v>
      </c>
      <c r="AC19" s="429">
        <v>31.242851565999999</v>
      </c>
      <c r="AD19" s="429">
        <v>31.212225603</v>
      </c>
      <c r="AE19" s="429">
        <v>29.474271260999998</v>
      </c>
      <c r="AF19" s="429">
        <v>28.344339118000001</v>
      </c>
      <c r="AG19" s="429">
        <v>26.837315829000001</v>
      </c>
      <c r="AH19" s="429">
        <v>27.101922611999999</v>
      </c>
      <c r="AI19" s="429">
        <v>27.376666774</v>
      </c>
      <c r="AJ19" s="429">
        <v>28.060926672000001</v>
      </c>
      <c r="AK19" s="429">
        <v>27.464295135</v>
      </c>
      <c r="AL19" s="429">
        <v>27.516080301999999</v>
      </c>
      <c r="AM19" s="429">
        <v>27.343427535</v>
      </c>
      <c r="AN19" s="429">
        <v>27.984589257</v>
      </c>
      <c r="AO19" s="429">
        <v>27.57781361</v>
      </c>
      <c r="AP19" s="429">
        <v>27.282214270000001</v>
      </c>
      <c r="AQ19" s="429">
        <v>26.400793048000001</v>
      </c>
      <c r="AR19" s="429">
        <v>26.094291558999998</v>
      </c>
      <c r="AS19" s="429">
        <v>26.768722764</v>
      </c>
      <c r="AT19" s="429">
        <v>27.831778506999999</v>
      </c>
      <c r="AU19" s="429">
        <v>29.128761868000002</v>
      </c>
      <c r="AV19" s="429">
        <v>28.319648025999999</v>
      </c>
      <c r="AW19" s="429">
        <v>28.742118619999999</v>
      </c>
      <c r="AX19" s="429">
        <v>28.271040835000001</v>
      </c>
      <c r="AY19" s="874">
        <v>28.681901626999998</v>
      </c>
      <c r="AZ19" s="874">
        <v>29.661154228000001</v>
      </c>
      <c r="BA19" s="874">
        <v>29.553270476000002</v>
      </c>
      <c r="BB19" s="874">
        <v>29.614352760999999</v>
      </c>
      <c r="BC19" s="874">
        <v>29.24</v>
      </c>
      <c r="BD19" s="874">
        <v>28.04</v>
      </c>
      <c r="BE19" s="874">
        <v>28.798249999999999</v>
      </c>
      <c r="BF19" s="874">
        <v>29.883759999999999</v>
      </c>
      <c r="BG19" s="352">
        <v>31.121749999999999</v>
      </c>
      <c r="BH19" s="352">
        <v>30.108280000000001</v>
      </c>
      <c r="BI19" s="352">
        <v>30.377289999999999</v>
      </c>
      <c r="BJ19" s="352">
        <v>29.913869999999999</v>
      </c>
      <c r="BK19" s="352">
        <v>30.33812</v>
      </c>
      <c r="BL19" s="352">
        <v>31.212479999999999</v>
      </c>
      <c r="BM19" s="352">
        <v>30.80021</v>
      </c>
      <c r="BN19" s="352">
        <v>30.701329999999999</v>
      </c>
      <c r="BO19" s="352">
        <v>30.26634</v>
      </c>
      <c r="BP19" s="352">
        <v>29.064640000000001</v>
      </c>
      <c r="BQ19" s="352">
        <v>29.859749999999998</v>
      </c>
      <c r="BR19" s="352">
        <v>30.73488</v>
      </c>
      <c r="BS19" s="352">
        <v>32.18262</v>
      </c>
      <c r="BT19" s="352">
        <v>31.376950000000001</v>
      </c>
      <c r="BU19" s="352">
        <v>31.755579999999998</v>
      </c>
      <c r="BV19" s="352">
        <v>31.291429999999998</v>
      </c>
    </row>
    <row r="20" spans="1:74" ht="11.05" customHeight="1" x14ac:dyDescent="0.2">
      <c r="A20" s="58" t="s">
        <v>325</v>
      </c>
      <c r="B20" s="609" t="s">
        <v>1013</v>
      </c>
      <c r="C20" s="429">
        <v>15.551195865</v>
      </c>
      <c r="D20" s="429">
        <v>15.792376773999999</v>
      </c>
      <c r="E20" s="429">
        <v>15.580229622999999</v>
      </c>
      <c r="F20" s="429">
        <v>16.188765352000001</v>
      </c>
      <c r="G20" s="429">
        <v>16.607577809999999</v>
      </c>
      <c r="H20" s="429">
        <v>16.658155577999999</v>
      </c>
      <c r="I20" s="429">
        <v>16.747512042</v>
      </c>
      <c r="J20" s="429">
        <v>16.897534824000001</v>
      </c>
      <c r="K20" s="429">
        <v>17.187028328</v>
      </c>
      <c r="L20" s="429">
        <v>17.311517051999999</v>
      </c>
      <c r="M20" s="429">
        <v>16.720277051</v>
      </c>
      <c r="N20" s="429">
        <v>16.595363836000001</v>
      </c>
      <c r="O20" s="429">
        <v>16.928622497999999</v>
      </c>
      <c r="P20" s="429">
        <v>17.305247576999999</v>
      </c>
      <c r="Q20" s="429">
        <v>17.389437227999998</v>
      </c>
      <c r="R20" s="429">
        <v>17.660164633000001</v>
      </c>
      <c r="S20" s="429">
        <v>18.099217451000001</v>
      </c>
      <c r="T20" s="429">
        <v>18.788119759000001</v>
      </c>
      <c r="U20" s="429">
        <v>18.633474632999999</v>
      </c>
      <c r="V20" s="429">
        <v>18.426811381</v>
      </c>
      <c r="W20" s="429">
        <v>19.842108919000001</v>
      </c>
      <c r="X20" s="429">
        <v>19.605767094000001</v>
      </c>
      <c r="Y20" s="429">
        <v>19.470607722</v>
      </c>
      <c r="Z20" s="429">
        <v>19.283837267999999</v>
      </c>
      <c r="AA20" s="429">
        <v>19.878542963000001</v>
      </c>
      <c r="AB20" s="429">
        <v>20.265918099</v>
      </c>
      <c r="AC20" s="429">
        <v>19.085228913000002</v>
      </c>
      <c r="AD20" s="429">
        <v>18.735850844000002</v>
      </c>
      <c r="AE20" s="429">
        <v>18.958162172000002</v>
      </c>
      <c r="AF20" s="429">
        <v>19.577013537999999</v>
      </c>
      <c r="AG20" s="429">
        <v>19.691759780999998</v>
      </c>
      <c r="AH20" s="429">
        <v>19.735143739000002</v>
      </c>
      <c r="AI20" s="429">
        <v>20.112775617</v>
      </c>
      <c r="AJ20" s="429">
        <v>19.673522746</v>
      </c>
      <c r="AK20" s="429">
        <v>19.7558942</v>
      </c>
      <c r="AL20" s="429">
        <v>19.357947128999999</v>
      </c>
      <c r="AM20" s="429">
        <v>19.630199127000001</v>
      </c>
      <c r="AN20" s="429">
        <v>20.014675902</v>
      </c>
      <c r="AO20" s="429">
        <v>20.143136513000002</v>
      </c>
      <c r="AP20" s="429">
        <v>20.143068926000002</v>
      </c>
      <c r="AQ20" s="429">
        <v>20.44396149</v>
      </c>
      <c r="AR20" s="429">
        <v>20.721833618000002</v>
      </c>
      <c r="AS20" s="429">
        <v>21.10982739</v>
      </c>
      <c r="AT20" s="429">
        <v>21.279468412</v>
      </c>
      <c r="AU20" s="429">
        <v>21.154448867999999</v>
      </c>
      <c r="AV20" s="429">
        <v>21.283369721</v>
      </c>
      <c r="AW20" s="429">
        <v>20.902224041</v>
      </c>
      <c r="AX20" s="429">
        <v>20.445893837</v>
      </c>
      <c r="AY20" s="874">
        <v>20.750998824</v>
      </c>
      <c r="AZ20" s="874">
        <v>21.398932087999999</v>
      </c>
      <c r="BA20" s="874">
        <v>21.381770325000002</v>
      </c>
      <c r="BB20" s="874">
        <v>21.821771140999999</v>
      </c>
      <c r="BC20" s="874">
        <v>22.43</v>
      </c>
      <c r="BD20" s="874">
        <v>23.53</v>
      </c>
      <c r="BE20" s="874">
        <v>23.653320000000001</v>
      </c>
      <c r="BF20" s="874">
        <v>23.784859999999998</v>
      </c>
      <c r="BG20" s="352">
        <v>23.171050000000001</v>
      </c>
      <c r="BH20" s="352">
        <v>23.019069999999999</v>
      </c>
      <c r="BI20" s="352">
        <v>22.489660000000001</v>
      </c>
      <c r="BJ20" s="352">
        <v>22.019189999999998</v>
      </c>
      <c r="BK20" s="352">
        <v>22.275580000000001</v>
      </c>
      <c r="BL20" s="352">
        <v>22.681799999999999</v>
      </c>
      <c r="BM20" s="352">
        <v>22.32329</v>
      </c>
      <c r="BN20" s="352">
        <v>22.69211</v>
      </c>
      <c r="BO20" s="352">
        <v>23.21416</v>
      </c>
      <c r="BP20" s="352">
        <v>24.290949999999999</v>
      </c>
      <c r="BQ20" s="352">
        <v>24.3</v>
      </c>
      <c r="BR20" s="352">
        <v>24.220780000000001</v>
      </c>
      <c r="BS20" s="352">
        <v>23.799009999999999</v>
      </c>
      <c r="BT20" s="352">
        <v>23.89339</v>
      </c>
      <c r="BU20" s="352">
        <v>23.228190000000001</v>
      </c>
      <c r="BV20" s="352">
        <v>22.725650000000002</v>
      </c>
    </row>
    <row r="21" spans="1:74" ht="11.05" customHeight="1" x14ac:dyDescent="0.2">
      <c r="A21" s="58" t="s">
        <v>326</v>
      </c>
      <c r="B21" s="742" t="s">
        <v>1014</v>
      </c>
      <c r="C21" s="429">
        <v>13.133113228999999</v>
      </c>
      <c r="D21" s="429">
        <v>13.067875362000001</v>
      </c>
      <c r="E21" s="429">
        <v>13.952736173</v>
      </c>
      <c r="F21" s="429">
        <v>14.499574426000001</v>
      </c>
      <c r="G21" s="429">
        <v>14.682875578999999</v>
      </c>
      <c r="H21" s="429">
        <v>14.276422798</v>
      </c>
      <c r="I21" s="429">
        <v>14.079063983999999</v>
      </c>
      <c r="J21" s="429">
        <v>14.114108483000001</v>
      </c>
      <c r="K21" s="429">
        <v>14.176192444</v>
      </c>
      <c r="L21" s="429">
        <v>14.725485409999999</v>
      </c>
      <c r="M21" s="429">
        <v>14.640887602999999</v>
      </c>
      <c r="N21" s="429">
        <v>14.091293528</v>
      </c>
      <c r="O21" s="429">
        <v>13.800294128999999</v>
      </c>
      <c r="P21" s="429">
        <v>14.04487297</v>
      </c>
      <c r="Q21" s="429">
        <v>14.552275252999999</v>
      </c>
      <c r="R21" s="429">
        <v>14.924413162</v>
      </c>
      <c r="S21" s="429">
        <v>15.289976353</v>
      </c>
      <c r="T21" s="429">
        <v>15.80028059</v>
      </c>
      <c r="U21" s="429">
        <v>15.815191003000001</v>
      </c>
      <c r="V21" s="429">
        <v>16.066114754000001</v>
      </c>
      <c r="W21" s="429">
        <v>16.199366424000001</v>
      </c>
      <c r="X21" s="429">
        <v>16.567289508000002</v>
      </c>
      <c r="Y21" s="429">
        <v>16.154338916</v>
      </c>
      <c r="Z21" s="429">
        <v>15.494587165</v>
      </c>
      <c r="AA21" s="429">
        <v>15.794526358000001</v>
      </c>
      <c r="AB21" s="429">
        <v>16.283486642</v>
      </c>
      <c r="AC21" s="429">
        <v>16.448008318999999</v>
      </c>
      <c r="AD21" s="429">
        <v>16.56342531</v>
      </c>
      <c r="AE21" s="429">
        <v>16.865687727000001</v>
      </c>
      <c r="AF21" s="429">
        <v>16.377372243</v>
      </c>
      <c r="AG21" s="429">
        <v>16.094645740000001</v>
      </c>
      <c r="AH21" s="429">
        <v>15.712304423000001</v>
      </c>
      <c r="AI21" s="429">
        <v>15.995649698999999</v>
      </c>
      <c r="AJ21" s="429">
        <v>16.517973544</v>
      </c>
      <c r="AK21" s="429">
        <v>16.173279457</v>
      </c>
      <c r="AL21" s="429">
        <v>15.924988727000001</v>
      </c>
      <c r="AM21" s="429">
        <v>15.698333826000001</v>
      </c>
      <c r="AN21" s="429">
        <v>16.066974276</v>
      </c>
      <c r="AO21" s="429">
        <v>16.481431356000002</v>
      </c>
      <c r="AP21" s="429">
        <v>17.009552501000002</v>
      </c>
      <c r="AQ21" s="429">
        <v>17.065442361999999</v>
      </c>
      <c r="AR21" s="429">
        <v>16.680749421000002</v>
      </c>
      <c r="AS21" s="429">
        <v>16.415500467000001</v>
      </c>
      <c r="AT21" s="429">
        <v>16.509137843000001</v>
      </c>
      <c r="AU21" s="429">
        <v>16.661045983000001</v>
      </c>
      <c r="AV21" s="429">
        <v>17.042260787</v>
      </c>
      <c r="AW21" s="429">
        <v>17.144729014999999</v>
      </c>
      <c r="AX21" s="429">
        <v>16.162349522</v>
      </c>
      <c r="AY21" s="874">
        <v>16.162643504999998</v>
      </c>
      <c r="AZ21" s="874">
        <v>16.492010831999998</v>
      </c>
      <c r="BA21" s="874">
        <v>17.337439379999999</v>
      </c>
      <c r="BB21" s="874">
        <v>17.840924480999998</v>
      </c>
      <c r="BC21" s="874">
        <v>18.27</v>
      </c>
      <c r="BD21" s="874">
        <v>18.309999999999999</v>
      </c>
      <c r="BE21" s="874">
        <v>17.573499999999999</v>
      </c>
      <c r="BF21" s="874">
        <v>17.664169999999999</v>
      </c>
      <c r="BG21" s="352">
        <v>17.85303</v>
      </c>
      <c r="BH21" s="352">
        <v>18.044350000000001</v>
      </c>
      <c r="BI21" s="352">
        <v>18.014320000000001</v>
      </c>
      <c r="BJ21" s="352">
        <v>16.989820000000002</v>
      </c>
      <c r="BK21" s="352">
        <v>17.039210000000001</v>
      </c>
      <c r="BL21" s="352">
        <v>17.314109999999999</v>
      </c>
      <c r="BM21" s="352">
        <v>18.005389999999998</v>
      </c>
      <c r="BN21" s="352">
        <v>18.53603</v>
      </c>
      <c r="BO21" s="352">
        <v>18.96519</v>
      </c>
      <c r="BP21" s="352">
        <v>19.15128</v>
      </c>
      <c r="BQ21" s="352">
        <v>18.403729999999999</v>
      </c>
      <c r="BR21" s="352">
        <v>18.32818</v>
      </c>
      <c r="BS21" s="352">
        <v>18.427299999999999</v>
      </c>
      <c r="BT21" s="352">
        <v>18.643080000000001</v>
      </c>
      <c r="BU21" s="352">
        <v>18.598600000000001</v>
      </c>
      <c r="BV21" s="352">
        <v>17.53848</v>
      </c>
    </row>
    <row r="22" spans="1:74" ht="11.05" customHeight="1" x14ac:dyDescent="0.2">
      <c r="A22" s="58" t="s">
        <v>327</v>
      </c>
      <c r="B22" s="742" t="s">
        <v>1015</v>
      </c>
      <c r="C22" s="429">
        <v>10.571374097</v>
      </c>
      <c r="D22" s="429">
        <v>10.754240430999999</v>
      </c>
      <c r="E22" s="429">
        <v>11.333884769000001</v>
      </c>
      <c r="F22" s="429">
        <v>12.133746994999999</v>
      </c>
      <c r="G22" s="429">
        <v>12.584807210999999</v>
      </c>
      <c r="H22" s="429">
        <v>13.326124772</v>
      </c>
      <c r="I22" s="429">
        <v>13.303411465</v>
      </c>
      <c r="J22" s="429">
        <v>13.307636820000001</v>
      </c>
      <c r="K22" s="429">
        <v>13.231592296000001</v>
      </c>
      <c r="L22" s="429">
        <v>12.391857046</v>
      </c>
      <c r="M22" s="429">
        <v>12.017039878</v>
      </c>
      <c r="N22" s="429">
        <v>11.388163207</v>
      </c>
      <c r="O22" s="429">
        <v>10.828453132</v>
      </c>
      <c r="P22" s="429">
        <v>10.981086934</v>
      </c>
      <c r="Q22" s="429">
        <v>11.636509472</v>
      </c>
      <c r="R22" s="429">
        <v>12.188325389999999</v>
      </c>
      <c r="S22" s="429">
        <v>12.868126659</v>
      </c>
      <c r="T22" s="429">
        <v>13.957844890000001</v>
      </c>
      <c r="U22" s="429">
        <v>14.156398726999999</v>
      </c>
      <c r="V22" s="429">
        <v>14.200544153999999</v>
      </c>
      <c r="W22" s="429">
        <v>13.983419676</v>
      </c>
      <c r="X22" s="429">
        <v>13.148305721</v>
      </c>
      <c r="Y22" s="429">
        <v>12.440034045000001</v>
      </c>
      <c r="Z22" s="429">
        <v>11.382503984</v>
      </c>
      <c r="AA22" s="429">
        <v>11.336900793</v>
      </c>
      <c r="AB22" s="429">
        <v>12.035061907999999</v>
      </c>
      <c r="AC22" s="429">
        <v>12.117253479</v>
      </c>
      <c r="AD22" s="429">
        <v>12.645498608</v>
      </c>
      <c r="AE22" s="429">
        <v>13.400879247000001</v>
      </c>
      <c r="AF22" s="429">
        <v>14.163084550000001</v>
      </c>
      <c r="AG22" s="429">
        <v>14.299662779</v>
      </c>
      <c r="AH22" s="429">
        <v>14.202465977999999</v>
      </c>
      <c r="AI22" s="429">
        <v>13.954066352</v>
      </c>
      <c r="AJ22" s="429">
        <v>13.221738267999999</v>
      </c>
      <c r="AK22" s="429">
        <v>12.668384038999999</v>
      </c>
      <c r="AL22" s="429">
        <v>12.054652406000001</v>
      </c>
      <c r="AM22" s="429">
        <v>11.758006783000001</v>
      </c>
      <c r="AN22" s="429">
        <v>12.319853473</v>
      </c>
      <c r="AO22" s="429">
        <v>13.023769429</v>
      </c>
      <c r="AP22" s="429">
        <v>13.26860149</v>
      </c>
      <c r="AQ22" s="429">
        <v>13.699786717</v>
      </c>
      <c r="AR22" s="429">
        <v>14.677677026</v>
      </c>
      <c r="AS22" s="429">
        <v>14.730489529</v>
      </c>
      <c r="AT22" s="429">
        <v>14.711733277</v>
      </c>
      <c r="AU22" s="429">
        <v>14.719374534</v>
      </c>
      <c r="AV22" s="429">
        <v>13.610151116000001</v>
      </c>
      <c r="AW22" s="429">
        <v>13.41911371</v>
      </c>
      <c r="AX22" s="429">
        <v>12.365066111000001</v>
      </c>
      <c r="AY22" s="874">
        <v>12.141288016000001</v>
      </c>
      <c r="AZ22" s="874">
        <v>12.269824319</v>
      </c>
      <c r="BA22" s="874">
        <v>12.974308646000001</v>
      </c>
      <c r="BB22" s="874">
        <v>13.667699643000001</v>
      </c>
      <c r="BC22" s="874">
        <v>14.12</v>
      </c>
      <c r="BD22" s="874">
        <v>15.53</v>
      </c>
      <c r="BE22" s="874">
        <v>14.963010000000001</v>
      </c>
      <c r="BF22" s="874">
        <v>14.9682</v>
      </c>
      <c r="BG22" s="352">
        <v>15.17698</v>
      </c>
      <c r="BH22" s="352">
        <v>13.883570000000001</v>
      </c>
      <c r="BI22" s="352">
        <v>13.604229999999999</v>
      </c>
      <c r="BJ22" s="352">
        <v>12.544280000000001</v>
      </c>
      <c r="BK22" s="352">
        <v>12.468249999999999</v>
      </c>
      <c r="BL22" s="352">
        <v>12.686809999999999</v>
      </c>
      <c r="BM22" s="352">
        <v>13.17334</v>
      </c>
      <c r="BN22" s="352">
        <v>13.85284</v>
      </c>
      <c r="BO22" s="352">
        <v>14.251390000000001</v>
      </c>
      <c r="BP22" s="352">
        <v>15.716760000000001</v>
      </c>
      <c r="BQ22" s="352">
        <v>15.12012</v>
      </c>
      <c r="BR22" s="352">
        <v>15.03065</v>
      </c>
      <c r="BS22" s="352">
        <v>15.221069999999999</v>
      </c>
      <c r="BT22" s="352">
        <v>13.99206</v>
      </c>
      <c r="BU22" s="352">
        <v>13.749560000000001</v>
      </c>
      <c r="BV22" s="352">
        <v>12.701700000000001</v>
      </c>
    </row>
    <row r="23" spans="1:74" ht="11.05" customHeight="1" x14ac:dyDescent="0.2">
      <c r="A23" s="58" t="s">
        <v>328</v>
      </c>
      <c r="B23" s="742" t="s">
        <v>1016</v>
      </c>
      <c r="C23" s="429">
        <v>11.184155293</v>
      </c>
      <c r="D23" s="429">
        <v>11.634534451</v>
      </c>
      <c r="E23" s="429">
        <v>11.782531554</v>
      </c>
      <c r="F23" s="429">
        <v>12.064964068</v>
      </c>
      <c r="G23" s="429">
        <v>12.210607258</v>
      </c>
      <c r="H23" s="429">
        <v>12.319965763000001</v>
      </c>
      <c r="I23" s="429">
        <v>12.256948232999999</v>
      </c>
      <c r="J23" s="429">
        <v>12.271114608</v>
      </c>
      <c r="K23" s="429">
        <v>12.508732932999999</v>
      </c>
      <c r="L23" s="429">
        <v>12.57607936</v>
      </c>
      <c r="M23" s="429">
        <v>12.439067976</v>
      </c>
      <c r="N23" s="429">
        <v>12.095461157000001</v>
      </c>
      <c r="O23" s="429">
        <v>12.203211230000001</v>
      </c>
      <c r="P23" s="429">
        <v>12.467644161999999</v>
      </c>
      <c r="Q23" s="429">
        <v>12.975797344</v>
      </c>
      <c r="R23" s="429">
        <v>13.203788533999999</v>
      </c>
      <c r="S23" s="429">
        <v>13.320576236999999</v>
      </c>
      <c r="T23" s="429">
        <v>13.624796465999999</v>
      </c>
      <c r="U23" s="429">
        <v>13.870582092999999</v>
      </c>
      <c r="V23" s="429">
        <v>14.043938406000001</v>
      </c>
      <c r="W23" s="429">
        <v>14.287792576999999</v>
      </c>
      <c r="X23" s="429">
        <v>14.151834931</v>
      </c>
      <c r="Y23" s="429">
        <v>13.697245366000001</v>
      </c>
      <c r="Z23" s="429">
        <v>13.297549286000001</v>
      </c>
      <c r="AA23" s="429">
        <v>13.899375685000001</v>
      </c>
      <c r="AB23" s="429">
        <v>14.55945017</v>
      </c>
      <c r="AC23" s="429">
        <v>14.194351102000001</v>
      </c>
      <c r="AD23" s="429">
        <v>14.635240134</v>
      </c>
      <c r="AE23" s="429">
        <v>14.589987432999999</v>
      </c>
      <c r="AF23" s="429">
        <v>14.701684695000001</v>
      </c>
      <c r="AG23" s="429">
        <v>14.222386599</v>
      </c>
      <c r="AH23" s="429">
        <v>14.273890532999999</v>
      </c>
      <c r="AI23" s="429">
        <v>14.868749467000001</v>
      </c>
      <c r="AJ23" s="429">
        <v>15.006531347999999</v>
      </c>
      <c r="AK23" s="429">
        <v>14.54200522</v>
      </c>
      <c r="AL23" s="429">
        <v>14.139622006</v>
      </c>
      <c r="AM23" s="429">
        <v>13.863976784</v>
      </c>
      <c r="AN23" s="429">
        <v>14.690428689999999</v>
      </c>
      <c r="AO23" s="429">
        <v>14.939627729</v>
      </c>
      <c r="AP23" s="429">
        <v>14.891318204999999</v>
      </c>
      <c r="AQ23" s="429">
        <v>14.372435357000001</v>
      </c>
      <c r="AR23" s="429">
        <v>14.549265259</v>
      </c>
      <c r="AS23" s="429">
        <v>14.343319318000001</v>
      </c>
      <c r="AT23" s="429">
        <v>14.388741391</v>
      </c>
      <c r="AU23" s="429">
        <v>14.642695174</v>
      </c>
      <c r="AV23" s="429">
        <v>14.889854313000001</v>
      </c>
      <c r="AW23" s="429">
        <v>14.940634015000001</v>
      </c>
      <c r="AX23" s="429">
        <v>14.381610050000001</v>
      </c>
      <c r="AY23" s="874">
        <v>14.163913215999999</v>
      </c>
      <c r="AZ23" s="874">
        <v>14.802787249</v>
      </c>
      <c r="BA23" s="874">
        <v>15.374019713999999</v>
      </c>
      <c r="BB23" s="874">
        <v>15.49324805</v>
      </c>
      <c r="BC23" s="874">
        <v>15.28</v>
      </c>
      <c r="BD23" s="874">
        <v>15.42</v>
      </c>
      <c r="BE23" s="874">
        <v>15.16656</v>
      </c>
      <c r="BF23" s="874">
        <v>15.2607</v>
      </c>
      <c r="BG23" s="352">
        <v>15.5345</v>
      </c>
      <c r="BH23" s="352">
        <v>15.70956</v>
      </c>
      <c r="BI23" s="352">
        <v>15.72837</v>
      </c>
      <c r="BJ23" s="352">
        <v>15.13119</v>
      </c>
      <c r="BK23" s="352">
        <v>15.130789999999999</v>
      </c>
      <c r="BL23" s="352">
        <v>15.686719999999999</v>
      </c>
      <c r="BM23" s="352">
        <v>16.08494</v>
      </c>
      <c r="BN23" s="352">
        <v>16.235969999999998</v>
      </c>
      <c r="BO23" s="352">
        <v>16.031960000000002</v>
      </c>
      <c r="BP23" s="352">
        <v>16.26925</v>
      </c>
      <c r="BQ23" s="352">
        <v>16.027899999999999</v>
      </c>
      <c r="BR23" s="352">
        <v>15.86811</v>
      </c>
      <c r="BS23" s="352">
        <v>16.040279999999999</v>
      </c>
      <c r="BT23" s="352">
        <v>16.241769999999999</v>
      </c>
      <c r="BU23" s="352">
        <v>16.261600000000001</v>
      </c>
      <c r="BV23" s="352">
        <v>15.69449</v>
      </c>
    </row>
    <row r="24" spans="1:74" ht="11.05" customHeight="1" x14ac:dyDescent="0.2">
      <c r="A24" s="58" t="s">
        <v>329</v>
      </c>
      <c r="B24" s="742" t="s">
        <v>1017</v>
      </c>
      <c r="C24" s="429">
        <v>10.882767027</v>
      </c>
      <c r="D24" s="429">
        <v>11.038031789</v>
      </c>
      <c r="E24" s="429">
        <v>11.460835810000001</v>
      </c>
      <c r="F24" s="429">
        <v>12.266596878</v>
      </c>
      <c r="G24" s="429">
        <v>12.218911279</v>
      </c>
      <c r="H24" s="429">
        <v>12.013011885999999</v>
      </c>
      <c r="I24" s="429">
        <v>11.869891739</v>
      </c>
      <c r="J24" s="429">
        <v>11.905376967</v>
      </c>
      <c r="K24" s="429">
        <v>11.937503606</v>
      </c>
      <c r="L24" s="429">
        <v>12.286021107</v>
      </c>
      <c r="M24" s="429">
        <v>12.366645957999999</v>
      </c>
      <c r="N24" s="429">
        <v>11.251936929999999</v>
      </c>
      <c r="O24" s="429">
        <v>11.891343815000001</v>
      </c>
      <c r="P24" s="429">
        <v>11.592413538000001</v>
      </c>
      <c r="Q24" s="429">
        <v>12.24015342</v>
      </c>
      <c r="R24" s="429">
        <v>12.769886565</v>
      </c>
      <c r="S24" s="429">
        <v>12.902625139</v>
      </c>
      <c r="T24" s="429">
        <v>13.145358893999999</v>
      </c>
      <c r="U24" s="429">
        <v>13.386823296999999</v>
      </c>
      <c r="V24" s="429">
        <v>13.952953554</v>
      </c>
      <c r="W24" s="429">
        <v>13.64250929</v>
      </c>
      <c r="X24" s="429">
        <v>13.767955533</v>
      </c>
      <c r="Y24" s="429">
        <v>13.694752851000001</v>
      </c>
      <c r="Z24" s="429">
        <v>12.646627938</v>
      </c>
      <c r="AA24" s="429">
        <v>12.950655148999999</v>
      </c>
      <c r="AB24" s="429">
        <v>13.395577302</v>
      </c>
      <c r="AC24" s="429">
        <v>13.164903444</v>
      </c>
      <c r="AD24" s="429">
        <v>13.055723297</v>
      </c>
      <c r="AE24" s="429">
        <v>13.257940298999999</v>
      </c>
      <c r="AF24" s="429">
        <v>13.242012364000001</v>
      </c>
      <c r="AG24" s="429">
        <v>13.024574761</v>
      </c>
      <c r="AH24" s="429">
        <v>12.786222942</v>
      </c>
      <c r="AI24" s="429">
        <v>12.972893755999999</v>
      </c>
      <c r="AJ24" s="429">
        <v>13.484840963</v>
      </c>
      <c r="AK24" s="429">
        <v>13.532590718</v>
      </c>
      <c r="AL24" s="429">
        <v>12.857111507000001</v>
      </c>
      <c r="AM24" s="429">
        <v>12.8587703</v>
      </c>
      <c r="AN24" s="429">
        <v>12.996729665</v>
      </c>
      <c r="AO24" s="429">
        <v>13.956803182</v>
      </c>
      <c r="AP24" s="429">
        <v>13.878255988999999</v>
      </c>
      <c r="AQ24" s="429">
        <v>13.432776035</v>
      </c>
      <c r="AR24" s="429">
        <v>13.465363713</v>
      </c>
      <c r="AS24" s="429">
        <v>13.168519363</v>
      </c>
      <c r="AT24" s="429">
        <v>13.244064539</v>
      </c>
      <c r="AU24" s="429">
        <v>13.408604858</v>
      </c>
      <c r="AV24" s="429">
        <v>13.847402285999999</v>
      </c>
      <c r="AW24" s="429">
        <v>14.312774486</v>
      </c>
      <c r="AX24" s="429">
        <v>13.648645749</v>
      </c>
      <c r="AY24" s="874">
        <v>13.315789713999999</v>
      </c>
      <c r="AZ24" s="874">
        <v>13.552412169</v>
      </c>
      <c r="BA24" s="874">
        <v>14.355949927999999</v>
      </c>
      <c r="BB24" s="874">
        <v>14.90198</v>
      </c>
      <c r="BC24" s="874">
        <v>14.69</v>
      </c>
      <c r="BD24" s="874">
        <v>14.47</v>
      </c>
      <c r="BE24" s="874">
        <v>13.88569</v>
      </c>
      <c r="BF24" s="874">
        <v>13.982469999999999</v>
      </c>
      <c r="BG24" s="352">
        <v>14.178430000000001</v>
      </c>
      <c r="BH24" s="352">
        <v>14.47228</v>
      </c>
      <c r="BI24" s="352">
        <v>14.70247</v>
      </c>
      <c r="BJ24" s="352">
        <v>14.106780000000001</v>
      </c>
      <c r="BK24" s="352">
        <v>14.14617</v>
      </c>
      <c r="BL24" s="352">
        <v>14.228960000000001</v>
      </c>
      <c r="BM24" s="352">
        <v>14.650230000000001</v>
      </c>
      <c r="BN24" s="352">
        <v>15.111079999999999</v>
      </c>
      <c r="BO24" s="352">
        <v>14.931089999999999</v>
      </c>
      <c r="BP24" s="352">
        <v>14.75783</v>
      </c>
      <c r="BQ24" s="352">
        <v>14.201700000000001</v>
      </c>
      <c r="BR24" s="352">
        <v>14.18834</v>
      </c>
      <c r="BS24" s="352">
        <v>14.362310000000001</v>
      </c>
      <c r="BT24" s="352">
        <v>14.81948</v>
      </c>
      <c r="BU24" s="352">
        <v>15.1553</v>
      </c>
      <c r="BV24" s="352">
        <v>14.517989999999999</v>
      </c>
    </row>
    <row r="25" spans="1:74" ht="11.05" customHeight="1" x14ac:dyDescent="0.2">
      <c r="A25" s="58" t="s">
        <v>330</v>
      </c>
      <c r="B25" s="742" t="s">
        <v>1018</v>
      </c>
      <c r="C25" s="429">
        <v>10.641094097</v>
      </c>
      <c r="D25" s="429">
        <v>12.047024348000001</v>
      </c>
      <c r="E25" s="429">
        <v>11.100555870999999</v>
      </c>
      <c r="F25" s="429">
        <v>11.796128341999999</v>
      </c>
      <c r="G25" s="429">
        <v>11.86120594</v>
      </c>
      <c r="H25" s="429">
        <v>11.840776993</v>
      </c>
      <c r="I25" s="429">
        <v>11.551744675</v>
      </c>
      <c r="J25" s="429">
        <v>11.794442511</v>
      </c>
      <c r="K25" s="429">
        <v>12.129236791</v>
      </c>
      <c r="L25" s="429">
        <v>12.390410774999999</v>
      </c>
      <c r="M25" s="429">
        <v>12.413901737</v>
      </c>
      <c r="N25" s="429">
        <v>12.075453996</v>
      </c>
      <c r="O25" s="429">
        <v>11.871385354999999</v>
      </c>
      <c r="P25" s="429">
        <v>11.818023882</v>
      </c>
      <c r="Q25" s="429">
        <v>12.414181827</v>
      </c>
      <c r="R25" s="429">
        <v>12.951585608</v>
      </c>
      <c r="S25" s="429">
        <v>13.028294554</v>
      </c>
      <c r="T25" s="429">
        <v>13.342482153000001</v>
      </c>
      <c r="U25" s="429">
        <v>13.646429611</v>
      </c>
      <c r="V25" s="429">
        <v>14.045443099</v>
      </c>
      <c r="W25" s="429">
        <v>14.513162034</v>
      </c>
      <c r="X25" s="429">
        <v>14.628424007</v>
      </c>
      <c r="Y25" s="429">
        <v>14.359073529</v>
      </c>
      <c r="Z25" s="429">
        <v>13.572250834</v>
      </c>
      <c r="AA25" s="429">
        <v>13.373588657000001</v>
      </c>
      <c r="AB25" s="429">
        <v>13.894920999</v>
      </c>
      <c r="AC25" s="429">
        <v>13.750198834000001</v>
      </c>
      <c r="AD25" s="429">
        <v>13.556049427</v>
      </c>
      <c r="AE25" s="429">
        <v>13.805868539</v>
      </c>
      <c r="AF25" s="429">
        <v>13.635468059999999</v>
      </c>
      <c r="AG25" s="429">
        <v>13.335315407</v>
      </c>
      <c r="AH25" s="429">
        <v>13.554706702000001</v>
      </c>
      <c r="AI25" s="429">
        <v>13.962133024</v>
      </c>
      <c r="AJ25" s="429">
        <v>14.187821311</v>
      </c>
      <c r="AK25" s="429">
        <v>13.857976539999999</v>
      </c>
      <c r="AL25" s="429">
        <v>13.475074604</v>
      </c>
      <c r="AM25" s="429">
        <v>13.165020613999999</v>
      </c>
      <c r="AN25" s="429">
        <v>13.477127007</v>
      </c>
      <c r="AO25" s="429">
        <v>14.171314524</v>
      </c>
      <c r="AP25" s="429">
        <v>14.290859697</v>
      </c>
      <c r="AQ25" s="429">
        <v>13.92704801</v>
      </c>
      <c r="AR25" s="429">
        <v>13.768309303000001</v>
      </c>
      <c r="AS25" s="429">
        <v>13.919921860000001</v>
      </c>
      <c r="AT25" s="429">
        <v>14.097918066</v>
      </c>
      <c r="AU25" s="429">
        <v>14.361458012</v>
      </c>
      <c r="AV25" s="429">
        <v>14.774934160999999</v>
      </c>
      <c r="AW25" s="429">
        <v>14.707280565</v>
      </c>
      <c r="AX25" s="429">
        <v>14.083183206999999</v>
      </c>
      <c r="AY25" s="874">
        <v>13.463743238999999</v>
      </c>
      <c r="AZ25" s="874">
        <v>13.820057825999999</v>
      </c>
      <c r="BA25" s="874">
        <v>14.465343260999999</v>
      </c>
      <c r="BB25" s="874">
        <v>14.932935387000001</v>
      </c>
      <c r="BC25" s="874">
        <v>14.8</v>
      </c>
      <c r="BD25" s="874">
        <v>14.61</v>
      </c>
      <c r="BE25" s="874">
        <v>14.755140000000001</v>
      </c>
      <c r="BF25" s="874">
        <v>15.038589999999999</v>
      </c>
      <c r="BG25" s="352">
        <v>15.152200000000001</v>
      </c>
      <c r="BH25" s="352">
        <v>15.56424</v>
      </c>
      <c r="BI25" s="352">
        <v>15.39486</v>
      </c>
      <c r="BJ25" s="352">
        <v>14.5412</v>
      </c>
      <c r="BK25" s="352">
        <v>14.339969999999999</v>
      </c>
      <c r="BL25" s="352">
        <v>14.798690000000001</v>
      </c>
      <c r="BM25" s="352">
        <v>15.31972</v>
      </c>
      <c r="BN25" s="352">
        <v>15.891080000000001</v>
      </c>
      <c r="BO25" s="352">
        <v>15.73221</v>
      </c>
      <c r="BP25" s="352">
        <v>15.42619</v>
      </c>
      <c r="BQ25" s="352">
        <v>15.44116</v>
      </c>
      <c r="BR25" s="352">
        <v>15.63815</v>
      </c>
      <c r="BS25" s="352">
        <v>15.85468</v>
      </c>
      <c r="BT25" s="352">
        <v>16.355830000000001</v>
      </c>
      <c r="BU25" s="352">
        <v>16.128959999999999</v>
      </c>
      <c r="BV25" s="352">
        <v>15.192360000000001</v>
      </c>
    </row>
    <row r="26" spans="1:74" ht="11.05" customHeight="1" x14ac:dyDescent="0.2">
      <c r="A26" s="58" t="s">
        <v>331</v>
      </c>
      <c r="B26" s="742" t="s">
        <v>1019</v>
      </c>
      <c r="C26" s="429">
        <v>11.328639975</v>
      </c>
      <c r="D26" s="429">
        <v>11.53569761</v>
      </c>
      <c r="E26" s="429">
        <v>11.595175361000001</v>
      </c>
      <c r="F26" s="429">
        <v>11.846484017</v>
      </c>
      <c r="G26" s="429">
        <v>12.102364134</v>
      </c>
      <c r="H26" s="429">
        <v>12.143850241000001</v>
      </c>
      <c r="I26" s="429">
        <v>12.175047094</v>
      </c>
      <c r="J26" s="429">
        <v>12.287264891</v>
      </c>
      <c r="K26" s="429">
        <v>12.460598032</v>
      </c>
      <c r="L26" s="429">
        <v>12.515134177</v>
      </c>
      <c r="M26" s="429">
        <v>12.159960476</v>
      </c>
      <c r="N26" s="429">
        <v>12.053986373000001</v>
      </c>
      <c r="O26" s="429">
        <v>11.953608892</v>
      </c>
      <c r="P26" s="429">
        <v>12.086199806</v>
      </c>
      <c r="Q26" s="429">
        <v>12.232923657000001</v>
      </c>
      <c r="R26" s="429">
        <v>12.558688740999999</v>
      </c>
      <c r="S26" s="429">
        <v>12.651478881999999</v>
      </c>
      <c r="T26" s="429">
        <v>13.030917793</v>
      </c>
      <c r="U26" s="429">
        <v>13.0953424</v>
      </c>
      <c r="V26" s="429">
        <v>13.159447291999999</v>
      </c>
      <c r="W26" s="429">
        <v>13.280743899999999</v>
      </c>
      <c r="X26" s="429">
        <v>13.348015489</v>
      </c>
      <c r="Y26" s="429">
        <v>12.905590789</v>
      </c>
      <c r="Z26" s="429">
        <v>12.56130564</v>
      </c>
      <c r="AA26" s="429">
        <v>12.807230947000001</v>
      </c>
      <c r="AB26" s="429">
        <v>13.006193482</v>
      </c>
      <c r="AC26" s="429">
        <v>13.032683533</v>
      </c>
      <c r="AD26" s="429">
        <v>13.378870873</v>
      </c>
      <c r="AE26" s="429">
        <v>13.88889356</v>
      </c>
      <c r="AF26" s="429">
        <v>14.174943121</v>
      </c>
      <c r="AG26" s="429">
        <v>14.023685649999999</v>
      </c>
      <c r="AH26" s="429">
        <v>13.915298592999999</v>
      </c>
      <c r="AI26" s="429">
        <v>14.348955352999999</v>
      </c>
      <c r="AJ26" s="429">
        <v>13.86156094</v>
      </c>
      <c r="AK26" s="429">
        <v>13.844027029999999</v>
      </c>
      <c r="AL26" s="429">
        <v>13.440254258</v>
      </c>
      <c r="AM26" s="429">
        <v>13.318150492999999</v>
      </c>
      <c r="AN26" s="429">
        <v>13.615053465000001</v>
      </c>
      <c r="AO26" s="429">
        <v>13.805488036</v>
      </c>
      <c r="AP26" s="429">
        <v>14.123699078</v>
      </c>
      <c r="AQ26" s="429">
        <v>14.385648778</v>
      </c>
      <c r="AR26" s="429">
        <v>14.491465399000001</v>
      </c>
      <c r="AS26" s="429">
        <v>14.187445134000001</v>
      </c>
      <c r="AT26" s="429">
        <v>14.245501848</v>
      </c>
      <c r="AU26" s="429">
        <v>14.475433358</v>
      </c>
      <c r="AV26" s="429">
        <v>14.312905487</v>
      </c>
      <c r="AW26" s="429">
        <v>13.951674986</v>
      </c>
      <c r="AX26" s="429">
        <v>13.745783534999999</v>
      </c>
      <c r="AY26" s="874">
        <v>13.542256908000001</v>
      </c>
      <c r="AZ26" s="874">
        <v>13.783763404</v>
      </c>
      <c r="BA26" s="874">
        <v>14.054624223999999</v>
      </c>
      <c r="BB26" s="874">
        <v>14.364249235000001</v>
      </c>
      <c r="BC26" s="874">
        <v>14.55</v>
      </c>
      <c r="BD26" s="874">
        <v>14.34</v>
      </c>
      <c r="BE26" s="874">
        <v>14.12848</v>
      </c>
      <c r="BF26" s="874">
        <v>14.38758</v>
      </c>
      <c r="BG26" s="352">
        <v>14.83878</v>
      </c>
      <c r="BH26" s="352">
        <v>14.75605</v>
      </c>
      <c r="BI26" s="352">
        <v>14.56194</v>
      </c>
      <c r="BJ26" s="352">
        <v>14.45865</v>
      </c>
      <c r="BK26" s="352">
        <v>14.28129</v>
      </c>
      <c r="BL26" s="352">
        <v>14.369579999999999</v>
      </c>
      <c r="BM26" s="352">
        <v>14.60859</v>
      </c>
      <c r="BN26" s="352">
        <v>14.96359</v>
      </c>
      <c r="BO26" s="352">
        <v>15.17695</v>
      </c>
      <c r="BP26" s="352">
        <v>14.93322</v>
      </c>
      <c r="BQ26" s="352">
        <v>14.73489</v>
      </c>
      <c r="BR26" s="352">
        <v>14.98272</v>
      </c>
      <c r="BS26" s="352">
        <v>15.373989999999999</v>
      </c>
      <c r="BT26" s="352">
        <v>15.2257</v>
      </c>
      <c r="BU26" s="352">
        <v>14.93361</v>
      </c>
      <c r="BV26" s="352">
        <v>14.755459999999999</v>
      </c>
    </row>
    <row r="27" spans="1:74" ht="11.05" customHeight="1" x14ac:dyDescent="0.2">
      <c r="A27" s="58" t="s">
        <v>332</v>
      </c>
      <c r="B27" s="743" t="s">
        <v>1022</v>
      </c>
      <c r="C27" s="429">
        <v>16.435506718999999</v>
      </c>
      <c r="D27" s="429">
        <v>16.568413026000002</v>
      </c>
      <c r="E27" s="429">
        <v>16.965321619000001</v>
      </c>
      <c r="F27" s="429">
        <v>17.538137518999999</v>
      </c>
      <c r="G27" s="429">
        <v>18.249789728</v>
      </c>
      <c r="H27" s="429">
        <v>18.594405492</v>
      </c>
      <c r="I27" s="429">
        <v>19.022100114000001</v>
      </c>
      <c r="J27" s="429">
        <v>19.610905237000001</v>
      </c>
      <c r="K27" s="429">
        <v>19.802066339</v>
      </c>
      <c r="L27" s="429">
        <v>17.604330472000001</v>
      </c>
      <c r="M27" s="429">
        <v>17.934959092</v>
      </c>
      <c r="N27" s="429">
        <v>17.337192915999999</v>
      </c>
      <c r="O27" s="429">
        <v>17.256056719</v>
      </c>
      <c r="P27" s="429">
        <v>17.764186985999999</v>
      </c>
      <c r="Q27" s="429">
        <v>18.818039101</v>
      </c>
      <c r="R27" s="429">
        <v>17.284427355999998</v>
      </c>
      <c r="S27" s="429">
        <v>20.517167500999999</v>
      </c>
      <c r="T27" s="429">
        <v>22.326088522999999</v>
      </c>
      <c r="U27" s="429">
        <v>21.082932651</v>
      </c>
      <c r="V27" s="429">
        <v>21.740904337</v>
      </c>
      <c r="W27" s="429">
        <v>21.900204666</v>
      </c>
      <c r="X27" s="429">
        <v>20.540959700999998</v>
      </c>
      <c r="Y27" s="429">
        <v>18.734588581000001</v>
      </c>
      <c r="Z27" s="429">
        <v>18.174492450999999</v>
      </c>
      <c r="AA27" s="429">
        <v>19.474930306000001</v>
      </c>
      <c r="AB27" s="429">
        <v>19.384591077</v>
      </c>
      <c r="AC27" s="429">
        <v>21.119849177999999</v>
      </c>
      <c r="AD27" s="429">
        <v>21.322281409999999</v>
      </c>
      <c r="AE27" s="429">
        <v>22.113359408000001</v>
      </c>
      <c r="AF27" s="429">
        <v>23.634429515000001</v>
      </c>
      <c r="AG27" s="429">
        <v>23.365560163000001</v>
      </c>
      <c r="AH27" s="429">
        <v>24.212383999</v>
      </c>
      <c r="AI27" s="429">
        <v>24.292060916000001</v>
      </c>
      <c r="AJ27" s="429">
        <v>23.842713842999999</v>
      </c>
      <c r="AK27" s="429">
        <v>21.566796350000001</v>
      </c>
      <c r="AL27" s="429">
        <v>20.703609612000001</v>
      </c>
      <c r="AM27" s="429">
        <v>21.101993039</v>
      </c>
      <c r="AN27" s="429">
        <v>22.308243505</v>
      </c>
      <c r="AO27" s="429">
        <v>22.936570308</v>
      </c>
      <c r="AP27" s="429">
        <v>24.497145889999999</v>
      </c>
      <c r="AQ27" s="429">
        <v>25.075436141000001</v>
      </c>
      <c r="AR27" s="429">
        <v>25.896757973</v>
      </c>
      <c r="AS27" s="429">
        <v>26.295947053999999</v>
      </c>
      <c r="AT27" s="429">
        <v>25.655968514000001</v>
      </c>
      <c r="AU27" s="429">
        <v>26.115161835999999</v>
      </c>
      <c r="AV27" s="429">
        <v>24.331661809</v>
      </c>
      <c r="AW27" s="429">
        <v>23.824474908999999</v>
      </c>
      <c r="AX27" s="429">
        <v>22.084680373000001</v>
      </c>
      <c r="AY27" s="874">
        <v>22.061194930999999</v>
      </c>
      <c r="AZ27" s="874">
        <v>22.366976993000002</v>
      </c>
      <c r="BA27" s="874">
        <v>23.151832047999999</v>
      </c>
      <c r="BB27" s="874">
        <v>23.829883573</v>
      </c>
      <c r="BC27" s="874">
        <v>26.57</v>
      </c>
      <c r="BD27" s="874">
        <v>26.14</v>
      </c>
      <c r="BE27" s="874">
        <v>27.01905</v>
      </c>
      <c r="BF27" s="874">
        <v>26.414079999999998</v>
      </c>
      <c r="BG27" s="352">
        <v>26.797969999999999</v>
      </c>
      <c r="BH27" s="352">
        <v>24.046340000000001</v>
      </c>
      <c r="BI27" s="352">
        <v>24.38711</v>
      </c>
      <c r="BJ27" s="352">
        <v>22.536269999999998</v>
      </c>
      <c r="BK27" s="352">
        <v>22.472020000000001</v>
      </c>
      <c r="BL27" s="352">
        <v>22.758600000000001</v>
      </c>
      <c r="BM27" s="352">
        <v>23.543479999999999</v>
      </c>
      <c r="BN27" s="352">
        <v>25.140730000000001</v>
      </c>
      <c r="BO27" s="352">
        <v>27.012139999999999</v>
      </c>
      <c r="BP27" s="352">
        <v>26.634229999999999</v>
      </c>
      <c r="BQ27" s="352">
        <v>27.49643</v>
      </c>
      <c r="BR27" s="352">
        <v>26.909009999999999</v>
      </c>
      <c r="BS27" s="352">
        <v>27.39181</v>
      </c>
      <c r="BT27" s="352">
        <v>23.787469999999999</v>
      </c>
      <c r="BU27" s="352">
        <v>25.040320000000001</v>
      </c>
      <c r="BV27" s="352">
        <v>23.180070000000001</v>
      </c>
    </row>
    <row r="28" spans="1:74" ht="11.05" customHeight="1" x14ac:dyDescent="0.2">
      <c r="A28" s="58"/>
      <c r="B28" s="538"/>
      <c r="C28" s="429"/>
      <c r="D28" s="429"/>
      <c r="E28" s="429"/>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29"/>
      <c r="AM28" s="429"/>
      <c r="AN28" s="429"/>
      <c r="AO28" s="429"/>
      <c r="AP28" s="429"/>
      <c r="AQ28" s="429"/>
      <c r="AR28" s="429"/>
      <c r="AS28" s="429"/>
      <c r="AT28" s="429"/>
      <c r="AU28" s="429"/>
      <c r="AV28" s="429"/>
      <c r="AW28" s="429"/>
      <c r="AX28" s="429"/>
      <c r="AY28" s="874"/>
      <c r="AZ28" s="874"/>
      <c r="BA28" s="874"/>
      <c r="BB28" s="874"/>
      <c r="BC28" s="874"/>
      <c r="BD28" s="874"/>
      <c r="BE28" s="874"/>
      <c r="BF28" s="874"/>
      <c r="BG28" s="352"/>
      <c r="BH28" s="352"/>
      <c r="BI28" s="352"/>
      <c r="BJ28" s="352"/>
      <c r="BK28" s="352"/>
      <c r="BL28" s="352"/>
      <c r="BM28" s="352"/>
      <c r="BN28" s="352"/>
      <c r="BO28" s="352"/>
      <c r="BP28" s="352"/>
      <c r="BQ28" s="352"/>
      <c r="BR28" s="352"/>
      <c r="BS28" s="352"/>
      <c r="BT28" s="352"/>
      <c r="BU28" s="352"/>
      <c r="BV28" s="352"/>
    </row>
    <row r="29" spans="1:74" ht="11.05" customHeight="1" x14ac:dyDescent="0.2">
      <c r="A29" s="58"/>
      <c r="B29" s="60" t="s">
        <v>993</v>
      </c>
      <c r="C29" s="466"/>
      <c r="D29" s="466"/>
      <c r="E29" s="466"/>
      <c r="F29" s="466"/>
      <c r="G29" s="466"/>
      <c r="H29" s="466"/>
      <c r="I29" s="466"/>
      <c r="J29" s="466"/>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923"/>
      <c r="AZ29" s="923"/>
      <c r="BA29" s="923"/>
      <c r="BB29" s="923"/>
      <c r="BC29" s="923"/>
      <c r="BD29" s="923"/>
      <c r="BE29" s="923"/>
      <c r="BF29" s="923"/>
      <c r="BG29" s="464"/>
      <c r="BH29" s="464"/>
      <c r="BI29" s="464"/>
      <c r="BJ29" s="464"/>
      <c r="BK29" s="464"/>
      <c r="BL29" s="464"/>
      <c r="BM29" s="464"/>
      <c r="BN29" s="464"/>
      <c r="BO29" s="464"/>
      <c r="BP29" s="464"/>
      <c r="BQ29" s="464"/>
      <c r="BR29" s="464"/>
      <c r="BS29" s="464"/>
      <c r="BT29" s="464"/>
      <c r="BU29" s="464"/>
      <c r="BV29" s="464"/>
    </row>
    <row r="30" spans="1:74" s="539" customFormat="1" ht="11.05" customHeight="1" x14ac:dyDescent="0.2">
      <c r="A30" s="537" t="s">
        <v>343</v>
      </c>
      <c r="B30" s="578" t="s">
        <v>1158</v>
      </c>
      <c r="C30" s="429">
        <v>10.27</v>
      </c>
      <c r="D30" s="429">
        <v>11.36</v>
      </c>
      <c r="E30" s="429">
        <v>11.08</v>
      </c>
      <c r="F30" s="429">
        <v>10.87</v>
      </c>
      <c r="G30" s="429">
        <v>10.86</v>
      </c>
      <c r="H30" s="429">
        <v>11.33</v>
      </c>
      <c r="I30" s="429">
        <v>11.46</v>
      </c>
      <c r="J30" s="429">
        <v>11.52</v>
      </c>
      <c r="K30" s="429">
        <v>11.65</v>
      </c>
      <c r="L30" s="429">
        <v>11.52</v>
      </c>
      <c r="M30" s="429">
        <v>11.29</v>
      </c>
      <c r="N30" s="429">
        <v>11.15</v>
      </c>
      <c r="O30" s="429">
        <v>11.26</v>
      </c>
      <c r="P30" s="429">
        <v>11.66</v>
      </c>
      <c r="Q30" s="429">
        <v>11.65</v>
      </c>
      <c r="R30" s="429">
        <v>11.82</v>
      </c>
      <c r="S30" s="429">
        <v>12</v>
      </c>
      <c r="T30" s="429">
        <v>12.75</v>
      </c>
      <c r="U30" s="429">
        <v>13.02</v>
      </c>
      <c r="V30" s="429">
        <v>13.41</v>
      </c>
      <c r="W30" s="429">
        <v>13.28</v>
      </c>
      <c r="X30" s="429">
        <v>12.89</v>
      </c>
      <c r="Y30" s="429">
        <v>12.33</v>
      </c>
      <c r="Z30" s="429">
        <v>12.28</v>
      </c>
      <c r="AA30" s="429">
        <v>12.61</v>
      </c>
      <c r="AB30" s="429">
        <v>12.53</v>
      </c>
      <c r="AC30" s="429">
        <v>12.36</v>
      </c>
      <c r="AD30" s="429">
        <v>12.08</v>
      </c>
      <c r="AE30" s="429">
        <v>12.16</v>
      </c>
      <c r="AF30" s="429">
        <v>12.63</v>
      </c>
      <c r="AG30" s="429">
        <v>12.91</v>
      </c>
      <c r="AH30" s="429">
        <v>13.08</v>
      </c>
      <c r="AI30" s="429">
        <v>13.07</v>
      </c>
      <c r="AJ30" s="429">
        <v>12.73</v>
      </c>
      <c r="AK30" s="429">
        <v>12.43</v>
      </c>
      <c r="AL30" s="429">
        <v>12.24</v>
      </c>
      <c r="AM30" s="429">
        <v>12.52</v>
      </c>
      <c r="AN30" s="429">
        <v>12.65</v>
      </c>
      <c r="AO30" s="429">
        <v>12.59</v>
      </c>
      <c r="AP30" s="429">
        <v>12.49</v>
      </c>
      <c r="AQ30" s="429">
        <v>12.42</v>
      </c>
      <c r="AR30" s="429">
        <v>13.01</v>
      </c>
      <c r="AS30" s="429">
        <v>13.5</v>
      </c>
      <c r="AT30" s="429">
        <v>13.29</v>
      </c>
      <c r="AU30" s="429">
        <v>13.38</v>
      </c>
      <c r="AV30" s="429">
        <v>13.12</v>
      </c>
      <c r="AW30" s="429">
        <v>12.15</v>
      </c>
      <c r="AX30" s="429">
        <v>12.76</v>
      </c>
      <c r="AY30" s="874">
        <v>12.89</v>
      </c>
      <c r="AZ30" s="874">
        <v>13.09</v>
      </c>
      <c r="BA30" s="874">
        <v>13.27</v>
      </c>
      <c r="BB30" s="874">
        <v>13.09</v>
      </c>
      <c r="BC30" s="874">
        <v>12.96</v>
      </c>
      <c r="BD30" s="874">
        <v>13.63</v>
      </c>
      <c r="BE30" s="874">
        <v>14.04312</v>
      </c>
      <c r="BF30" s="874">
        <v>13.83081</v>
      </c>
      <c r="BG30" s="352">
        <v>13.848610000000001</v>
      </c>
      <c r="BH30" s="352">
        <v>13.53421</v>
      </c>
      <c r="BI30" s="352">
        <v>12.56209</v>
      </c>
      <c r="BJ30" s="352">
        <v>13.152380000000001</v>
      </c>
      <c r="BK30" s="352">
        <v>13.21393</v>
      </c>
      <c r="BL30" s="352">
        <v>13.2707</v>
      </c>
      <c r="BM30" s="352">
        <v>13.472049999999999</v>
      </c>
      <c r="BN30" s="352">
        <v>13.34464</v>
      </c>
      <c r="BO30" s="352">
        <v>13.157120000000001</v>
      </c>
      <c r="BP30" s="352">
        <v>13.80118</v>
      </c>
      <c r="BQ30" s="352">
        <v>14.128450000000001</v>
      </c>
      <c r="BR30" s="352">
        <v>13.94279</v>
      </c>
      <c r="BS30" s="352">
        <v>13.90935</v>
      </c>
      <c r="BT30" s="352">
        <v>13.58436</v>
      </c>
      <c r="BU30" s="352">
        <v>12.60552</v>
      </c>
      <c r="BV30" s="352">
        <v>13.230689999999999</v>
      </c>
    </row>
    <row r="31" spans="1:74" ht="11.05" customHeight="1" x14ac:dyDescent="0.2">
      <c r="A31" s="58" t="s">
        <v>334</v>
      </c>
      <c r="B31" s="742" t="s">
        <v>1012</v>
      </c>
      <c r="C31" s="429">
        <v>15.862833542000001</v>
      </c>
      <c r="D31" s="429">
        <v>16.463689609999999</v>
      </c>
      <c r="E31" s="429">
        <v>16.236495013999999</v>
      </c>
      <c r="F31" s="429">
        <v>15.702829933</v>
      </c>
      <c r="G31" s="429">
        <v>15.648289255</v>
      </c>
      <c r="H31" s="429">
        <v>16.066078018999999</v>
      </c>
      <c r="I31" s="429">
        <v>16.831774374999998</v>
      </c>
      <c r="J31" s="429">
        <v>16.109072665999999</v>
      </c>
      <c r="K31" s="429">
        <v>16.945644950999998</v>
      </c>
      <c r="L31" s="429">
        <v>16.698054901999999</v>
      </c>
      <c r="M31" s="429">
        <v>16.501980815</v>
      </c>
      <c r="N31" s="429">
        <v>16.904633434000001</v>
      </c>
      <c r="O31" s="429">
        <v>18.125874498000002</v>
      </c>
      <c r="P31" s="429">
        <v>19.268902032</v>
      </c>
      <c r="Q31" s="429">
        <v>17.879793089</v>
      </c>
      <c r="R31" s="429">
        <v>17.403876236999999</v>
      </c>
      <c r="S31" s="429">
        <v>16.965513538</v>
      </c>
      <c r="T31" s="429">
        <v>17.746126091000001</v>
      </c>
      <c r="U31" s="429">
        <v>17.097546510000001</v>
      </c>
      <c r="V31" s="429">
        <v>18.711378221</v>
      </c>
      <c r="W31" s="429">
        <v>19.054856979</v>
      </c>
      <c r="X31" s="429">
        <v>18.131795704000002</v>
      </c>
      <c r="Y31" s="429">
        <v>18.093251480999999</v>
      </c>
      <c r="Z31" s="429">
        <v>19.123153313</v>
      </c>
      <c r="AA31" s="429">
        <v>20.633331511000002</v>
      </c>
      <c r="AB31" s="429">
        <v>21.094832725</v>
      </c>
      <c r="AC31" s="429">
        <v>20.133567886000002</v>
      </c>
      <c r="AD31" s="429">
        <v>20.359643344999999</v>
      </c>
      <c r="AE31" s="429">
        <v>18.129798491999999</v>
      </c>
      <c r="AF31" s="429">
        <v>18.936213318</v>
      </c>
      <c r="AG31" s="429">
        <v>18.412735392999998</v>
      </c>
      <c r="AH31" s="429">
        <v>18.941909133999999</v>
      </c>
      <c r="AI31" s="429">
        <v>18.847244091</v>
      </c>
      <c r="AJ31" s="429">
        <v>19.186375826999999</v>
      </c>
      <c r="AK31" s="429">
        <v>19.179502554999999</v>
      </c>
      <c r="AL31" s="429">
        <v>19.620024752999999</v>
      </c>
      <c r="AM31" s="429">
        <v>20.735827812</v>
      </c>
      <c r="AN31" s="429">
        <v>20.781917013000001</v>
      </c>
      <c r="AO31" s="429">
        <v>20.089115214</v>
      </c>
      <c r="AP31" s="429">
        <v>19.680682442999998</v>
      </c>
      <c r="AQ31" s="429">
        <v>19.966621249999999</v>
      </c>
      <c r="AR31" s="429">
        <v>19.871554060000001</v>
      </c>
      <c r="AS31" s="429">
        <v>20.12137109</v>
      </c>
      <c r="AT31" s="429">
        <v>20.758710650000001</v>
      </c>
      <c r="AU31" s="429">
        <v>21.207001778999999</v>
      </c>
      <c r="AV31" s="429">
        <v>20.866393614</v>
      </c>
      <c r="AW31" s="429">
        <v>21.16167918</v>
      </c>
      <c r="AX31" s="429">
        <v>22.206687417000001</v>
      </c>
      <c r="AY31" s="874">
        <v>22.861890066000001</v>
      </c>
      <c r="AZ31" s="874">
        <v>23.623530335000002</v>
      </c>
      <c r="BA31" s="874">
        <v>23.182735415</v>
      </c>
      <c r="BB31" s="874">
        <v>22.7457873</v>
      </c>
      <c r="BC31" s="874">
        <v>22.31</v>
      </c>
      <c r="BD31" s="874">
        <v>22.01</v>
      </c>
      <c r="BE31" s="874">
        <v>22.2014</v>
      </c>
      <c r="BF31" s="874">
        <v>22.68591</v>
      </c>
      <c r="BG31" s="352">
        <v>23.094290000000001</v>
      </c>
      <c r="BH31" s="352">
        <v>22.683330000000002</v>
      </c>
      <c r="BI31" s="352">
        <v>22.94567</v>
      </c>
      <c r="BJ31" s="352">
        <v>24.07236</v>
      </c>
      <c r="BK31" s="352">
        <v>24.7166</v>
      </c>
      <c r="BL31" s="352">
        <v>25.43197</v>
      </c>
      <c r="BM31" s="352">
        <v>24.76914</v>
      </c>
      <c r="BN31" s="352">
        <v>24.213419999999999</v>
      </c>
      <c r="BO31" s="352">
        <v>23.62454</v>
      </c>
      <c r="BP31" s="352">
        <v>23.240269999999999</v>
      </c>
      <c r="BQ31" s="352">
        <v>23.250509999999998</v>
      </c>
      <c r="BR31" s="352">
        <v>23.407779999999999</v>
      </c>
      <c r="BS31" s="352">
        <v>23.79419</v>
      </c>
      <c r="BT31" s="352">
        <v>23.310289999999998</v>
      </c>
      <c r="BU31" s="352">
        <v>23.519179999999999</v>
      </c>
      <c r="BV31" s="352">
        <v>24.632159999999999</v>
      </c>
    </row>
    <row r="32" spans="1:74" ht="11.05" customHeight="1" x14ac:dyDescent="0.2">
      <c r="A32" s="58" t="s">
        <v>335</v>
      </c>
      <c r="B32" s="609" t="s">
        <v>1013</v>
      </c>
      <c r="C32" s="429">
        <v>12.076198482000001</v>
      </c>
      <c r="D32" s="429">
        <v>12.650287844999999</v>
      </c>
      <c r="E32" s="429">
        <v>12.627640105999999</v>
      </c>
      <c r="F32" s="429">
        <v>12.296020641</v>
      </c>
      <c r="G32" s="429">
        <v>13.088693311</v>
      </c>
      <c r="H32" s="429">
        <v>14.015609582</v>
      </c>
      <c r="I32" s="429">
        <v>14.150847922000001</v>
      </c>
      <c r="J32" s="429">
        <v>14.194472034</v>
      </c>
      <c r="K32" s="429">
        <v>14.362306948000001</v>
      </c>
      <c r="L32" s="429">
        <v>13.957826288</v>
      </c>
      <c r="M32" s="429">
        <v>13.36283435</v>
      </c>
      <c r="N32" s="429">
        <v>13.076788168</v>
      </c>
      <c r="O32" s="429">
        <v>13.672746596</v>
      </c>
      <c r="P32" s="429">
        <v>14.399134441999999</v>
      </c>
      <c r="Q32" s="429">
        <v>13.813785912</v>
      </c>
      <c r="R32" s="429">
        <v>14.01397064</v>
      </c>
      <c r="S32" s="429">
        <v>14.476708077</v>
      </c>
      <c r="T32" s="429">
        <v>16.024294593</v>
      </c>
      <c r="U32" s="429">
        <v>16.196400365999999</v>
      </c>
      <c r="V32" s="429">
        <v>16.570913084000001</v>
      </c>
      <c r="W32" s="429">
        <v>16.727833390000001</v>
      </c>
      <c r="X32" s="429">
        <v>15.582495845</v>
      </c>
      <c r="Y32" s="429">
        <v>14.869710427999999</v>
      </c>
      <c r="Z32" s="429">
        <v>15.057808309</v>
      </c>
      <c r="AA32" s="429">
        <v>15.343494918999999</v>
      </c>
      <c r="AB32" s="429">
        <v>14.429897285999999</v>
      </c>
      <c r="AC32" s="429">
        <v>14.572028916000001</v>
      </c>
      <c r="AD32" s="429">
        <v>14.300528694</v>
      </c>
      <c r="AE32" s="429">
        <v>14.374095267</v>
      </c>
      <c r="AF32" s="429">
        <v>15.704989661000001</v>
      </c>
      <c r="AG32" s="429">
        <v>16.333999515999999</v>
      </c>
      <c r="AH32" s="429">
        <v>16.060496646000001</v>
      </c>
      <c r="AI32" s="429">
        <v>16.562303104000001</v>
      </c>
      <c r="AJ32" s="429">
        <v>15.606576871</v>
      </c>
      <c r="AK32" s="429">
        <v>15.471247502000001</v>
      </c>
      <c r="AL32" s="429">
        <v>14.484219179</v>
      </c>
      <c r="AM32" s="429">
        <v>14.804285022</v>
      </c>
      <c r="AN32" s="429">
        <v>15.222014446999999</v>
      </c>
      <c r="AO32" s="429">
        <v>14.937490929000001</v>
      </c>
      <c r="AP32" s="429">
        <v>15.046429096000001</v>
      </c>
      <c r="AQ32" s="429">
        <v>15.224977561999999</v>
      </c>
      <c r="AR32" s="429">
        <v>16.255302659000002</v>
      </c>
      <c r="AS32" s="429">
        <v>16.754234901</v>
      </c>
      <c r="AT32" s="429">
        <v>16.626214057999999</v>
      </c>
      <c r="AU32" s="429">
        <v>16.835859847999998</v>
      </c>
      <c r="AV32" s="429">
        <v>15.734547189000001</v>
      </c>
      <c r="AW32" s="429">
        <v>15.286862300999999</v>
      </c>
      <c r="AX32" s="429">
        <v>15.712919597000001</v>
      </c>
      <c r="AY32" s="874">
        <v>16.539698005999998</v>
      </c>
      <c r="AZ32" s="874">
        <v>17.102454538</v>
      </c>
      <c r="BA32" s="874">
        <v>16.865768088999999</v>
      </c>
      <c r="BB32" s="874">
        <v>16.245222630000001</v>
      </c>
      <c r="BC32" s="874">
        <v>16.57</v>
      </c>
      <c r="BD32" s="874">
        <v>18.25</v>
      </c>
      <c r="BE32" s="874">
        <v>18.530619999999999</v>
      </c>
      <c r="BF32" s="874">
        <v>18.2133</v>
      </c>
      <c r="BG32" s="352">
        <v>18.40072</v>
      </c>
      <c r="BH32" s="352">
        <v>17.03</v>
      </c>
      <c r="BI32" s="352">
        <v>16.418030000000002</v>
      </c>
      <c r="BJ32" s="352">
        <v>16.670249999999999</v>
      </c>
      <c r="BK32" s="352">
        <v>17.382750000000001</v>
      </c>
      <c r="BL32" s="352">
        <v>17.82732</v>
      </c>
      <c r="BM32" s="352">
        <v>17.617069999999998</v>
      </c>
      <c r="BN32" s="352">
        <v>16.942319999999999</v>
      </c>
      <c r="BO32" s="352">
        <v>17.257709999999999</v>
      </c>
      <c r="BP32" s="352">
        <v>18.854949999999999</v>
      </c>
      <c r="BQ32" s="352">
        <v>19.100580000000001</v>
      </c>
      <c r="BR32" s="352">
        <v>18.792339999999999</v>
      </c>
      <c r="BS32" s="352">
        <v>18.830459999999999</v>
      </c>
      <c r="BT32" s="352">
        <v>17.40654</v>
      </c>
      <c r="BU32" s="352">
        <v>16.741420000000002</v>
      </c>
      <c r="BV32" s="352">
        <v>17.025279999999999</v>
      </c>
    </row>
    <row r="33" spans="1:74" ht="11.05" customHeight="1" x14ac:dyDescent="0.2">
      <c r="A33" s="58" t="s">
        <v>336</v>
      </c>
      <c r="B33" s="742" t="s">
        <v>1014</v>
      </c>
      <c r="C33" s="429">
        <v>10.071852163999999</v>
      </c>
      <c r="D33" s="429">
        <v>10.441721533000001</v>
      </c>
      <c r="E33" s="429">
        <v>10.650154339</v>
      </c>
      <c r="F33" s="429">
        <v>10.611072209</v>
      </c>
      <c r="G33" s="429">
        <v>10.743413986</v>
      </c>
      <c r="H33" s="429">
        <v>10.700115452</v>
      </c>
      <c r="I33" s="429">
        <v>10.546718293</v>
      </c>
      <c r="J33" s="429">
        <v>10.647080955</v>
      </c>
      <c r="K33" s="429">
        <v>10.810234884</v>
      </c>
      <c r="L33" s="429">
        <v>10.961536927999999</v>
      </c>
      <c r="M33" s="429">
        <v>11.072919125</v>
      </c>
      <c r="N33" s="429">
        <v>10.70341103</v>
      </c>
      <c r="O33" s="429">
        <v>10.680457487</v>
      </c>
      <c r="P33" s="429">
        <v>11.135856055</v>
      </c>
      <c r="Q33" s="429">
        <v>11.071990433</v>
      </c>
      <c r="R33" s="429">
        <v>11.424174676</v>
      </c>
      <c r="S33" s="429">
        <v>11.703033331</v>
      </c>
      <c r="T33" s="429">
        <v>11.965536341</v>
      </c>
      <c r="U33" s="429">
        <v>11.928929661</v>
      </c>
      <c r="V33" s="429">
        <v>11.992981176000001</v>
      </c>
      <c r="W33" s="429">
        <v>11.976270777</v>
      </c>
      <c r="X33" s="429">
        <v>11.993845042</v>
      </c>
      <c r="Y33" s="429">
        <v>11.653678414</v>
      </c>
      <c r="Z33" s="429">
        <v>11.627800611</v>
      </c>
      <c r="AA33" s="429">
        <v>12.039194037</v>
      </c>
      <c r="AB33" s="429">
        <v>11.964351702</v>
      </c>
      <c r="AC33" s="429">
        <v>11.950278221</v>
      </c>
      <c r="AD33" s="429">
        <v>11.998927279</v>
      </c>
      <c r="AE33" s="429">
        <v>12.112541707</v>
      </c>
      <c r="AF33" s="429">
        <v>11.997114499</v>
      </c>
      <c r="AG33" s="429">
        <v>11.821864011000001</v>
      </c>
      <c r="AH33" s="429">
        <v>11.960518705</v>
      </c>
      <c r="AI33" s="429">
        <v>11.900235768</v>
      </c>
      <c r="AJ33" s="429">
        <v>11.939387893999999</v>
      </c>
      <c r="AK33" s="429">
        <v>11.934079978</v>
      </c>
      <c r="AL33" s="429">
        <v>11.655662356000001</v>
      </c>
      <c r="AM33" s="429">
        <v>11.893745603999999</v>
      </c>
      <c r="AN33" s="429">
        <v>12.137485992</v>
      </c>
      <c r="AO33" s="429">
        <v>12.054437439000001</v>
      </c>
      <c r="AP33" s="429">
        <v>12.115109961</v>
      </c>
      <c r="AQ33" s="429">
        <v>12.357265484999999</v>
      </c>
      <c r="AR33" s="429">
        <v>12.347547752000001</v>
      </c>
      <c r="AS33" s="429">
        <v>12.331858095999999</v>
      </c>
      <c r="AT33" s="429">
        <v>12.260629549000001</v>
      </c>
      <c r="AU33" s="429">
        <v>12.42640261</v>
      </c>
      <c r="AV33" s="429">
        <v>12.196199715000001</v>
      </c>
      <c r="AW33" s="429">
        <v>11.981609302000001</v>
      </c>
      <c r="AX33" s="429">
        <v>11.903296657</v>
      </c>
      <c r="AY33" s="874">
        <v>12.100362913</v>
      </c>
      <c r="AZ33" s="874">
        <v>12.697033613</v>
      </c>
      <c r="BA33" s="874">
        <v>12.964894527</v>
      </c>
      <c r="BB33" s="874">
        <v>12.820748762999999</v>
      </c>
      <c r="BC33" s="874">
        <v>12.81</v>
      </c>
      <c r="BD33" s="874">
        <v>12.98</v>
      </c>
      <c r="BE33" s="874">
        <v>12.85467</v>
      </c>
      <c r="BF33" s="874">
        <v>12.74755</v>
      </c>
      <c r="BG33" s="352">
        <v>12.93257</v>
      </c>
      <c r="BH33" s="352">
        <v>12.68374</v>
      </c>
      <c r="BI33" s="352">
        <v>12.468970000000001</v>
      </c>
      <c r="BJ33" s="352">
        <v>12.3855</v>
      </c>
      <c r="BK33" s="352">
        <v>12.557370000000001</v>
      </c>
      <c r="BL33" s="352">
        <v>13.182700000000001</v>
      </c>
      <c r="BM33" s="352">
        <v>13.335190000000001</v>
      </c>
      <c r="BN33" s="352">
        <v>13.21231</v>
      </c>
      <c r="BO33" s="352">
        <v>13.135579999999999</v>
      </c>
      <c r="BP33" s="352">
        <v>13.32159</v>
      </c>
      <c r="BQ33" s="352">
        <v>13.097429999999999</v>
      </c>
      <c r="BR33" s="352">
        <v>12.950799999999999</v>
      </c>
      <c r="BS33" s="352">
        <v>13.10422</v>
      </c>
      <c r="BT33" s="352">
        <v>12.841480000000001</v>
      </c>
      <c r="BU33" s="352">
        <v>12.60866</v>
      </c>
      <c r="BV33" s="352">
        <v>12.520619999999999</v>
      </c>
    </row>
    <row r="34" spans="1:74" ht="11.05" customHeight="1" x14ac:dyDescent="0.2">
      <c r="A34" s="58" t="s">
        <v>337</v>
      </c>
      <c r="B34" s="742" t="s">
        <v>1015</v>
      </c>
      <c r="C34" s="429">
        <v>8.8146654378000004</v>
      </c>
      <c r="D34" s="429">
        <v>9.2285350351000002</v>
      </c>
      <c r="E34" s="429">
        <v>9.2636025590000006</v>
      </c>
      <c r="F34" s="429">
        <v>9.4924240382999994</v>
      </c>
      <c r="G34" s="429">
        <v>9.8946724809000006</v>
      </c>
      <c r="H34" s="429">
        <v>11.032551765999999</v>
      </c>
      <c r="I34" s="429">
        <v>10.934082799</v>
      </c>
      <c r="J34" s="429">
        <v>10.851788687999999</v>
      </c>
      <c r="K34" s="429">
        <v>10.699040886000001</v>
      </c>
      <c r="L34" s="429">
        <v>9.7224262649999993</v>
      </c>
      <c r="M34" s="429">
        <v>9.7283710587000005</v>
      </c>
      <c r="N34" s="429">
        <v>9.4137077356999992</v>
      </c>
      <c r="O34" s="429">
        <v>9.4235150620999999</v>
      </c>
      <c r="P34" s="429">
        <v>9.5559915677999996</v>
      </c>
      <c r="Q34" s="429">
        <v>9.7401596336999994</v>
      </c>
      <c r="R34" s="429">
        <v>9.8432326455000005</v>
      </c>
      <c r="S34" s="429">
        <v>10.295449852000001</v>
      </c>
      <c r="T34" s="429">
        <v>11.482830742999999</v>
      </c>
      <c r="U34" s="429">
        <v>11.61598511</v>
      </c>
      <c r="V34" s="429">
        <v>11.674528905000001</v>
      </c>
      <c r="W34" s="429">
        <v>10.974541672999999</v>
      </c>
      <c r="X34" s="429">
        <v>10.368467434999999</v>
      </c>
      <c r="Y34" s="429">
        <v>10.145949830999999</v>
      </c>
      <c r="Z34" s="429">
        <v>9.6844366063000002</v>
      </c>
      <c r="AA34" s="429">
        <v>9.5890062988999993</v>
      </c>
      <c r="AB34" s="429">
        <v>9.8853898828000002</v>
      </c>
      <c r="AC34" s="429">
        <v>9.8736878921999995</v>
      </c>
      <c r="AD34" s="429">
        <v>9.9025238315999999</v>
      </c>
      <c r="AE34" s="429">
        <v>10.178676389</v>
      </c>
      <c r="AF34" s="429">
        <v>11.142077671999999</v>
      </c>
      <c r="AG34" s="429">
        <v>11.239412336999999</v>
      </c>
      <c r="AH34" s="429">
        <v>11.254107779</v>
      </c>
      <c r="AI34" s="429">
        <v>11.080365166</v>
      </c>
      <c r="AJ34" s="429">
        <v>9.9939569892000009</v>
      </c>
      <c r="AK34" s="429">
        <v>9.7193367381000009</v>
      </c>
      <c r="AL34" s="429">
        <v>9.4695268067999994</v>
      </c>
      <c r="AM34" s="429">
        <v>9.5786414606000001</v>
      </c>
      <c r="AN34" s="429">
        <v>9.8808927751999995</v>
      </c>
      <c r="AO34" s="429">
        <v>9.9570192100000003</v>
      </c>
      <c r="AP34" s="429">
        <v>9.8219499564999992</v>
      </c>
      <c r="AQ34" s="429">
        <v>9.9315322335000005</v>
      </c>
      <c r="AR34" s="429">
        <v>11.251970978999999</v>
      </c>
      <c r="AS34" s="429">
        <v>11.461950709</v>
      </c>
      <c r="AT34" s="429">
        <v>11.366666769</v>
      </c>
      <c r="AU34" s="429">
        <v>11.038009655</v>
      </c>
      <c r="AV34" s="429">
        <v>9.9345562985000004</v>
      </c>
      <c r="AW34" s="429">
        <v>9.7988991788999993</v>
      </c>
      <c r="AX34" s="429">
        <v>9.6848196965</v>
      </c>
      <c r="AY34" s="874">
        <v>9.7423120367999996</v>
      </c>
      <c r="AZ34" s="874">
        <v>9.8356698089000005</v>
      </c>
      <c r="BA34" s="874">
        <v>9.9971465148000007</v>
      </c>
      <c r="BB34" s="874">
        <v>9.7435221275000004</v>
      </c>
      <c r="BC34" s="874">
        <v>10.25</v>
      </c>
      <c r="BD34" s="874">
        <v>11.82</v>
      </c>
      <c r="BE34" s="874">
        <v>11.90239</v>
      </c>
      <c r="BF34" s="874">
        <v>11.8285</v>
      </c>
      <c r="BG34" s="352">
        <v>11.4986</v>
      </c>
      <c r="BH34" s="352">
        <v>10.27393</v>
      </c>
      <c r="BI34" s="352">
        <v>10.057169999999999</v>
      </c>
      <c r="BJ34" s="352">
        <v>9.8779559999999993</v>
      </c>
      <c r="BK34" s="352">
        <v>9.9078130000000009</v>
      </c>
      <c r="BL34" s="352">
        <v>9.9221210000000006</v>
      </c>
      <c r="BM34" s="352">
        <v>10.04514</v>
      </c>
      <c r="BN34" s="352">
        <v>9.7981770000000008</v>
      </c>
      <c r="BO34" s="352">
        <v>10.28796</v>
      </c>
      <c r="BP34" s="352">
        <v>11.83746</v>
      </c>
      <c r="BQ34" s="352">
        <v>11.909129999999999</v>
      </c>
      <c r="BR34" s="352">
        <v>11.85764</v>
      </c>
      <c r="BS34" s="352">
        <v>11.564109999999999</v>
      </c>
      <c r="BT34" s="352">
        <v>10.355259999999999</v>
      </c>
      <c r="BU34" s="352">
        <v>10.15706</v>
      </c>
      <c r="BV34" s="352">
        <v>10.01539</v>
      </c>
    </row>
    <row r="35" spans="1:74" ht="11.05" customHeight="1" x14ac:dyDescent="0.2">
      <c r="A35" s="58" t="s">
        <v>338</v>
      </c>
      <c r="B35" s="742" t="s">
        <v>1016</v>
      </c>
      <c r="C35" s="429">
        <v>8.8940953785999994</v>
      </c>
      <c r="D35" s="429">
        <v>9.4708853160000004</v>
      </c>
      <c r="E35" s="429">
        <v>9.3120002640999999</v>
      </c>
      <c r="F35" s="429">
        <v>8.8619834751000006</v>
      </c>
      <c r="G35" s="429">
        <v>9.1453637235999992</v>
      </c>
      <c r="H35" s="429">
        <v>9.2973983406999992</v>
      </c>
      <c r="I35" s="429">
        <v>9.3415821034000004</v>
      </c>
      <c r="J35" s="429">
        <v>9.4440240403000004</v>
      </c>
      <c r="K35" s="429">
        <v>9.5628918608000006</v>
      </c>
      <c r="L35" s="429">
        <v>9.7716382445000001</v>
      </c>
      <c r="M35" s="429">
        <v>9.9482134148999997</v>
      </c>
      <c r="N35" s="429">
        <v>9.9018124758999999</v>
      </c>
      <c r="O35" s="429">
        <v>9.8881265631000002</v>
      </c>
      <c r="P35" s="429">
        <v>10.270259912</v>
      </c>
      <c r="Q35" s="429">
        <v>10.271440205999999</v>
      </c>
      <c r="R35" s="429">
        <v>10.217719263999999</v>
      </c>
      <c r="S35" s="429">
        <v>10.750687138</v>
      </c>
      <c r="T35" s="429">
        <v>11.031799016000001</v>
      </c>
      <c r="U35" s="429">
        <v>11.205812179</v>
      </c>
      <c r="V35" s="429">
        <v>11.412025117000001</v>
      </c>
      <c r="W35" s="429">
        <v>11.350068062</v>
      </c>
      <c r="X35" s="429">
        <v>11.179218843999999</v>
      </c>
      <c r="Y35" s="429">
        <v>10.889618198999999</v>
      </c>
      <c r="Z35" s="429">
        <v>11.056902314</v>
      </c>
      <c r="AA35" s="429">
        <v>11.350165837</v>
      </c>
      <c r="AB35" s="429">
        <v>11.200616926</v>
      </c>
      <c r="AC35" s="429">
        <v>10.785084506</v>
      </c>
      <c r="AD35" s="429">
        <v>10.872711933</v>
      </c>
      <c r="AE35" s="429">
        <v>10.662792607</v>
      </c>
      <c r="AF35" s="429">
        <v>10.704602111</v>
      </c>
      <c r="AG35" s="429">
        <v>10.701186833</v>
      </c>
      <c r="AH35" s="429">
        <v>10.639912733999999</v>
      </c>
      <c r="AI35" s="429">
        <v>10.718441343</v>
      </c>
      <c r="AJ35" s="429">
        <v>10.861849027</v>
      </c>
      <c r="AK35" s="429">
        <v>10.742239407</v>
      </c>
      <c r="AL35" s="429">
        <v>10.79631955</v>
      </c>
      <c r="AM35" s="429">
        <v>11.118456739000001</v>
      </c>
      <c r="AN35" s="429">
        <v>11.051982553</v>
      </c>
      <c r="AO35" s="429">
        <v>10.833988075000001</v>
      </c>
      <c r="AP35" s="429">
        <v>10.836633085000001</v>
      </c>
      <c r="AQ35" s="429">
        <v>10.505291129</v>
      </c>
      <c r="AR35" s="429">
        <v>10.764888274</v>
      </c>
      <c r="AS35" s="429">
        <v>10.731410264999999</v>
      </c>
      <c r="AT35" s="429">
        <v>10.605034303</v>
      </c>
      <c r="AU35" s="429">
        <v>10.671789224999999</v>
      </c>
      <c r="AV35" s="429">
        <v>10.861320717</v>
      </c>
      <c r="AW35" s="429">
        <v>10.774135515999999</v>
      </c>
      <c r="AX35" s="429">
        <v>11.043419762999999</v>
      </c>
      <c r="AY35" s="874">
        <v>11.111375657</v>
      </c>
      <c r="AZ35" s="874">
        <v>11.257971399000001</v>
      </c>
      <c r="BA35" s="874">
        <v>11.326316585000001</v>
      </c>
      <c r="BB35" s="874">
        <v>11.167594895000001</v>
      </c>
      <c r="BC35" s="874">
        <v>10.95</v>
      </c>
      <c r="BD35" s="874">
        <v>11.4</v>
      </c>
      <c r="BE35" s="874">
        <v>11.415699999999999</v>
      </c>
      <c r="BF35" s="874">
        <v>11.21926</v>
      </c>
      <c r="BG35" s="352">
        <v>11.286960000000001</v>
      </c>
      <c r="BH35" s="352">
        <v>11.510479999999999</v>
      </c>
      <c r="BI35" s="352">
        <v>11.41639</v>
      </c>
      <c r="BJ35" s="352">
        <v>11.62954</v>
      </c>
      <c r="BK35" s="352">
        <v>11.63627</v>
      </c>
      <c r="BL35" s="352">
        <v>11.693960000000001</v>
      </c>
      <c r="BM35" s="352">
        <v>11.75924</v>
      </c>
      <c r="BN35" s="352">
        <v>11.57921</v>
      </c>
      <c r="BO35" s="352">
        <v>11.339840000000001</v>
      </c>
      <c r="BP35" s="352">
        <v>11.7873</v>
      </c>
      <c r="BQ35" s="352">
        <v>11.75384</v>
      </c>
      <c r="BR35" s="352">
        <v>11.57521</v>
      </c>
      <c r="BS35" s="352">
        <v>11.553990000000001</v>
      </c>
      <c r="BT35" s="352">
        <v>11.741669999999999</v>
      </c>
      <c r="BU35" s="352">
        <v>11.627520000000001</v>
      </c>
      <c r="BV35" s="352">
        <v>11.896179999999999</v>
      </c>
    </row>
    <row r="36" spans="1:74" ht="11.05" customHeight="1" x14ac:dyDescent="0.2">
      <c r="A36" s="58" t="s">
        <v>339</v>
      </c>
      <c r="B36" s="742" t="s">
        <v>1017</v>
      </c>
      <c r="C36" s="429">
        <v>10.610770075</v>
      </c>
      <c r="D36" s="429">
        <v>10.979192331</v>
      </c>
      <c r="E36" s="429">
        <v>11.011848493</v>
      </c>
      <c r="F36" s="429">
        <v>11.139905389999999</v>
      </c>
      <c r="G36" s="429">
        <v>11.09630499</v>
      </c>
      <c r="H36" s="429">
        <v>11.135353426</v>
      </c>
      <c r="I36" s="429">
        <v>11.121738701</v>
      </c>
      <c r="J36" s="429">
        <v>11.110717748000001</v>
      </c>
      <c r="K36" s="429">
        <v>11.209909917999999</v>
      </c>
      <c r="L36" s="429">
        <v>11.193777239999999</v>
      </c>
      <c r="M36" s="429">
        <v>11.500644486000001</v>
      </c>
      <c r="N36" s="429">
        <v>10.727609742</v>
      </c>
      <c r="O36" s="429">
        <v>11.473170451</v>
      </c>
      <c r="P36" s="429">
        <v>11.435938083</v>
      </c>
      <c r="Q36" s="429">
        <v>11.57340338</v>
      </c>
      <c r="R36" s="429">
        <v>11.721514609</v>
      </c>
      <c r="S36" s="429">
        <v>11.854674470000001</v>
      </c>
      <c r="T36" s="429">
        <v>12.339188286000001</v>
      </c>
      <c r="U36" s="429">
        <v>12.542936104000001</v>
      </c>
      <c r="V36" s="429">
        <v>13.08144892</v>
      </c>
      <c r="W36" s="429">
        <v>12.788700690000001</v>
      </c>
      <c r="X36" s="429">
        <v>12.489835169999999</v>
      </c>
      <c r="Y36" s="429">
        <v>12.576025229000001</v>
      </c>
      <c r="Z36" s="429">
        <v>12.071847363</v>
      </c>
      <c r="AA36" s="429">
        <v>12.479850966000001</v>
      </c>
      <c r="AB36" s="429">
        <v>12.817001411</v>
      </c>
      <c r="AC36" s="429">
        <v>12.188060038</v>
      </c>
      <c r="AD36" s="429">
        <v>11.898159419000001</v>
      </c>
      <c r="AE36" s="429">
        <v>11.952288547</v>
      </c>
      <c r="AF36" s="429">
        <v>12.21190284</v>
      </c>
      <c r="AG36" s="429">
        <v>12.113543934000001</v>
      </c>
      <c r="AH36" s="429">
        <v>11.943364408000001</v>
      </c>
      <c r="AI36" s="429">
        <v>11.971563123999999</v>
      </c>
      <c r="AJ36" s="429">
        <v>11.968653259</v>
      </c>
      <c r="AK36" s="429">
        <v>12.008618718999999</v>
      </c>
      <c r="AL36" s="429">
        <v>12.139885515</v>
      </c>
      <c r="AM36" s="429">
        <v>12.104058382</v>
      </c>
      <c r="AN36" s="429">
        <v>12.397429616</v>
      </c>
      <c r="AO36" s="429">
        <v>12.710902709000001</v>
      </c>
      <c r="AP36" s="429">
        <v>12.446617272999999</v>
      </c>
      <c r="AQ36" s="429">
        <v>11.929075755</v>
      </c>
      <c r="AR36" s="429">
        <v>12.414496551999999</v>
      </c>
      <c r="AS36" s="429">
        <v>12.190469234</v>
      </c>
      <c r="AT36" s="429">
        <v>12.247640198999999</v>
      </c>
      <c r="AU36" s="429">
        <v>12.350925199000001</v>
      </c>
      <c r="AV36" s="429">
        <v>12.326874067</v>
      </c>
      <c r="AW36" s="429">
        <v>12.679640403000001</v>
      </c>
      <c r="AX36" s="429">
        <v>12.751258481000001</v>
      </c>
      <c r="AY36" s="874">
        <v>12.75961624</v>
      </c>
      <c r="AZ36" s="874">
        <v>13.016037653</v>
      </c>
      <c r="BA36" s="874">
        <v>13.535845054999999</v>
      </c>
      <c r="BB36" s="874">
        <v>13.310300548000001</v>
      </c>
      <c r="BC36" s="874">
        <v>13.07</v>
      </c>
      <c r="BD36" s="874">
        <v>13.26</v>
      </c>
      <c r="BE36" s="874">
        <v>12.9887</v>
      </c>
      <c r="BF36" s="874">
        <v>13.09266</v>
      </c>
      <c r="BG36" s="352">
        <v>13.16987</v>
      </c>
      <c r="BH36" s="352">
        <v>13.102040000000001</v>
      </c>
      <c r="BI36" s="352">
        <v>13.38945</v>
      </c>
      <c r="BJ36" s="352">
        <v>13.361739999999999</v>
      </c>
      <c r="BK36" s="352">
        <v>13.342499999999999</v>
      </c>
      <c r="BL36" s="352">
        <v>13.451359999999999</v>
      </c>
      <c r="BM36" s="352">
        <v>13.9382</v>
      </c>
      <c r="BN36" s="352">
        <v>13.68136</v>
      </c>
      <c r="BO36" s="352">
        <v>13.394410000000001</v>
      </c>
      <c r="BP36" s="352">
        <v>13.543509999999999</v>
      </c>
      <c r="BQ36" s="352">
        <v>13.22527</v>
      </c>
      <c r="BR36" s="352">
        <v>13.272169999999999</v>
      </c>
      <c r="BS36" s="352">
        <v>13.33947</v>
      </c>
      <c r="BT36" s="352">
        <v>13.2966</v>
      </c>
      <c r="BU36" s="352">
        <v>13.593680000000001</v>
      </c>
      <c r="BV36" s="352">
        <v>13.60933</v>
      </c>
    </row>
    <row r="37" spans="1:74" ht="11.05" customHeight="1" x14ac:dyDescent="0.2">
      <c r="A37" s="58" t="s">
        <v>340</v>
      </c>
      <c r="B37" s="742" t="s">
        <v>1018</v>
      </c>
      <c r="C37" s="429">
        <v>7.7850857923000003</v>
      </c>
      <c r="D37" s="429">
        <v>12.576745751000001</v>
      </c>
      <c r="E37" s="429">
        <v>10.003637166000001</v>
      </c>
      <c r="F37" s="429">
        <v>10.061004777000001</v>
      </c>
      <c r="G37" s="429">
        <v>8.6596492753999996</v>
      </c>
      <c r="H37" s="429">
        <v>8.0886350284000006</v>
      </c>
      <c r="I37" s="429">
        <v>8.3867120431999993</v>
      </c>
      <c r="J37" s="429">
        <v>8.4736512058999995</v>
      </c>
      <c r="K37" s="429">
        <v>8.5798132055000007</v>
      </c>
      <c r="L37" s="429">
        <v>8.6283541289999999</v>
      </c>
      <c r="M37" s="429">
        <v>8.7280728789000008</v>
      </c>
      <c r="N37" s="429">
        <v>8.4235019470000001</v>
      </c>
      <c r="O37" s="429">
        <v>8.291551535</v>
      </c>
      <c r="P37" s="429">
        <v>8.6555377532000009</v>
      </c>
      <c r="Q37" s="429">
        <v>8.6758032186000005</v>
      </c>
      <c r="R37" s="429">
        <v>8.7320153618000003</v>
      </c>
      <c r="S37" s="429">
        <v>9.5198749698</v>
      </c>
      <c r="T37" s="429">
        <v>10.038643678</v>
      </c>
      <c r="U37" s="429">
        <v>10.338756187</v>
      </c>
      <c r="V37" s="429">
        <v>10.515581811000001</v>
      </c>
      <c r="W37" s="429">
        <v>10.205997890000001</v>
      </c>
      <c r="X37" s="429">
        <v>9.9643920993999995</v>
      </c>
      <c r="Y37" s="429">
        <v>9.4774648100000007</v>
      </c>
      <c r="Z37" s="429">
        <v>9.3523852094999995</v>
      </c>
      <c r="AA37" s="429">
        <v>9.2213372010000008</v>
      </c>
      <c r="AB37" s="429">
        <v>9.4899689563000003</v>
      </c>
      <c r="AC37" s="429">
        <v>9.0433437288</v>
      </c>
      <c r="AD37" s="429">
        <v>8.4654577649</v>
      </c>
      <c r="AE37" s="429">
        <v>8.7392307010000003</v>
      </c>
      <c r="AF37" s="429">
        <v>9.0036208892000005</v>
      </c>
      <c r="AG37" s="429">
        <v>9.1591442770999993</v>
      </c>
      <c r="AH37" s="429">
        <v>9.8385840548000001</v>
      </c>
      <c r="AI37" s="429">
        <v>9.4433382194999993</v>
      </c>
      <c r="AJ37" s="429">
        <v>9.1490674678000001</v>
      </c>
      <c r="AK37" s="429">
        <v>8.8431517432</v>
      </c>
      <c r="AL37" s="429">
        <v>8.8185799496000001</v>
      </c>
      <c r="AM37" s="429">
        <v>9.0048603650000008</v>
      </c>
      <c r="AN37" s="429">
        <v>8.7927464910000008</v>
      </c>
      <c r="AO37" s="429">
        <v>8.8930005448999996</v>
      </c>
      <c r="AP37" s="429">
        <v>8.8385605908000002</v>
      </c>
      <c r="AQ37" s="429">
        <v>8.7553174812000005</v>
      </c>
      <c r="AR37" s="429">
        <v>9.2362877831999999</v>
      </c>
      <c r="AS37" s="429">
        <v>9.3153449026999997</v>
      </c>
      <c r="AT37" s="429">
        <v>9.3087172404</v>
      </c>
      <c r="AU37" s="429">
        <v>9.3015846902000003</v>
      </c>
      <c r="AV37" s="429">
        <v>9.0775105942999996</v>
      </c>
      <c r="AW37" s="429">
        <v>9.0164552810000007</v>
      </c>
      <c r="AX37" s="429">
        <v>9.0678326611000006</v>
      </c>
      <c r="AY37" s="874">
        <v>8.8631872352999999</v>
      </c>
      <c r="AZ37" s="874">
        <v>8.9213475832999993</v>
      </c>
      <c r="BA37" s="874">
        <v>9.2916358344999992</v>
      </c>
      <c r="BB37" s="874">
        <v>9.3120710883999998</v>
      </c>
      <c r="BC37" s="874">
        <v>9.2200000000000006</v>
      </c>
      <c r="BD37" s="874">
        <v>9.1300000000000008</v>
      </c>
      <c r="BE37" s="874">
        <v>9.5521259999999995</v>
      </c>
      <c r="BF37" s="874">
        <v>9.6655309999999997</v>
      </c>
      <c r="BG37" s="352">
        <v>9.3082569999999993</v>
      </c>
      <c r="BH37" s="352">
        <v>8.9041420000000002</v>
      </c>
      <c r="BI37" s="352">
        <v>8.8520819999999993</v>
      </c>
      <c r="BJ37" s="352">
        <v>8.8430759999999999</v>
      </c>
      <c r="BK37" s="352">
        <v>8.5156449999999992</v>
      </c>
      <c r="BL37" s="352">
        <v>8.2689699999999995</v>
      </c>
      <c r="BM37" s="352">
        <v>8.8230350000000008</v>
      </c>
      <c r="BN37" s="352">
        <v>8.9423630000000003</v>
      </c>
      <c r="BO37" s="352">
        <v>8.8658640000000002</v>
      </c>
      <c r="BP37" s="352">
        <v>8.8239889999999992</v>
      </c>
      <c r="BQ37" s="352">
        <v>9.1971279999999993</v>
      </c>
      <c r="BR37" s="352">
        <v>9.3928320000000003</v>
      </c>
      <c r="BS37" s="352">
        <v>9.0830970000000004</v>
      </c>
      <c r="BT37" s="352">
        <v>8.6741510000000002</v>
      </c>
      <c r="BU37" s="352">
        <v>8.5025580000000005</v>
      </c>
      <c r="BV37" s="352">
        <v>8.4887510000000006</v>
      </c>
    </row>
    <row r="38" spans="1:74" ht="11.05" customHeight="1" x14ac:dyDescent="0.2">
      <c r="A38" s="58" t="s">
        <v>341</v>
      </c>
      <c r="B38" s="742" t="s">
        <v>1019</v>
      </c>
      <c r="C38" s="429">
        <v>8.9262044062000001</v>
      </c>
      <c r="D38" s="429">
        <v>9.2962949814000009</v>
      </c>
      <c r="E38" s="429">
        <v>9.1365204372999997</v>
      </c>
      <c r="F38" s="429">
        <v>9.3481787767999993</v>
      </c>
      <c r="G38" s="429">
        <v>9.6756220711999994</v>
      </c>
      <c r="H38" s="429">
        <v>10.182142289</v>
      </c>
      <c r="I38" s="429">
        <v>10.336252292999999</v>
      </c>
      <c r="J38" s="429">
        <v>10.163908843</v>
      </c>
      <c r="K38" s="429">
        <v>10.151712453</v>
      </c>
      <c r="L38" s="429">
        <v>9.8295012089</v>
      </c>
      <c r="M38" s="429">
        <v>9.5285856101000004</v>
      </c>
      <c r="N38" s="429">
        <v>9.4219738081000006</v>
      </c>
      <c r="O38" s="429">
        <v>9.4591673975999999</v>
      </c>
      <c r="P38" s="429">
        <v>9.6524554037999994</v>
      </c>
      <c r="Q38" s="429">
        <v>9.5612622747000007</v>
      </c>
      <c r="R38" s="429">
        <v>9.9138509458000001</v>
      </c>
      <c r="S38" s="429">
        <v>10.118781483999999</v>
      </c>
      <c r="T38" s="429">
        <v>10.811387726</v>
      </c>
      <c r="U38" s="429">
        <v>11.070915004</v>
      </c>
      <c r="V38" s="429">
        <v>10.97741409</v>
      </c>
      <c r="W38" s="429">
        <v>11.185201531000001</v>
      </c>
      <c r="X38" s="429">
        <v>10.651465173</v>
      </c>
      <c r="Y38" s="429">
        <v>10.455937801999999</v>
      </c>
      <c r="Z38" s="429">
        <v>10.140872127</v>
      </c>
      <c r="AA38" s="429">
        <v>10.282829132</v>
      </c>
      <c r="AB38" s="429">
        <v>10.363442517999999</v>
      </c>
      <c r="AC38" s="429">
        <v>10.359977690999999</v>
      </c>
      <c r="AD38" s="429">
        <v>10.656778975</v>
      </c>
      <c r="AE38" s="429">
        <v>10.925979756</v>
      </c>
      <c r="AF38" s="429">
        <v>11.42861197</v>
      </c>
      <c r="AG38" s="429">
        <v>11.641740476000001</v>
      </c>
      <c r="AH38" s="429">
        <v>11.548110014000001</v>
      </c>
      <c r="AI38" s="429">
        <v>11.549832625000001</v>
      </c>
      <c r="AJ38" s="429">
        <v>10.82803908</v>
      </c>
      <c r="AK38" s="429">
        <v>10.760889153000001</v>
      </c>
      <c r="AL38" s="429">
        <v>10.432939312</v>
      </c>
      <c r="AM38" s="429">
        <v>10.502388447</v>
      </c>
      <c r="AN38" s="429">
        <v>10.513463624</v>
      </c>
      <c r="AO38" s="429">
        <v>10.586442548000001</v>
      </c>
      <c r="AP38" s="429">
        <v>10.821076481</v>
      </c>
      <c r="AQ38" s="429">
        <v>11.097009554</v>
      </c>
      <c r="AR38" s="429">
        <v>11.626437291</v>
      </c>
      <c r="AS38" s="429">
        <v>11.733397407</v>
      </c>
      <c r="AT38" s="429">
        <v>11.367975361999999</v>
      </c>
      <c r="AU38" s="429">
        <v>11.498992669</v>
      </c>
      <c r="AV38" s="429">
        <v>10.850385208000001</v>
      </c>
      <c r="AW38" s="429">
        <v>10.753843163000001</v>
      </c>
      <c r="AX38" s="429">
        <v>10.407747701</v>
      </c>
      <c r="AY38" s="874">
        <v>10.479010354</v>
      </c>
      <c r="AZ38" s="874">
        <v>10.745669725000001</v>
      </c>
      <c r="BA38" s="874">
        <v>10.743535250000001</v>
      </c>
      <c r="BB38" s="874">
        <v>10.960242494999999</v>
      </c>
      <c r="BC38" s="874">
        <v>11.2</v>
      </c>
      <c r="BD38" s="874">
        <v>11.72</v>
      </c>
      <c r="BE38" s="874">
        <v>11.8855</v>
      </c>
      <c r="BF38" s="874">
        <v>11.59928</v>
      </c>
      <c r="BG38" s="352">
        <v>11.83896</v>
      </c>
      <c r="BH38" s="352">
        <v>11.23268</v>
      </c>
      <c r="BI38" s="352">
        <v>11.009080000000001</v>
      </c>
      <c r="BJ38" s="352">
        <v>10.612489999999999</v>
      </c>
      <c r="BK38" s="352">
        <v>10.75108</v>
      </c>
      <c r="BL38" s="352">
        <v>11.005839999999999</v>
      </c>
      <c r="BM38" s="352">
        <v>10.99361</v>
      </c>
      <c r="BN38" s="352">
        <v>11.23959</v>
      </c>
      <c r="BO38" s="352">
        <v>11.487299999999999</v>
      </c>
      <c r="BP38" s="352">
        <v>11.9739</v>
      </c>
      <c r="BQ38" s="352">
        <v>12.0899</v>
      </c>
      <c r="BR38" s="352">
        <v>11.75226</v>
      </c>
      <c r="BS38" s="352">
        <v>11.959669999999999</v>
      </c>
      <c r="BT38" s="352">
        <v>11.321400000000001</v>
      </c>
      <c r="BU38" s="352">
        <v>11.20265</v>
      </c>
      <c r="BV38" s="352">
        <v>10.86744</v>
      </c>
    </row>
    <row r="39" spans="1:74" ht="11.05" customHeight="1" x14ac:dyDescent="0.2">
      <c r="A39" s="58" t="s">
        <v>342</v>
      </c>
      <c r="B39" s="743" t="s">
        <v>1022</v>
      </c>
      <c r="C39" s="429">
        <v>14.113069649</v>
      </c>
      <c r="D39" s="429">
        <v>14.589693131000001</v>
      </c>
      <c r="E39" s="429">
        <v>14.557835549</v>
      </c>
      <c r="F39" s="429">
        <v>15.314779383999999</v>
      </c>
      <c r="G39" s="429">
        <v>15.14614877</v>
      </c>
      <c r="H39" s="429">
        <v>17.171424212000002</v>
      </c>
      <c r="I39" s="429">
        <v>17.758570464999998</v>
      </c>
      <c r="J39" s="429">
        <v>18.035598104000002</v>
      </c>
      <c r="K39" s="429">
        <v>18.415405014000001</v>
      </c>
      <c r="L39" s="429">
        <v>17.414490312000002</v>
      </c>
      <c r="M39" s="429">
        <v>15.176191551000001</v>
      </c>
      <c r="N39" s="429">
        <v>15.547235239000001</v>
      </c>
      <c r="O39" s="429">
        <v>15.604853351999999</v>
      </c>
      <c r="P39" s="429">
        <v>16.215276934999999</v>
      </c>
      <c r="Q39" s="429">
        <v>16.550589485</v>
      </c>
      <c r="R39" s="429">
        <v>17.599706805</v>
      </c>
      <c r="S39" s="429">
        <v>16.81739674</v>
      </c>
      <c r="T39" s="429">
        <v>18.931892635000001</v>
      </c>
      <c r="U39" s="429">
        <v>19.917856857</v>
      </c>
      <c r="V39" s="429">
        <v>20.684563583999999</v>
      </c>
      <c r="W39" s="429">
        <v>20.418603815000001</v>
      </c>
      <c r="X39" s="429">
        <v>19.332461085999999</v>
      </c>
      <c r="Y39" s="429">
        <v>17.884993199</v>
      </c>
      <c r="Z39" s="429">
        <v>17.365032397</v>
      </c>
      <c r="AA39" s="429">
        <v>17.835271467999998</v>
      </c>
      <c r="AB39" s="429">
        <v>17.398813296</v>
      </c>
      <c r="AC39" s="429">
        <v>17.830360937999998</v>
      </c>
      <c r="AD39" s="429">
        <v>17.15883036</v>
      </c>
      <c r="AE39" s="429">
        <v>17.981083484999999</v>
      </c>
      <c r="AF39" s="429">
        <v>19.659091128</v>
      </c>
      <c r="AG39" s="429">
        <v>21.538617336000002</v>
      </c>
      <c r="AH39" s="429">
        <v>22.503528222</v>
      </c>
      <c r="AI39" s="429">
        <v>22.192554941000001</v>
      </c>
      <c r="AJ39" s="429">
        <v>20.400911334</v>
      </c>
      <c r="AK39" s="429">
        <v>18.812066469000001</v>
      </c>
      <c r="AL39" s="429">
        <v>18.234753079000001</v>
      </c>
      <c r="AM39" s="429">
        <v>18.671502708999999</v>
      </c>
      <c r="AN39" s="429">
        <v>19.155505245000001</v>
      </c>
      <c r="AO39" s="429">
        <v>19.283260825999999</v>
      </c>
      <c r="AP39" s="429">
        <v>18.770313769000001</v>
      </c>
      <c r="AQ39" s="429">
        <v>19.476749644000002</v>
      </c>
      <c r="AR39" s="429">
        <v>21.330007119000001</v>
      </c>
      <c r="AS39" s="429">
        <v>24.323325899</v>
      </c>
      <c r="AT39" s="429">
        <v>23.492813478999999</v>
      </c>
      <c r="AU39" s="429">
        <v>23.533437161999998</v>
      </c>
      <c r="AV39" s="429">
        <v>22.733929184000001</v>
      </c>
      <c r="AW39" s="429">
        <v>15.722596819</v>
      </c>
      <c r="AX39" s="429">
        <v>18.938893974999999</v>
      </c>
      <c r="AY39" s="874">
        <v>19.265051278000001</v>
      </c>
      <c r="AZ39" s="874">
        <v>19.377537411999999</v>
      </c>
      <c r="BA39" s="874">
        <v>19.603419779999999</v>
      </c>
      <c r="BB39" s="874">
        <v>19.981604697000002</v>
      </c>
      <c r="BC39" s="874">
        <v>19.28</v>
      </c>
      <c r="BD39" s="874">
        <v>21.85</v>
      </c>
      <c r="BE39" s="874">
        <v>24.676089999999999</v>
      </c>
      <c r="BF39" s="874">
        <v>23.718109999999999</v>
      </c>
      <c r="BG39" s="352">
        <v>23.745550000000001</v>
      </c>
      <c r="BH39" s="352">
        <v>22.918479999999999</v>
      </c>
      <c r="BI39" s="352">
        <v>15.870480000000001</v>
      </c>
      <c r="BJ39" s="352">
        <v>19.201270000000001</v>
      </c>
      <c r="BK39" s="352">
        <v>19.547229999999999</v>
      </c>
      <c r="BL39" s="352">
        <v>19.743279999999999</v>
      </c>
      <c r="BM39" s="352">
        <v>20.03144</v>
      </c>
      <c r="BN39" s="352">
        <v>20.493120000000001</v>
      </c>
      <c r="BO39" s="352">
        <v>19.815000000000001</v>
      </c>
      <c r="BP39" s="352">
        <v>22.528490000000001</v>
      </c>
      <c r="BQ39" s="352">
        <v>25.543990000000001</v>
      </c>
      <c r="BR39" s="352">
        <v>24.62933</v>
      </c>
      <c r="BS39" s="352">
        <v>24.70505</v>
      </c>
      <c r="BT39" s="352">
        <v>23.91291</v>
      </c>
      <c r="BU39" s="352">
        <v>16.599720000000001</v>
      </c>
      <c r="BV39" s="352">
        <v>20.118819999999999</v>
      </c>
    </row>
    <row r="40" spans="1:74" ht="11.05" customHeight="1" x14ac:dyDescent="0.2">
      <c r="A40" s="58"/>
      <c r="B40" s="538"/>
      <c r="C40" s="429"/>
      <c r="D40" s="429"/>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29"/>
      <c r="AN40" s="429"/>
      <c r="AO40" s="429"/>
      <c r="AP40" s="429"/>
      <c r="AQ40" s="429"/>
      <c r="AR40" s="429"/>
      <c r="AS40" s="429"/>
      <c r="AT40" s="429"/>
      <c r="AU40" s="429"/>
      <c r="AV40" s="429"/>
      <c r="AW40" s="429"/>
      <c r="AX40" s="429"/>
      <c r="AY40" s="874"/>
      <c r="AZ40" s="874"/>
      <c r="BA40" s="874"/>
      <c r="BB40" s="874"/>
      <c r="BC40" s="874"/>
      <c r="BD40" s="874"/>
      <c r="BE40" s="874"/>
      <c r="BF40" s="874"/>
      <c r="BG40" s="352"/>
      <c r="BH40" s="352"/>
      <c r="BI40" s="352"/>
      <c r="BJ40" s="352"/>
      <c r="BK40" s="352"/>
      <c r="BL40" s="352"/>
      <c r="BM40" s="352"/>
      <c r="BN40" s="352"/>
      <c r="BO40" s="352"/>
      <c r="BP40" s="352"/>
      <c r="BQ40" s="352"/>
      <c r="BR40" s="352"/>
      <c r="BS40" s="352"/>
      <c r="BT40" s="352"/>
      <c r="BU40" s="352"/>
      <c r="BV40" s="352"/>
    </row>
    <row r="41" spans="1:74" ht="11.05" customHeight="1" x14ac:dyDescent="0.2">
      <c r="A41" s="58"/>
      <c r="B41" s="60" t="s">
        <v>992</v>
      </c>
      <c r="C41" s="466"/>
      <c r="D41" s="466"/>
      <c r="E41" s="466"/>
      <c r="F41" s="466"/>
      <c r="G41" s="466"/>
      <c r="H41" s="466"/>
      <c r="I41" s="466"/>
      <c r="J41" s="466"/>
      <c r="K41" s="466"/>
      <c r="L41" s="466"/>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6"/>
      <c r="AK41" s="466"/>
      <c r="AL41" s="466"/>
      <c r="AM41" s="466"/>
      <c r="AN41" s="466"/>
      <c r="AO41" s="466"/>
      <c r="AP41" s="466"/>
      <c r="AQ41" s="466"/>
      <c r="AR41" s="466"/>
      <c r="AS41" s="466"/>
      <c r="AT41" s="466"/>
      <c r="AU41" s="466"/>
      <c r="AV41" s="466"/>
      <c r="AW41" s="466"/>
      <c r="AX41" s="466"/>
      <c r="AY41" s="923"/>
      <c r="AZ41" s="923"/>
      <c r="BA41" s="923"/>
      <c r="BB41" s="923"/>
      <c r="BC41" s="923"/>
      <c r="BD41" s="923"/>
      <c r="BE41" s="923"/>
      <c r="BF41" s="923"/>
      <c r="BG41" s="464"/>
      <c r="BH41" s="464"/>
      <c r="BI41" s="464"/>
      <c r="BJ41" s="464"/>
      <c r="BK41" s="464"/>
      <c r="BL41" s="464"/>
      <c r="BM41" s="464"/>
      <c r="BN41" s="464"/>
      <c r="BO41" s="464"/>
      <c r="BP41" s="464"/>
      <c r="BQ41" s="464"/>
      <c r="BR41" s="464"/>
      <c r="BS41" s="464"/>
      <c r="BT41" s="464"/>
      <c r="BU41" s="464"/>
      <c r="BV41" s="464"/>
    </row>
    <row r="42" spans="1:74" s="539" customFormat="1" ht="11.05" customHeight="1" x14ac:dyDescent="0.2">
      <c r="A42" s="537" t="s">
        <v>353</v>
      </c>
      <c r="B42" s="578" t="s">
        <v>1158</v>
      </c>
      <c r="C42" s="429">
        <v>6.32</v>
      </c>
      <c r="D42" s="429">
        <v>7.75</v>
      </c>
      <c r="E42" s="429">
        <v>6.98</v>
      </c>
      <c r="F42" s="429">
        <v>6.7</v>
      </c>
      <c r="G42" s="429">
        <v>6.65</v>
      </c>
      <c r="H42" s="429">
        <v>7.22</v>
      </c>
      <c r="I42" s="429">
        <v>7.42</v>
      </c>
      <c r="J42" s="429">
        <v>7.54</v>
      </c>
      <c r="K42" s="429">
        <v>7.61</v>
      </c>
      <c r="L42" s="429">
        <v>7.44</v>
      </c>
      <c r="M42" s="429">
        <v>7.37</v>
      </c>
      <c r="N42" s="429">
        <v>7.06</v>
      </c>
      <c r="O42" s="429">
        <v>7.19</v>
      </c>
      <c r="P42" s="429">
        <v>7.28</v>
      </c>
      <c r="Q42" s="429">
        <v>7.37</v>
      </c>
      <c r="R42" s="429">
        <v>7.7</v>
      </c>
      <c r="S42" s="429">
        <v>8.25</v>
      </c>
      <c r="T42" s="429">
        <v>8.85</v>
      </c>
      <c r="U42" s="429">
        <v>9.31</v>
      </c>
      <c r="V42" s="429">
        <v>9.3800000000000008</v>
      </c>
      <c r="W42" s="429">
        <v>9.06</v>
      </c>
      <c r="X42" s="429">
        <v>8.4499999999999993</v>
      </c>
      <c r="Y42" s="429">
        <v>8.14</v>
      </c>
      <c r="Z42" s="429">
        <v>8.5</v>
      </c>
      <c r="AA42" s="429">
        <v>8.18</v>
      </c>
      <c r="AB42" s="429">
        <v>8.01</v>
      </c>
      <c r="AC42" s="429">
        <v>7.8</v>
      </c>
      <c r="AD42" s="429">
        <v>7.51</v>
      </c>
      <c r="AE42" s="429">
        <v>7.64</v>
      </c>
      <c r="AF42" s="429">
        <v>8.11</v>
      </c>
      <c r="AG42" s="429">
        <v>8.36</v>
      </c>
      <c r="AH42" s="429">
        <v>8.9</v>
      </c>
      <c r="AI42" s="429">
        <v>8.43</v>
      </c>
      <c r="AJ42" s="429">
        <v>8.01</v>
      </c>
      <c r="AK42" s="429">
        <v>7.79</v>
      </c>
      <c r="AL42" s="429">
        <v>7.61</v>
      </c>
      <c r="AM42" s="429">
        <v>8.1</v>
      </c>
      <c r="AN42" s="429">
        <v>7.8</v>
      </c>
      <c r="AO42" s="429">
        <v>7.71</v>
      </c>
      <c r="AP42" s="429">
        <v>7.79</v>
      </c>
      <c r="AQ42" s="429">
        <v>7.89</v>
      </c>
      <c r="AR42" s="429">
        <v>8.43</v>
      </c>
      <c r="AS42" s="429">
        <v>8.75</v>
      </c>
      <c r="AT42" s="429">
        <v>8.68</v>
      </c>
      <c r="AU42" s="429">
        <v>8.4700000000000006</v>
      </c>
      <c r="AV42" s="429">
        <v>8.15</v>
      </c>
      <c r="AW42" s="429">
        <v>7.87</v>
      </c>
      <c r="AX42" s="429">
        <v>8.01</v>
      </c>
      <c r="AY42" s="874">
        <v>8.32</v>
      </c>
      <c r="AZ42" s="874">
        <v>8.23</v>
      </c>
      <c r="BA42" s="874">
        <v>8.26</v>
      </c>
      <c r="BB42" s="874">
        <v>8.2100000000000009</v>
      </c>
      <c r="BC42" s="874">
        <v>8.3000000000000007</v>
      </c>
      <c r="BD42" s="874">
        <v>8.86</v>
      </c>
      <c r="BE42" s="874">
        <v>9.1928199999999993</v>
      </c>
      <c r="BF42" s="1120">
        <v>8.9134949999999993</v>
      </c>
      <c r="BG42" s="352">
        <v>8.5963329999999996</v>
      </c>
      <c r="BH42" s="352">
        <v>8.2935250000000007</v>
      </c>
      <c r="BI42" s="352">
        <v>8.1712919999999993</v>
      </c>
      <c r="BJ42" s="352">
        <v>8.3776360000000007</v>
      </c>
      <c r="BK42" s="352">
        <v>8.4868539999999992</v>
      </c>
      <c r="BL42" s="352">
        <v>8.3058589999999999</v>
      </c>
      <c r="BM42" s="352">
        <v>8.5240849999999995</v>
      </c>
      <c r="BN42" s="352">
        <v>8.3309490000000004</v>
      </c>
      <c r="BO42" s="352">
        <v>8.3307889999999993</v>
      </c>
      <c r="BP42" s="352">
        <v>8.8714969999999997</v>
      </c>
      <c r="BQ42" s="352">
        <v>9.01736</v>
      </c>
      <c r="BR42" s="352">
        <v>9.001906</v>
      </c>
      <c r="BS42" s="352">
        <v>8.6748320000000003</v>
      </c>
      <c r="BT42" s="352">
        <v>8.2390709999999991</v>
      </c>
      <c r="BU42" s="352">
        <v>8.1412230000000001</v>
      </c>
      <c r="BV42" s="352">
        <v>8.3742190000000001</v>
      </c>
    </row>
    <row r="43" spans="1:74" ht="11.05" customHeight="1" x14ac:dyDescent="0.2">
      <c r="A43" s="58" t="s">
        <v>344</v>
      </c>
      <c r="B43" s="742" t="s">
        <v>1012</v>
      </c>
      <c r="C43" s="429">
        <v>12.422948471</v>
      </c>
      <c r="D43" s="429">
        <v>13.228068444</v>
      </c>
      <c r="E43" s="429">
        <v>12.750089239999999</v>
      </c>
      <c r="F43" s="429">
        <v>11.906142044999999</v>
      </c>
      <c r="G43" s="429">
        <v>12.064642473999999</v>
      </c>
      <c r="H43" s="429">
        <v>12.646033853</v>
      </c>
      <c r="I43" s="429">
        <v>12.856625482</v>
      </c>
      <c r="J43" s="429">
        <v>12.70655597</v>
      </c>
      <c r="K43" s="429">
        <v>13.052499578999999</v>
      </c>
      <c r="L43" s="429">
        <v>13.086565413000001</v>
      </c>
      <c r="M43" s="429">
        <v>13.411839647000001</v>
      </c>
      <c r="N43" s="429">
        <v>13.474086418000001</v>
      </c>
      <c r="O43" s="429">
        <v>14.908978846</v>
      </c>
      <c r="P43" s="429">
        <v>15.171336002</v>
      </c>
      <c r="Q43" s="429">
        <v>14.481802047</v>
      </c>
      <c r="R43" s="429">
        <v>14.389690284</v>
      </c>
      <c r="S43" s="429">
        <v>14.632975843000001</v>
      </c>
      <c r="T43" s="429">
        <v>15.195911039</v>
      </c>
      <c r="U43" s="429">
        <v>15.346667663</v>
      </c>
      <c r="V43" s="429">
        <v>15.677703128999999</v>
      </c>
      <c r="W43" s="429">
        <v>15.387625308000001</v>
      </c>
      <c r="X43" s="429">
        <v>14.571207530000001</v>
      </c>
      <c r="Y43" s="429">
        <v>14.458808072</v>
      </c>
      <c r="Z43" s="429">
        <v>16.011839629000001</v>
      </c>
      <c r="AA43" s="429">
        <v>16.594703284000001</v>
      </c>
      <c r="AB43" s="429">
        <v>16.413030007</v>
      </c>
      <c r="AC43" s="429">
        <v>16.051500247</v>
      </c>
      <c r="AD43" s="429">
        <v>15.191092877999999</v>
      </c>
      <c r="AE43" s="429">
        <v>15.251041020000001</v>
      </c>
      <c r="AF43" s="429">
        <v>15.234160251</v>
      </c>
      <c r="AG43" s="429">
        <v>15.840576197000001</v>
      </c>
      <c r="AH43" s="429">
        <v>15.709319896</v>
      </c>
      <c r="AI43" s="429">
        <v>15.717870536</v>
      </c>
      <c r="AJ43" s="429">
        <v>15.783267110000001</v>
      </c>
      <c r="AK43" s="429">
        <v>15.745402648000001</v>
      </c>
      <c r="AL43" s="429">
        <v>16.223285243999999</v>
      </c>
      <c r="AM43" s="429">
        <v>17.018385777999999</v>
      </c>
      <c r="AN43" s="429">
        <v>16.642988576</v>
      </c>
      <c r="AO43" s="429">
        <v>15.987002509</v>
      </c>
      <c r="AP43" s="429">
        <v>15.826724067000001</v>
      </c>
      <c r="AQ43" s="429">
        <v>15.569188904000001</v>
      </c>
      <c r="AR43" s="429">
        <v>15.118130727</v>
      </c>
      <c r="AS43" s="429">
        <v>16.370197548</v>
      </c>
      <c r="AT43" s="429">
        <v>16.304301924000001</v>
      </c>
      <c r="AU43" s="429">
        <v>16.481878004999999</v>
      </c>
      <c r="AV43" s="429">
        <v>16.548571983999999</v>
      </c>
      <c r="AW43" s="429">
        <v>16.804608690999999</v>
      </c>
      <c r="AX43" s="429">
        <v>17.674275140999999</v>
      </c>
      <c r="AY43" s="874">
        <v>18.272316991</v>
      </c>
      <c r="AZ43" s="874">
        <v>19.306671507000001</v>
      </c>
      <c r="BA43" s="874">
        <v>17.953919697</v>
      </c>
      <c r="BB43" s="874">
        <v>17.293359745</v>
      </c>
      <c r="BC43" s="874">
        <v>17.21</v>
      </c>
      <c r="BD43" s="874">
        <v>17.739999999999998</v>
      </c>
      <c r="BE43" s="874">
        <v>18.792120000000001</v>
      </c>
      <c r="BF43" s="874">
        <v>18.400939999999999</v>
      </c>
      <c r="BG43" s="352">
        <v>18.353729999999999</v>
      </c>
      <c r="BH43" s="352">
        <v>18.232810000000001</v>
      </c>
      <c r="BI43" s="352">
        <v>18.3809</v>
      </c>
      <c r="BJ43" s="352">
        <v>19.180890000000002</v>
      </c>
      <c r="BK43" s="352">
        <v>19.76633</v>
      </c>
      <c r="BL43" s="352">
        <v>20.762560000000001</v>
      </c>
      <c r="BM43" s="352">
        <v>19.258839999999999</v>
      </c>
      <c r="BN43" s="352">
        <v>18.395890000000001</v>
      </c>
      <c r="BO43" s="352">
        <v>18.166509999999999</v>
      </c>
      <c r="BP43" s="352">
        <v>18.487480000000001</v>
      </c>
      <c r="BQ43" s="352">
        <v>19.440829999999998</v>
      </c>
      <c r="BR43" s="352">
        <v>18.933140000000002</v>
      </c>
      <c r="BS43" s="352">
        <v>18.81476</v>
      </c>
      <c r="BT43" s="352">
        <v>18.638339999999999</v>
      </c>
      <c r="BU43" s="352">
        <v>18.700299999999999</v>
      </c>
      <c r="BV43" s="352">
        <v>19.44624</v>
      </c>
    </row>
    <row r="44" spans="1:74" ht="11.05" customHeight="1" x14ac:dyDescent="0.2">
      <c r="A44" s="58" t="s">
        <v>345</v>
      </c>
      <c r="B44" s="609" t="s">
        <v>1013</v>
      </c>
      <c r="C44" s="429">
        <v>6.3396190471000002</v>
      </c>
      <c r="D44" s="429">
        <v>6.7377005798000003</v>
      </c>
      <c r="E44" s="429">
        <v>6.4890401725000002</v>
      </c>
      <c r="F44" s="429">
        <v>6.3598956999</v>
      </c>
      <c r="G44" s="429">
        <v>6.4799137913999996</v>
      </c>
      <c r="H44" s="429">
        <v>6.8237050268999999</v>
      </c>
      <c r="I44" s="429">
        <v>6.9944182974000002</v>
      </c>
      <c r="J44" s="429">
        <v>7.0778118276999997</v>
      </c>
      <c r="K44" s="429">
        <v>7.1083969311999997</v>
      </c>
      <c r="L44" s="429">
        <v>7.2496738734999999</v>
      </c>
      <c r="M44" s="429">
        <v>7.4660578033</v>
      </c>
      <c r="N44" s="429">
        <v>7.1868959987999999</v>
      </c>
      <c r="O44" s="429">
        <v>7.9314032747000001</v>
      </c>
      <c r="P44" s="429">
        <v>7.8641777908000003</v>
      </c>
      <c r="Q44" s="429">
        <v>7.5817049504999998</v>
      </c>
      <c r="R44" s="429">
        <v>7.8086707592</v>
      </c>
      <c r="S44" s="429">
        <v>8.1989770983000003</v>
      </c>
      <c r="T44" s="429">
        <v>8.7105879702000006</v>
      </c>
      <c r="U44" s="429">
        <v>9.1837315897000007</v>
      </c>
      <c r="V44" s="429">
        <v>9.4516428053000006</v>
      </c>
      <c r="W44" s="429">
        <v>8.9872132330000003</v>
      </c>
      <c r="X44" s="429">
        <v>8.2300072918999998</v>
      </c>
      <c r="Y44" s="429">
        <v>8.0932084025000002</v>
      </c>
      <c r="Z44" s="429">
        <v>8.7473167956999998</v>
      </c>
      <c r="AA44" s="429">
        <v>8.5849668979999993</v>
      </c>
      <c r="AB44" s="429">
        <v>8.1490065123999997</v>
      </c>
      <c r="AC44" s="429">
        <v>7.8799242027999998</v>
      </c>
      <c r="AD44" s="429">
        <v>7.8052256118000001</v>
      </c>
      <c r="AE44" s="429">
        <v>7.7685141912000004</v>
      </c>
      <c r="AF44" s="429">
        <v>7.8095769527999996</v>
      </c>
      <c r="AG44" s="429">
        <v>7.9646367897000001</v>
      </c>
      <c r="AH44" s="429">
        <v>7.8899699427999996</v>
      </c>
      <c r="AI44" s="429">
        <v>7.7599517228000003</v>
      </c>
      <c r="AJ44" s="429">
        <v>7.7215963662</v>
      </c>
      <c r="AK44" s="429">
        <v>7.7734536962999998</v>
      </c>
      <c r="AL44" s="429">
        <v>7.7612444983</v>
      </c>
      <c r="AM44" s="429">
        <v>8.5100237875999998</v>
      </c>
      <c r="AN44" s="429">
        <v>8.6084642007000003</v>
      </c>
      <c r="AO44" s="429">
        <v>8.1947118367999998</v>
      </c>
      <c r="AP44" s="429">
        <v>7.9119613682000001</v>
      </c>
      <c r="AQ44" s="429">
        <v>8.2385773731</v>
      </c>
      <c r="AR44" s="429">
        <v>8.5190992479999998</v>
      </c>
      <c r="AS44" s="429">
        <v>8.7769123299</v>
      </c>
      <c r="AT44" s="429">
        <v>8.9011462762000004</v>
      </c>
      <c r="AU44" s="429">
        <v>8.5430981201999998</v>
      </c>
      <c r="AV44" s="429">
        <v>8.4686802096000005</v>
      </c>
      <c r="AW44" s="429">
        <v>8.3706248541000008</v>
      </c>
      <c r="AX44" s="429">
        <v>8.8323302069</v>
      </c>
      <c r="AY44" s="874">
        <v>10.020083725999999</v>
      </c>
      <c r="AZ44" s="874">
        <v>10.305828215</v>
      </c>
      <c r="BA44" s="874">
        <v>9.2450130562999995</v>
      </c>
      <c r="BB44" s="874">
        <v>9.0454097338999997</v>
      </c>
      <c r="BC44" s="874">
        <v>9.06</v>
      </c>
      <c r="BD44" s="874">
        <v>10.050000000000001</v>
      </c>
      <c r="BE44" s="874">
        <v>10.12017</v>
      </c>
      <c r="BF44" s="874">
        <v>9.8259570000000007</v>
      </c>
      <c r="BG44" s="352">
        <v>9.3131120000000003</v>
      </c>
      <c r="BH44" s="352">
        <v>9.0202209999999994</v>
      </c>
      <c r="BI44" s="352">
        <v>8.948143</v>
      </c>
      <c r="BJ44" s="352">
        <v>9.2277869999999993</v>
      </c>
      <c r="BK44" s="352">
        <v>10.04776</v>
      </c>
      <c r="BL44" s="352">
        <v>10.477589999999999</v>
      </c>
      <c r="BM44" s="352">
        <v>9.4220179999999996</v>
      </c>
      <c r="BN44" s="352">
        <v>9.1943649999999995</v>
      </c>
      <c r="BO44" s="352">
        <v>9.2122480000000007</v>
      </c>
      <c r="BP44" s="352">
        <v>9.9656439999999993</v>
      </c>
      <c r="BQ44" s="352">
        <v>9.8385649999999991</v>
      </c>
      <c r="BR44" s="352">
        <v>10.00325</v>
      </c>
      <c r="BS44" s="352">
        <v>9.4196220000000004</v>
      </c>
      <c r="BT44" s="352">
        <v>9.0907049999999998</v>
      </c>
      <c r="BU44" s="352">
        <v>9.0242959999999997</v>
      </c>
      <c r="BV44" s="352">
        <v>9.2626109999999997</v>
      </c>
    </row>
    <row r="45" spans="1:74" ht="11.05" customHeight="1" x14ac:dyDescent="0.2">
      <c r="A45" s="58" t="s">
        <v>346</v>
      </c>
      <c r="B45" s="742" t="s">
        <v>1014</v>
      </c>
      <c r="C45" s="429">
        <v>6.5946683356999998</v>
      </c>
      <c r="D45" s="429">
        <v>7.3473519191000003</v>
      </c>
      <c r="E45" s="429">
        <v>6.8314690316000002</v>
      </c>
      <c r="F45" s="429">
        <v>6.7411302057000002</v>
      </c>
      <c r="G45" s="429">
        <v>6.8480583908000003</v>
      </c>
      <c r="H45" s="429">
        <v>7.1637419305999996</v>
      </c>
      <c r="I45" s="429">
        <v>7.2952575303999998</v>
      </c>
      <c r="J45" s="429">
        <v>7.3259164397000003</v>
      </c>
      <c r="K45" s="429">
        <v>7.45402874</v>
      </c>
      <c r="L45" s="429">
        <v>7.6804445053999997</v>
      </c>
      <c r="M45" s="429">
        <v>7.7885547268000002</v>
      </c>
      <c r="N45" s="429">
        <v>7.5053069775000001</v>
      </c>
      <c r="O45" s="429">
        <v>7.4423024396999997</v>
      </c>
      <c r="P45" s="429">
        <v>7.6354207839999999</v>
      </c>
      <c r="Q45" s="429">
        <v>7.4951994691000001</v>
      </c>
      <c r="R45" s="429">
        <v>7.8827468553999998</v>
      </c>
      <c r="S45" s="429">
        <v>8.3858649539000005</v>
      </c>
      <c r="T45" s="429">
        <v>8.7535488104999999</v>
      </c>
      <c r="U45" s="429">
        <v>8.7969761858000002</v>
      </c>
      <c r="V45" s="429">
        <v>8.9437379590999999</v>
      </c>
      <c r="W45" s="429">
        <v>8.5451066675000007</v>
      </c>
      <c r="X45" s="429">
        <v>8.4634214650999997</v>
      </c>
      <c r="Y45" s="429">
        <v>8.1296094663999998</v>
      </c>
      <c r="Z45" s="429">
        <v>8.2563320495999992</v>
      </c>
      <c r="AA45" s="429">
        <v>8.2691640669000002</v>
      </c>
      <c r="AB45" s="429">
        <v>8.3066494593000009</v>
      </c>
      <c r="AC45" s="429">
        <v>8.0804115768999996</v>
      </c>
      <c r="AD45" s="429">
        <v>7.8212898513000004</v>
      </c>
      <c r="AE45" s="429">
        <v>7.8185341629999998</v>
      </c>
      <c r="AF45" s="429">
        <v>7.8577209823</v>
      </c>
      <c r="AG45" s="429">
        <v>7.9504749827000003</v>
      </c>
      <c r="AH45" s="429">
        <v>8.0444041931000001</v>
      </c>
      <c r="AI45" s="429">
        <v>7.8264463874999999</v>
      </c>
      <c r="AJ45" s="429">
        <v>7.8629280076999999</v>
      </c>
      <c r="AK45" s="429">
        <v>7.779849682</v>
      </c>
      <c r="AL45" s="429">
        <v>7.7232401708999996</v>
      </c>
      <c r="AM45" s="429">
        <v>8.1647229060999997</v>
      </c>
      <c r="AN45" s="429">
        <v>8.0011461921000002</v>
      </c>
      <c r="AO45" s="429">
        <v>7.7455735617999997</v>
      </c>
      <c r="AP45" s="429">
        <v>7.9306077579999998</v>
      </c>
      <c r="AQ45" s="429">
        <v>7.9439470452999998</v>
      </c>
      <c r="AR45" s="429">
        <v>8.2672481807999993</v>
      </c>
      <c r="AS45" s="429">
        <v>8.4478405605999995</v>
      </c>
      <c r="AT45" s="429">
        <v>8.2732279013000003</v>
      </c>
      <c r="AU45" s="429">
        <v>8.2801910718999991</v>
      </c>
      <c r="AV45" s="429">
        <v>8.1706724908999995</v>
      </c>
      <c r="AW45" s="429">
        <v>8.1849425467000003</v>
      </c>
      <c r="AX45" s="429">
        <v>8.1777598744999995</v>
      </c>
      <c r="AY45" s="874">
        <v>8.6438064051999994</v>
      </c>
      <c r="AZ45" s="874">
        <v>8.8147312562</v>
      </c>
      <c r="BA45" s="874">
        <v>8.6958133954000001</v>
      </c>
      <c r="BB45" s="874">
        <v>8.7217970527999995</v>
      </c>
      <c r="BC45" s="874">
        <v>8.4499999999999993</v>
      </c>
      <c r="BD45" s="874">
        <v>8.94</v>
      </c>
      <c r="BE45" s="874">
        <v>9.1156690000000005</v>
      </c>
      <c r="BF45" s="874">
        <v>8.6671870000000002</v>
      </c>
      <c r="BG45" s="352">
        <v>8.5931110000000004</v>
      </c>
      <c r="BH45" s="352">
        <v>8.4453689999999995</v>
      </c>
      <c r="BI45" s="352">
        <v>8.5366420000000005</v>
      </c>
      <c r="BJ45" s="352">
        <v>8.5204310000000003</v>
      </c>
      <c r="BK45" s="352">
        <v>8.7606079999999995</v>
      </c>
      <c r="BL45" s="352">
        <v>8.9807240000000004</v>
      </c>
      <c r="BM45" s="352">
        <v>8.9048069999999999</v>
      </c>
      <c r="BN45" s="352">
        <v>8.9512169999999998</v>
      </c>
      <c r="BO45" s="352">
        <v>8.6161759999999994</v>
      </c>
      <c r="BP45" s="352">
        <v>8.9284990000000004</v>
      </c>
      <c r="BQ45" s="352">
        <v>8.9406580000000009</v>
      </c>
      <c r="BR45" s="352">
        <v>8.8565690000000004</v>
      </c>
      <c r="BS45" s="352">
        <v>8.8240719999999992</v>
      </c>
      <c r="BT45" s="352">
        <v>8.6569839999999996</v>
      </c>
      <c r="BU45" s="352">
        <v>8.751792</v>
      </c>
      <c r="BV45" s="352">
        <v>8.7067350000000001</v>
      </c>
    </row>
    <row r="46" spans="1:74" ht="11.05" customHeight="1" x14ac:dyDescent="0.2">
      <c r="A46" s="58" t="s">
        <v>347</v>
      </c>
      <c r="B46" s="742" t="s">
        <v>1015</v>
      </c>
      <c r="C46" s="429">
        <v>6.5390085628000003</v>
      </c>
      <c r="D46" s="429">
        <v>7.6887506858999997</v>
      </c>
      <c r="E46" s="429">
        <v>6.7081519269000003</v>
      </c>
      <c r="F46" s="429">
        <v>6.9985164012999999</v>
      </c>
      <c r="G46" s="429">
        <v>6.8622900054000002</v>
      </c>
      <c r="H46" s="429">
        <v>8.0045221544</v>
      </c>
      <c r="I46" s="429">
        <v>8.0217404806000001</v>
      </c>
      <c r="J46" s="429">
        <v>7.9719006506000003</v>
      </c>
      <c r="K46" s="429">
        <v>7.9769041450999998</v>
      </c>
      <c r="L46" s="429">
        <v>7.1558948824000002</v>
      </c>
      <c r="M46" s="429">
        <v>7.0771081061999999</v>
      </c>
      <c r="N46" s="429">
        <v>6.9497268762999997</v>
      </c>
      <c r="O46" s="429">
        <v>7.0697299444999997</v>
      </c>
      <c r="P46" s="429">
        <v>7.1843274207999999</v>
      </c>
      <c r="Q46" s="429">
        <v>7.0633141728000002</v>
      </c>
      <c r="R46" s="429">
        <v>7.3094850137999998</v>
      </c>
      <c r="S46" s="429">
        <v>7.7037813721999999</v>
      </c>
      <c r="T46" s="429">
        <v>8.7449701041000001</v>
      </c>
      <c r="U46" s="429">
        <v>8.7349333631999997</v>
      </c>
      <c r="V46" s="429">
        <v>8.7221187454999995</v>
      </c>
      <c r="W46" s="429">
        <v>8.5248511838999992</v>
      </c>
      <c r="X46" s="429">
        <v>7.5772113161999997</v>
      </c>
      <c r="Y46" s="429">
        <v>7.3810858010000002</v>
      </c>
      <c r="Z46" s="429">
        <v>7.4567666406999997</v>
      </c>
      <c r="AA46" s="429">
        <v>7.4571500224999996</v>
      </c>
      <c r="AB46" s="429">
        <v>7.4547185177999999</v>
      </c>
      <c r="AC46" s="429">
        <v>7.3798671514</v>
      </c>
      <c r="AD46" s="429">
        <v>7.4196507683000004</v>
      </c>
      <c r="AE46" s="429">
        <v>7.4529019063000002</v>
      </c>
      <c r="AF46" s="429">
        <v>8.6129269997000009</v>
      </c>
      <c r="AG46" s="429">
        <v>8.5138368460000002</v>
      </c>
      <c r="AH46" s="429">
        <v>8.6230633931000007</v>
      </c>
      <c r="AI46" s="429">
        <v>8.3072812784999996</v>
      </c>
      <c r="AJ46" s="429">
        <v>7.4004393978999996</v>
      </c>
      <c r="AK46" s="429">
        <v>7.2776281762000004</v>
      </c>
      <c r="AL46" s="429">
        <v>7.1608621119000002</v>
      </c>
      <c r="AM46" s="429">
        <v>7.6011576115999997</v>
      </c>
      <c r="AN46" s="429">
        <v>7.2954780374999997</v>
      </c>
      <c r="AO46" s="429">
        <v>7.3677902593000004</v>
      </c>
      <c r="AP46" s="429">
        <v>7.4518941795</v>
      </c>
      <c r="AQ46" s="429">
        <v>7.4702150156</v>
      </c>
      <c r="AR46" s="429">
        <v>8.4456635700000007</v>
      </c>
      <c r="AS46" s="429">
        <v>8.4469227215</v>
      </c>
      <c r="AT46" s="429">
        <v>8.2943428408000006</v>
      </c>
      <c r="AU46" s="429">
        <v>8.1894141858000005</v>
      </c>
      <c r="AV46" s="429">
        <v>7.4913840587999996</v>
      </c>
      <c r="AW46" s="429">
        <v>7.3215218587999997</v>
      </c>
      <c r="AX46" s="429">
        <v>7.3375941420000004</v>
      </c>
      <c r="AY46" s="874">
        <v>7.5693375958000004</v>
      </c>
      <c r="AZ46" s="874">
        <v>7.6616973558000003</v>
      </c>
      <c r="BA46" s="874">
        <v>7.4747947994999997</v>
      </c>
      <c r="BB46" s="874">
        <v>7.3761354763</v>
      </c>
      <c r="BC46" s="874">
        <v>7.84</v>
      </c>
      <c r="BD46" s="874">
        <v>8.7200000000000006</v>
      </c>
      <c r="BE46" s="874">
        <v>8.7206679999999999</v>
      </c>
      <c r="BF46" s="874">
        <v>8.4451230000000006</v>
      </c>
      <c r="BG46" s="352">
        <v>8.2831139999999994</v>
      </c>
      <c r="BH46" s="352">
        <v>7.4858700000000002</v>
      </c>
      <c r="BI46" s="352">
        <v>7.4742179999999996</v>
      </c>
      <c r="BJ46" s="352">
        <v>7.5715250000000003</v>
      </c>
      <c r="BK46" s="352">
        <v>7.6443729999999999</v>
      </c>
      <c r="BL46" s="352">
        <v>7.7290400000000004</v>
      </c>
      <c r="BM46" s="352">
        <v>7.7745839999999999</v>
      </c>
      <c r="BN46" s="352">
        <v>7.559571</v>
      </c>
      <c r="BO46" s="352">
        <v>7.978847</v>
      </c>
      <c r="BP46" s="352">
        <v>8.8476789999999994</v>
      </c>
      <c r="BQ46" s="352">
        <v>8.7845790000000008</v>
      </c>
      <c r="BR46" s="352">
        <v>8.6352639999999994</v>
      </c>
      <c r="BS46" s="352">
        <v>8.4521280000000001</v>
      </c>
      <c r="BT46" s="352">
        <v>7.6292960000000001</v>
      </c>
      <c r="BU46" s="352">
        <v>7.6294040000000001</v>
      </c>
      <c r="BV46" s="352">
        <v>7.7184150000000002</v>
      </c>
    </row>
    <row r="47" spans="1:74" ht="11.05" customHeight="1" x14ac:dyDescent="0.2">
      <c r="A47" s="58" t="s">
        <v>348</v>
      </c>
      <c r="B47" s="742" t="s">
        <v>1016</v>
      </c>
      <c r="C47" s="429">
        <v>5.8947251439999997</v>
      </c>
      <c r="D47" s="429">
        <v>6.4352609333000004</v>
      </c>
      <c r="E47" s="429">
        <v>6.0460772943999999</v>
      </c>
      <c r="F47" s="429">
        <v>5.9640857099</v>
      </c>
      <c r="G47" s="429">
        <v>6.1967561717999997</v>
      </c>
      <c r="H47" s="429">
        <v>6.3687729852999997</v>
      </c>
      <c r="I47" s="429">
        <v>6.8072164721000004</v>
      </c>
      <c r="J47" s="429">
        <v>6.9542200309000002</v>
      </c>
      <c r="K47" s="429">
        <v>6.9978518759000004</v>
      </c>
      <c r="L47" s="429">
        <v>6.7959541619000001</v>
      </c>
      <c r="M47" s="429">
        <v>6.7056289057000003</v>
      </c>
      <c r="N47" s="429">
        <v>6.7264747498000004</v>
      </c>
      <c r="O47" s="429">
        <v>6.4826409815000003</v>
      </c>
      <c r="P47" s="429">
        <v>6.4598519705999999</v>
      </c>
      <c r="Q47" s="429">
        <v>6.7764387645999999</v>
      </c>
      <c r="R47" s="429">
        <v>7.0373198672999999</v>
      </c>
      <c r="S47" s="429">
        <v>7.6839572647000001</v>
      </c>
      <c r="T47" s="429">
        <v>8.9371481737000007</v>
      </c>
      <c r="U47" s="429">
        <v>8.8777604150999991</v>
      </c>
      <c r="V47" s="429">
        <v>9.0875493835000007</v>
      </c>
      <c r="W47" s="429">
        <v>8.4838947354999998</v>
      </c>
      <c r="X47" s="429">
        <v>7.7145927936999996</v>
      </c>
      <c r="Y47" s="429">
        <v>7.5433864682999996</v>
      </c>
      <c r="Z47" s="429">
        <v>8.1532663414000002</v>
      </c>
      <c r="AA47" s="429">
        <v>7.9072527124</v>
      </c>
      <c r="AB47" s="429">
        <v>7.6350554262000001</v>
      </c>
      <c r="AC47" s="429">
        <v>7.2764454558000002</v>
      </c>
      <c r="AD47" s="429">
        <v>7.2276741351</v>
      </c>
      <c r="AE47" s="429">
        <v>7.2000662018000003</v>
      </c>
      <c r="AF47" s="429">
        <v>7.4173951416000001</v>
      </c>
      <c r="AG47" s="429">
        <v>8.0818904914999994</v>
      </c>
      <c r="AH47" s="429">
        <v>8.0454649297999996</v>
      </c>
      <c r="AI47" s="429">
        <v>7.8115812545000001</v>
      </c>
      <c r="AJ47" s="429">
        <v>7.4557354511999998</v>
      </c>
      <c r="AK47" s="429">
        <v>7.4339230423</v>
      </c>
      <c r="AL47" s="429">
        <v>7.4753378900999996</v>
      </c>
      <c r="AM47" s="429">
        <v>7.9080080587000001</v>
      </c>
      <c r="AN47" s="429">
        <v>7.4597346404999998</v>
      </c>
      <c r="AO47" s="429">
        <v>7.2865625111999996</v>
      </c>
      <c r="AP47" s="429">
        <v>7.3423775809</v>
      </c>
      <c r="AQ47" s="429">
        <v>7.3581762534999999</v>
      </c>
      <c r="AR47" s="429">
        <v>8.0678348536000009</v>
      </c>
      <c r="AS47" s="429">
        <v>8.2375257860000008</v>
      </c>
      <c r="AT47" s="429">
        <v>8.3517443385999997</v>
      </c>
      <c r="AU47" s="429">
        <v>7.8198324646000001</v>
      </c>
      <c r="AV47" s="429">
        <v>7.6533046438000003</v>
      </c>
      <c r="AW47" s="429">
        <v>7.4239938897000002</v>
      </c>
      <c r="AX47" s="429">
        <v>7.6279300445000002</v>
      </c>
      <c r="AY47" s="874">
        <v>8.4237227887999993</v>
      </c>
      <c r="AZ47" s="874">
        <v>7.7419996834000004</v>
      </c>
      <c r="BA47" s="874">
        <v>7.7618352982000003</v>
      </c>
      <c r="BB47" s="874">
        <v>7.8007687787000002</v>
      </c>
      <c r="BC47" s="874">
        <v>7.71</v>
      </c>
      <c r="BD47" s="874">
        <v>8.5500000000000007</v>
      </c>
      <c r="BE47" s="874">
        <v>8.8576779999999999</v>
      </c>
      <c r="BF47" s="874">
        <v>8.5363740000000004</v>
      </c>
      <c r="BG47" s="352">
        <v>8.0359470000000002</v>
      </c>
      <c r="BH47" s="352">
        <v>7.8391320000000002</v>
      </c>
      <c r="BI47" s="352">
        <v>7.7221460000000004</v>
      </c>
      <c r="BJ47" s="352">
        <v>7.9370289999999999</v>
      </c>
      <c r="BK47" s="352">
        <v>8.4511009999999995</v>
      </c>
      <c r="BL47" s="352">
        <v>7.6354610000000003</v>
      </c>
      <c r="BM47" s="352">
        <v>7.8236309999999998</v>
      </c>
      <c r="BN47" s="352">
        <v>7.8090210000000004</v>
      </c>
      <c r="BO47" s="352">
        <v>7.7361230000000001</v>
      </c>
      <c r="BP47" s="352">
        <v>8.5831900000000001</v>
      </c>
      <c r="BQ47" s="352">
        <v>8.6580049999999993</v>
      </c>
      <c r="BR47" s="352">
        <v>8.8116070000000004</v>
      </c>
      <c r="BS47" s="352">
        <v>8.1943640000000002</v>
      </c>
      <c r="BT47" s="352">
        <v>7.9707119999999998</v>
      </c>
      <c r="BU47" s="352">
        <v>7.8463200000000004</v>
      </c>
      <c r="BV47" s="352">
        <v>8.0264740000000003</v>
      </c>
    </row>
    <row r="48" spans="1:74" ht="11.05" customHeight="1" x14ac:dyDescent="0.2">
      <c r="A48" s="58" t="s">
        <v>349</v>
      </c>
      <c r="B48" s="742" t="s">
        <v>1017</v>
      </c>
      <c r="C48" s="429">
        <v>5.4256635254000001</v>
      </c>
      <c r="D48" s="429">
        <v>6.0731565225999997</v>
      </c>
      <c r="E48" s="429">
        <v>5.5783862064000003</v>
      </c>
      <c r="F48" s="429">
        <v>5.7447058860000002</v>
      </c>
      <c r="G48" s="429">
        <v>5.6707102346999996</v>
      </c>
      <c r="H48" s="429">
        <v>5.9716769947000001</v>
      </c>
      <c r="I48" s="429">
        <v>6.2153885197000003</v>
      </c>
      <c r="J48" s="429">
        <v>6.1996615134999997</v>
      </c>
      <c r="K48" s="429">
        <v>6.1895866870000003</v>
      </c>
      <c r="L48" s="429">
        <v>6.2250311070000004</v>
      </c>
      <c r="M48" s="429">
        <v>6.4528558184999998</v>
      </c>
      <c r="N48" s="429">
        <v>5.8824351067</v>
      </c>
      <c r="O48" s="429">
        <v>6.4334290622000001</v>
      </c>
      <c r="P48" s="429">
        <v>6.0574071904000002</v>
      </c>
      <c r="Q48" s="429">
        <v>5.9705374535000004</v>
      </c>
      <c r="R48" s="429">
        <v>6.6269019350000002</v>
      </c>
      <c r="S48" s="429">
        <v>6.9878694500999998</v>
      </c>
      <c r="T48" s="429">
        <v>7.7764275499000002</v>
      </c>
      <c r="U48" s="429">
        <v>8.0308405934000007</v>
      </c>
      <c r="V48" s="429">
        <v>8.5870602300000005</v>
      </c>
      <c r="W48" s="429">
        <v>7.8234963236999997</v>
      </c>
      <c r="X48" s="429">
        <v>7.1991602264000001</v>
      </c>
      <c r="Y48" s="429">
        <v>7.4240153320999998</v>
      </c>
      <c r="Z48" s="429">
        <v>7.3124088721999998</v>
      </c>
      <c r="AA48" s="429">
        <v>6.9751485402000002</v>
      </c>
      <c r="AB48" s="429">
        <v>7.1069914132000003</v>
      </c>
      <c r="AC48" s="429">
        <v>6.5590347520999996</v>
      </c>
      <c r="AD48" s="429">
        <v>6.2925949116000002</v>
      </c>
      <c r="AE48" s="429">
        <v>6.6190525795999999</v>
      </c>
      <c r="AF48" s="429">
        <v>6.7802768365999997</v>
      </c>
      <c r="AG48" s="429">
        <v>6.8915270835999998</v>
      </c>
      <c r="AH48" s="429">
        <v>6.9007625248000002</v>
      </c>
      <c r="AI48" s="429">
        <v>6.6186914106000003</v>
      </c>
      <c r="AJ48" s="429">
        <v>6.7011190679999997</v>
      </c>
      <c r="AK48" s="429">
        <v>6.6991516456999998</v>
      </c>
      <c r="AL48" s="429">
        <v>6.5096347623000002</v>
      </c>
      <c r="AM48" s="429">
        <v>6.8694980743</v>
      </c>
      <c r="AN48" s="429">
        <v>6.4230844376</v>
      </c>
      <c r="AO48" s="429">
        <v>6.7257378862000001</v>
      </c>
      <c r="AP48" s="429">
        <v>6.6859592113000001</v>
      </c>
      <c r="AQ48" s="429">
        <v>6.3980256010999996</v>
      </c>
      <c r="AR48" s="429">
        <v>6.7891753577999996</v>
      </c>
      <c r="AS48" s="429">
        <v>6.8065743732000001</v>
      </c>
      <c r="AT48" s="429">
        <v>6.7913444366000002</v>
      </c>
      <c r="AU48" s="429">
        <v>6.6766950861999996</v>
      </c>
      <c r="AV48" s="429">
        <v>6.7343048877999996</v>
      </c>
      <c r="AW48" s="429">
        <v>6.6861892766000004</v>
      </c>
      <c r="AX48" s="429">
        <v>6.9332187739000002</v>
      </c>
      <c r="AY48" s="874">
        <v>7.0227280228</v>
      </c>
      <c r="AZ48" s="874">
        <v>7.0386702977000004</v>
      </c>
      <c r="BA48" s="874">
        <v>7.1013772866</v>
      </c>
      <c r="BB48" s="874">
        <v>7.2520757635999997</v>
      </c>
      <c r="BC48" s="874">
        <v>7.09</v>
      </c>
      <c r="BD48" s="874">
        <v>7.41</v>
      </c>
      <c r="BE48" s="874">
        <v>7.4880979999999999</v>
      </c>
      <c r="BF48" s="874">
        <v>7.1447510000000003</v>
      </c>
      <c r="BG48" s="352">
        <v>7.0041349999999998</v>
      </c>
      <c r="BH48" s="352">
        <v>6.9991760000000003</v>
      </c>
      <c r="BI48" s="352">
        <v>7.039396</v>
      </c>
      <c r="BJ48" s="352">
        <v>7.272697</v>
      </c>
      <c r="BK48" s="352">
        <v>7.1172069999999996</v>
      </c>
      <c r="BL48" s="352">
        <v>7.0701999999999998</v>
      </c>
      <c r="BM48" s="352">
        <v>7.222175</v>
      </c>
      <c r="BN48" s="352">
        <v>7.3058420000000002</v>
      </c>
      <c r="BO48" s="352">
        <v>7.1730729999999996</v>
      </c>
      <c r="BP48" s="352">
        <v>7.4538500000000001</v>
      </c>
      <c r="BQ48" s="352">
        <v>7.417713</v>
      </c>
      <c r="BR48" s="352">
        <v>7.3507239999999996</v>
      </c>
      <c r="BS48" s="352">
        <v>7.1524330000000003</v>
      </c>
      <c r="BT48" s="352">
        <v>7.1324269999999999</v>
      </c>
      <c r="BU48" s="352">
        <v>7.1782440000000003</v>
      </c>
      <c r="BV48" s="352">
        <v>7.4007160000000001</v>
      </c>
    </row>
    <row r="49" spans="1:74" ht="11.05" customHeight="1" x14ac:dyDescent="0.2">
      <c r="A49" s="58" t="s">
        <v>350</v>
      </c>
      <c r="B49" s="742" t="s">
        <v>1018</v>
      </c>
      <c r="C49" s="429">
        <v>4.9772134049999996</v>
      </c>
      <c r="D49" s="429">
        <v>9.4185719832999997</v>
      </c>
      <c r="E49" s="429">
        <v>7.1690529208999996</v>
      </c>
      <c r="F49" s="429">
        <v>5.9697717267000003</v>
      </c>
      <c r="G49" s="429">
        <v>5.0351350303000002</v>
      </c>
      <c r="H49" s="429">
        <v>5.5897180615000002</v>
      </c>
      <c r="I49" s="429">
        <v>5.5672263601000003</v>
      </c>
      <c r="J49" s="429">
        <v>6.0743497634999999</v>
      </c>
      <c r="K49" s="429">
        <v>6.1856699822000003</v>
      </c>
      <c r="L49" s="429">
        <v>6.2185564420999997</v>
      </c>
      <c r="M49" s="429">
        <v>6.1771899598999997</v>
      </c>
      <c r="N49" s="429">
        <v>5.8008095613000004</v>
      </c>
      <c r="O49" s="429">
        <v>5.9521204727999999</v>
      </c>
      <c r="P49" s="429">
        <v>6.0527928467000001</v>
      </c>
      <c r="Q49" s="429">
        <v>6.2638458658999996</v>
      </c>
      <c r="R49" s="429">
        <v>6.6060261669999996</v>
      </c>
      <c r="S49" s="429">
        <v>7.5515022987</v>
      </c>
      <c r="T49" s="429">
        <v>7.5164522445999999</v>
      </c>
      <c r="U49" s="429">
        <v>8.6176112499999995</v>
      </c>
      <c r="V49" s="429">
        <v>8.0096406492999996</v>
      </c>
      <c r="W49" s="429">
        <v>7.7668885367999998</v>
      </c>
      <c r="X49" s="429">
        <v>7.3270076301999998</v>
      </c>
      <c r="Y49" s="429">
        <v>7.1419396679</v>
      </c>
      <c r="Z49" s="429">
        <v>7.2893665729999997</v>
      </c>
      <c r="AA49" s="429">
        <v>6.6181676343999998</v>
      </c>
      <c r="AB49" s="429">
        <v>6.5289601033000002</v>
      </c>
      <c r="AC49" s="429">
        <v>6.2273772816999999</v>
      </c>
      <c r="AD49" s="429">
        <v>5.6263214485999997</v>
      </c>
      <c r="AE49" s="429">
        <v>5.8256836681999999</v>
      </c>
      <c r="AF49" s="429">
        <v>6.4022329821000001</v>
      </c>
      <c r="AG49" s="429">
        <v>6.4564773698</v>
      </c>
      <c r="AH49" s="429">
        <v>8.2663762521000006</v>
      </c>
      <c r="AI49" s="429">
        <v>7.1686817313000004</v>
      </c>
      <c r="AJ49" s="429">
        <v>6.3832824726000004</v>
      </c>
      <c r="AK49" s="429">
        <v>6.0511666583999997</v>
      </c>
      <c r="AL49" s="429">
        <v>5.7985992689000003</v>
      </c>
      <c r="AM49" s="429">
        <v>6.3311053176999996</v>
      </c>
      <c r="AN49" s="429">
        <v>5.9097044989</v>
      </c>
      <c r="AO49" s="429">
        <v>5.8610269758999998</v>
      </c>
      <c r="AP49" s="429">
        <v>5.9818634034000002</v>
      </c>
      <c r="AQ49" s="429">
        <v>6.0601589710999999</v>
      </c>
      <c r="AR49" s="429">
        <v>6.2519429233999997</v>
      </c>
      <c r="AS49" s="429">
        <v>6.2876447688999999</v>
      </c>
      <c r="AT49" s="429">
        <v>6.4109166882000004</v>
      </c>
      <c r="AU49" s="429">
        <v>6.1851026540999996</v>
      </c>
      <c r="AV49" s="429">
        <v>5.9684189127999998</v>
      </c>
      <c r="AW49" s="429">
        <v>5.9936369869000004</v>
      </c>
      <c r="AX49" s="429">
        <v>6.1133133967999997</v>
      </c>
      <c r="AY49" s="874">
        <v>6.2629951758000004</v>
      </c>
      <c r="AZ49" s="874">
        <v>5.9392326328999996</v>
      </c>
      <c r="BA49" s="874">
        <v>6.3921218916999996</v>
      </c>
      <c r="BB49" s="874">
        <v>6.4743928056</v>
      </c>
      <c r="BC49" s="874">
        <v>6.55</v>
      </c>
      <c r="BD49" s="874">
        <v>6.39</v>
      </c>
      <c r="BE49" s="874">
        <v>6.5756069999999998</v>
      </c>
      <c r="BF49" s="874">
        <v>6.3939180000000002</v>
      </c>
      <c r="BG49" s="352">
        <v>6.0374140000000001</v>
      </c>
      <c r="BH49" s="352">
        <v>5.959098</v>
      </c>
      <c r="BI49" s="352">
        <v>6.2872279999999998</v>
      </c>
      <c r="BJ49" s="352">
        <v>6.6424989999999999</v>
      </c>
      <c r="BK49" s="352">
        <v>6.615666</v>
      </c>
      <c r="BL49" s="352">
        <v>5.9968890000000004</v>
      </c>
      <c r="BM49" s="352">
        <v>6.8705090000000002</v>
      </c>
      <c r="BN49" s="352">
        <v>6.4441329999999999</v>
      </c>
      <c r="BO49" s="352">
        <v>6.299156</v>
      </c>
      <c r="BP49" s="352">
        <v>6.3858860000000002</v>
      </c>
      <c r="BQ49" s="352">
        <v>6.2818959999999997</v>
      </c>
      <c r="BR49" s="352">
        <v>6.4043830000000002</v>
      </c>
      <c r="BS49" s="352">
        <v>6.0183359999999997</v>
      </c>
      <c r="BT49" s="352">
        <v>5.5359129999999999</v>
      </c>
      <c r="BU49" s="352">
        <v>5.8562570000000003</v>
      </c>
      <c r="BV49" s="352">
        <v>6.3349549999999999</v>
      </c>
    </row>
    <row r="50" spans="1:74" ht="11.05" customHeight="1" x14ac:dyDescent="0.2">
      <c r="A50" s="58" t="s">
        <v>351</v>
      </c>
      <c r="B50" s="742" t="s">
        <v>1019</v>
      </c>
      <c r="C50" s="429">
        <v>5.8790266619000002</v>
      </c>
      <c r="D50" s="429">
        <v>6.4948404327000002</v>
      </c>
      <c r="E50" s="429">
        <v>6.2384845702999998</v>
      </c>
      <c r="F50" s="429">
        <v>6.1815313331999997</v>
      </c>
      <c r="G50" s="429">
        <v>6.4293646671999998</v>
      </c>
      <c r="H50" s="429">
        <v>7.0885033223000002</v>
      </c>
      <c r="I50" s="429">
        <v>7.4297416105999998</v>
      </c>
      <c r="J50" s="429">
        <v>7.3221921175000002</v>
      </c>
      <c r="K50" s="429">
        <v>7.2697758438999998</v>
      </c>
      <c r="L50" s="429">
        <v>6.6359548759999996</v>
      </c>
      <c r="M50" s="429">
        <v>6.4617150443</v>
      </c>
      <c r="N50" s="429">
        <v>6.3472505529000003</v>
      </c>
      <c r="O50" s="429">
        <v>6.4751116883000002</v>
      </c>
      <c r="P50" s="429">
        <v>6.5611300379999999</v>
      </c>
      <c r="Q50" s="429">
        <v>6.6008459177000001</v>
      </c>
      <c r="R50" s="429">
        <v>6.9490500014999999</v>
      </c>
      <c r="S50" s="429">
        <v>7.0815223437999997</v>
      </c>
      <c r="T50" s="429">
        <v>7.6462824157</v>
      </c>
      <c r="U50" s="429">
        <v>8.1058411166000006</v>
      </c>
      <c r="V50" s="429">
        <v>8.5497605766000007</v>
      </c>
      <c r="W50" s="429">
        <v>8.6886644089999994</v>
      </c>
      <c r="X50" s="429">
        <v>7.5300955960999998</v>
      </c>
      <c r="Y50" s="429">
        <v>7.4288249898999998</v>
      </c>
      <c r="Z50" s="429">
        <v>8.575188313</v>
      </c>
      <c r="AA50" s="429">
        <v>8.0516073247000008</v>
      </c>
      <c r="AB50" s="429">
        <v>7.4506369221000002</v>
      </c>
      <c r="AC50" s="429">
        <v>7.4600389363000001</v>
      </c>
      <c r="AD50" s="429">
        <v>7.4975533570000001</v>
      </c>
      <c r="AE50" s="429">
        <v>7.2634405704000002</v>
      </c>
      <c r="AF50" s="429">
        <v>8.2254742825000005</v>
      </c>
      <c r="AG50" s="429">
        <v>8.5323755134999999</v>
      </c>
      <c r="AH50" s="429">
        <v>8.6848988209000009</v>
      </c>
      <c r="AI50" s="429">
        <v>8.3297154278000001</v>
      </c>
      <c r="AJ50" s="429">
        <v>7.5287930095000002</v>
      </c>
      <c r="AK50" s="429">
        <v>7.5366580814999997</v>
      </c>
      <c r="AL50" s="429">
        <v>7.1551280954000003</v>
      </c>
      <c r="AM50" s="429">
        <v>7.7693678063</v>
      </c>
      <c r="AN50" s="429">
        <v>7.4539386851999998</v>
      </c>
      <c r="AO50" s="429">
        <v>7.2007304786999997</v>
      </c>
      <c r="AP50" s="429">
        <v>7.2384329668999996</v>
      </c>
      <c r="AQ50" s="429">
        <v>7.3698692444000002</v>
      </c>
      <c r="AR50" s="429">
        <v>8.3264371905000001</v>
      </c>
      <c r="AS50" s="429">
        <v>8.3419323767000009</v>
      </c>
      <c r="AT50" s="429">
        <v>8.2946208347999999</v>
      </c>
      <c r="AU50" s="429">
        <v>8.0952729594000008</v>
      </c>
      <c r="AV50" s="429">
        <v>7.2995543130999998</v>
      </c>
      <c r="AW50" s="429">
        <v>7.0748121485000004</v>
      </c>
      <c r="AX50" s="429">
        <v>7.1128410043999999</v>
      </c>
      <c r="AY50" s="874">
        <v>7.3956696380000002</v>
      </c>
      <c r="AZ50" s="874">
        <v>7.5411683909000002</v>
      </c>
      <c r="BA50" s="874">
        <v>7.7581151352999997</v>
      </c>
      <c r="BB50" s="874">
        <v>7.6909306544999998</v>
      </c>
      <c r="BC50" s="874">
        <v>7.76</v>
      </c>
      <c r="BD50" s="874">
        <v>8.6300000000000008</v>
      </c>
      <c r="BE50" s="874">
        <v>8.3425039999999999</v>
      </c>
      <c r="BF50" s="874">
        <v>8.4712350000000001</v>
      </c>
      <c r="BG50" s="352">
        <v>8.2120619999999995</v>
      </c>
      <c r="BH50" s="352">
        <v>7.4168289999999999</v>
      </c>
      <c r="BI50" s="352">
        <v>7.292408</v>
      </c>
      <c r="BJ50" s="352">
        <v>7.3135479999999999</v>
      </c>
      <c r="BK50" s="352">
        <v>7.6081250000000002</v>
      </c>
      <c r="BL50" s="352">
        <v>7.7651680000000001</v>
      </c>
      <c r="BM50" s="352">
        <v>8.025264</v>
      </c>
      <c r="BN50" s="352">
        <v>8.0177630000000004</v>
      </c>
      <c r="BO50" s="352">
        <v>8.0095690000000008</v>
      </c>
      <c r="BP50" s="352">
        <v>8.755884</v>
      </c>
      <c r="BQ50" s="352">
        <v>8.5329630000000005</v>
      </c>
      <c r="BR50" s="352">
        <v>8.6486239999999999</v>
      </c>
      <c r="BS50" s="352">
        <v>8.405481</v>
      </c>
      <c r="BT50" s="352">
        <v>7.5691740000000003</v>
      </c>
      <c r="BU50" s="352">
        <v>7.4545139999999996</v>
      </c>
      <c r="BV50" s="352">
        <v>7.4617680000000002</v>
      </c>
    </row>
    <row r="51" spans="1:74" s="539" customFormat="1" ht="11.05" customHeight="1" x14ac:dyDescent="0.2">
      <c r="A51" s="108" t="s">
        <v>352</v>
      </c>
      <c r="B51" s="744" t="s">
        <v>1022</v>
      </c>
      <c r="C51" s="431">
        <v>9.2251632996000001</v>
      </c>
      <c r="D51" s="431">
        <v>9.5480661790999992</v>
      </c>
      <c r="E51" s="431">
        <v>9.5708327228000005</v>
      </c>
      <c r="F51" s="431">
        <v>9.5368771658</v>
      </c>
      <c r="G51" s="431">
        <v>10.104942889</v>
      </c>
      <c r="H51" s="431">
        <v>11.43432844</v>
      </c>
      <c r="I51" s="431">
        <v>12.334630693999999</v>
      </c>
      <c r="J51" s="431">
        <v>12.115348915</v>
      </c>
      <c r="K51" s="431">
        <v>12.333805347</v>
      </c>
      <c r="L51" s="431">
        <v>11.663353792000001</v>
      </c>
      <c r="M51" s="431">
        <v>10.677790781000001</v>
      </c>
      <c r="N51" s="431">
        <v>9.8740512949999992</v>
      </c>
      <c r="O51" s="431">
        <v>9.7656399244000003</v>
      </c>
      <c r="P51" s="431">
        <v>10.159812126</v>
      </c>
      <c r="Q51" s="431">
        <v>10.858365727000001</v>
      </c>
      <c r="R51" s="431">
        <v>11.160845533</v>
      </c>
      <c r="S51" s="431">
        <v>11.672558184</v>
      </c>
      <c r="T51" s="431">
        <v>12.593171904</v>
      </c>
      <c r="U51" s="431">
        <v>13.7817401</v>
      </c>
      <c r="V51" s="431">
        <v>13.942163294</v>
      </c>
      <c r="W51" s="431">
        <v>14.069939803</v>
      </c>
      <c r="X51" s="431">
        <v>13.299305448</v>
      </c>
      <c r="Y51" s="431">
        <v>11.722324325000001</v>
      </c>
      <c r="Z51" s="431">
        <v>12.371943885</v>
      </c>
      <c r="AA51" s="431">
        <v>12.068874031</v>
      </c>
      <c r="AB51" s="431">
        <v>11.671845427999999</v>
      </c>
      <c r="AC51" s="431">
        <v>12.198131534</v>
      </c>
      <c r="AD51" s="431">
        <v>11.734918455000001</v>
      </c>
      <c r="AE51" s="431">
        <v>12.635522259</v>
      </c>
      <c r="AF51" s="431">
        <v>13.589027700000001</v>
      </c>
      <c r="AG51" s="431">
        <v>14.723194606</v>
      </c>
      <c r="AH51" s="431">
        <v>15.582561696999999</v>
      </c>
      <c r="AI51" s="431">
        <v>14.858130428999999</v>
      </c>
      <c r="AJ51" s="431">
        <v>14.549808603000001</v>
      </c>
      <c r="AK51" s="431">
        <v>13.077131165999999</v>
      </c>
      <c r="AL51" s="431">
        <v>12.617541348</v>
      </c>
      <c r="AM51" s="431">
        <v>13.002557156</v>
      </c>
      <c r="AN51" s="431">
        <v>13.135182831</v>
      </c>
      <c r="AO51" s="431">
        <v>13.219901968</v>
      </c>
      <c r="AP51" s="431">
        <v>13.507828164999999</v>
      </c>
      <c r="AQ51" s="431">
        <v>14.733321955999999</v>
      </c>
      <c r="AR51" s="431">
        <v>15.894466488000001</v>
      </c>
      <c r="AS51" s="431">
        <v>18.057940824999999</v>
      </c>
      <c r="AT51" s="431">
        <v>17.295972331000002</v>
      </c>
      <c r="AU51" s="431">
        <v>16.952918754999999</v>
      </c>
      <c r="AV51" s="431">
        <v>16.638892240000001</v>
      </c>
      <c r="AW51" s="431">
        <v>13.571592212000001</v>
      </c>
      <c r="AX51" s="431">
        <v>13.737097793</v>
      </c>
      <c r="AY51" s="887">
        <v>13.226739413000001</v>
      </c>
      <c r="AZ51" s="887">
        <v>13.306231116999999</v>
      </c>
      <c r="BA51" s="887">
        <v>13.506826336</v>
      </c>
      <c r="BB51" s="887">
        <v>12.749423917</v>
      </c>
      <c r="BC51" s="887">
        <v>14.1</v>
      </c>
      <c r="BD51" s="887">
        <v>15.61</v>
      </c>
      <c r="BE51" s="887">
        <v>17.757459999999998</v>
      </c>
      <c r="BF51" s="887">
        <v>17.436979999999998</v>
      </c>
      <c r="BG51" s="378">
        <v>17.2256</v>
      </c>
      <c r="BH51" s="378">
        <v>17.033719999999999</v>
      </c>
      <c r="BI51" s="378">
        <v>14.060689999999999</v>
      </c>
      <c r="BJ51" s="378">
        <v>14.26891</v>
      </c>
      <c r="BK51" s="378">
        <v>13.79241</v>
      </c>
      <c r="BL51" s="378">
        <v>13.96166</v>
      </c>
      <c r="BM51" s="378">
        <v>14.19655</v>
      </c>
      <c r="BN51" s="378">
        <v>13.462719999999999</v>
      </c>
      <c r="BO51" s="378">
        <v>14.85066</v>
      </c>
      <c r="BP51" s="378">
        <v>16.283539999999999</v>
      </c>
      <c r="BQ51" s="378">
        <v>18.61768</v>
      </c>
      <c r="BR51" s="378">
        <v>18.253340000000001</v>
      </c>
      <c r="BS51" s="378">
        <v>18.065100000000001</v>
      </c>
      <c r="BT51" s="378">
        <v>17.841670000000001</v>
      </c>
      <c r="BU51" s="378">
        <v>14.744579999999999</v>
      </c>
      <c r="BV51" s="378">
        <v>14.95224</v>
      </c>
    </row>
    <row r="52" spans="1:74" s="336" customFormat="1" ht="11.95" customHeight="1" x14ac:dyDescent="0.2">
      <c r="A52" s="335"/>
      <c r="B52" s="1064" t="s">
        <v>1439</v>
      </c>
      <c r="C52" s="1064"/>
      <c r="D52" s="1064"/>
      <c r="E52" s="1064"/>
      <c r="F52" s="1064"/>
      <c r="G52" s="1064"/>
      <c r="H52" s="1064"/>
      <c r="I52" s="1064"/>
      <c r="J52" s="1064"/>
      <c r="K52" s="1064"/>
      <c r="L52" s="1064"/>
      <c r="M52" s="1064"/>
      <c r="N52" s="1064"/>
      <c r="O52" s="1064"/>
      <c r="P52" s="1064"/>
      <c r="Q52" s="1064"/>
      <c r="R52" s="781"/>
      <c r="AY52" s="339"/>
      <c r="AZ52" s="339"/>
      <c r="BA52" s="339"/>
      <c r="BB52" s="339"/>
      <c r="BC52" s="339"/>
      <c r="BD52" s="339"/>
      <c r="BE52" s="339"/>
      <c r="BF52" s="339"/>
      <c r="BG52" s="339"/>
      <c r="BH52" s="339"/>
      <c r="BI52" s="339"/>
    </row>
    <row r="53" spans="1:74" s="186" customFormat="1" x14ac:dyDescent="0.2">
      <c r="A53" s="185"/>
      <c r="B53" s="776" t="s">
        <v>813</v>
      </c>
      <c r="C53" s="776"/>
      <c r="D53" s="776"/>
      <c r="E53" s="776"/>
      <c r="F53" s="776"/>
      <c r="G53" s="776"/>
      <c r="H53" s="777"/>
      <c r="I53" s="776"/>
      <c r="J53" s="776"/>
      <c r="K53" s="776"/>
      <c r="L53" s="776"/>
      <c r="M53" s="776"/>
      <c r="N53" s="776"/>
      <c r="O53" s="776"/>
      <c r="P53" s="776"/>
      <c r="Q53" s="776"/>
      <c r="R53" s="778"/>
      <c r="AY53" s="835"/>
      <c r="AZ53" s="835"/>
      <c r="BA53" s="835"/>
      <c r="BB53" s="835"/>
      <c r="BC53" s="835"/>
      <c r="BD53" s="679"/>
      <c r="BE53" s="679"/>
      <c r="BF53" s="679"/>
      <c r="BG53" s="835"/>
      <c r="BH53" s="835"/>
      <c r="BI53" s="835"/>
      <c r="BJ53" s="204"/>
    </row>
    <row r="54" spans="1:74" s="186" customFormat="1" ht="12.85" x14ac:dyDescent="0.2">
      <c r="A54" s="185"/>
      <c r="B54" s="995" t="str">
        <f>Dates!$G$2</f>
        <v>EIA completed modeling and analysis for this report on Thursday, September 4, 2025.</v>
      </c>
      <c r="C54" s="982"/>
      <c r="D54" s="982"/>
      <c r="E54" s="982"/>
      <c r="F54" s="982"/>
      <c r="G54" s="982"/>
      <c r="H54" s="982"/>
      <c r="I54" s="982"/>
      <c r="J54" s="982"/>
      <c r="K54" s="982"/>
      <c r="L54" s="982"/>
      <c r="M54" s="982"/>
      <c r="N54" s="982"/>
      <c r="O54" s="982"/>
      <c r="P54" s="982"/>
      <c r="Q54" s="982"/>
      <c r="R54" s="779"/>
      <c r="AY54" s="835"/>
      <c r="AZ54" s="835"/>
      <c r="BA54" s="835"/>
      <c r="BB54" s="835"/>
      <c r="BC54" s="835"/>
      <c r="BD54" s="679"/>
      <c r="BE54" s="679"/>
      <c r="BF54" s="679"/>
      <c r="BG54" s="835"/>
      <c r="BH54" s="835"/>
      <c r="BI54" s="835"/>
      <c r="BJ54" s="204"/>
    </row>
    <row r="55" spans="1:74" s="186" customFormat="1" ht="12.85" x14ac:dyDescent="0.2">
      <c r="A55" s="185"/>
      <c r="B55" s="1004" t="s">
        <v>1418</v>
      </c>
      <c r="C55" s="991"/>
      <c r="D55" s="991"/>
      <c r="E55" s="991"/>
      <c r="F55" s="991"/>
      <c r="G55" s="991"/>
      <c r="H55" s="991"/>
      <c r="I55" s="991"/>
      <c r="J55" s="991"/>
      <c r="K55" s="991"/>
      <c r="L55" s="991"/>
      <c r="M55" s="991"/>
      <c r="N55" s="991"/>
      <c r="O55" s="991"/>
      <c r="P55" s="991"/>
      <c r="Q55" s="991"/>
      <c r="R55" s="781"/>
      <c r="AY55" s="835"/>
      <c r="AZ55" s="835"/>
      <c r="BA55" s="835"/>
      <c r="BB55" s="835"/>
      <c r="BC55" s="835"/>
      <c r="BD55" s="679"/>
      <c r="BE55" s="679"/>
      <c r="BF55" s="679"/>
      <c r="BG55" s="835"/>
      <c r="BH55" s="835"/>
      <c r="BI55" s="835"/>
      <c r="BJ55" s="204"/>
    </row>
    <row r="56" spans="1:74" s="186" customFormat="1" ht="23.2" customHeight="1" x14ac:dyDescent="0.2">
      <c r="A56" s="185"/>
      <c r="B56" s="1074" t="s">
        <v>1438</v>
      </c>
      <c r="C56" s="1072"/>
      <c r="D56" s="1072"/>
      <c r="E56" s="1072"/>
      <c r="F56" s="1072"/>
      <c r="G56" s="1072"/>
      <c r="H56" s="1072"/>
      <c r="I56" s="1072"/>
      <c r="J56" s="1072"/>
      <c r="K56" s="1072"/>
      <c r="L56" s="1072"/>
      <c r="M56" s="1072"/>
      <c r="N56" s="1072"/>
      <c r="O56" s="1072"/>
      <c r="P56" s="1072"/>
      <c r="Q56" s="1072"/>
      <c r="R56" s="781"/>
      <c r="AY56" s="835"/>
      <c r="AZ56" s="835"/>
      <c r="BA56" s="835"/>
      <c r="BB56" s="835"/>
      <c r="BC56" s="835"/>
      <c r="BD56" s="679"/>
      <c r="BE56" s="679"/>
      <c r="BF56" s="679"/>
      <c r="BG56" s="835"/>
      <c r="BH56" s="835"/>
      <c r="BI56" s="835"/>
      <c r="BJ56" s="204"/>
    </row>
    <row r="57" spans="1:74" s="186" customFormat="1" ht="10.55" customHeight="1" x14ac:dyDescent="0.2">
      <c r="A57" s="185"/>
      <c r="B57" s="990" t="s">
        <v>67</v>
      </c>
      <c r="C57" s="991"/>
      <c r="D57" s="991"/>
      <c r="E57" s="991"/>
      <c r="F57" s="991"/>
      <c r="G57" s="991"/>
      <c r="H57" s="991"/>
      <c r="I57" s="991"/>
      <c r="J57" s="991"/>
      <c r="K57" s="991"/>
      <c r="L57" s="991"/>
      <c r="M57" s="991"/>
      <c r="N57" s="991"/>
      <c r="O57" s="991"/>
      <c r="P57" s="991"/>
      <c r="Q57" s="991"/>
      <c r="R57" s="781"/>
      <c r="AY57" s="835"/>
      <c r="AZ57" s="835"/>
      <c r="BA57" s="835"/>
      <c r="BB57" s="835"/>
      <c r="BC57" s="835"/>
      <c r="BD57" s="679"/>
      <c r="BE57" s="679"/>
      <c r="BF57" s="679"/>
      <c r="BG57" s="835"/>
      <c r="BH57" s="835"/>
      <c r="BI57" s="835"/>
      <c r="BJ57" s="204"/>
    </row>
    <row r="58" spans="1:74" s="186" customFormat="1" ht="10.55" customHeight="1" x14ac:dyDescent="0.2">
      <c r="A58" s="185"/>
      <c r="B58" s="1074" t="s">
        <v>806</v>
      </c>
      <c r="C58" s="1074"/>
      <c r="D58" s="1074"/>
      <c r="E58" s="1074"/>
      <c r="F58" s="1074"/>
      <c r="G58" s="1074"/>
      <c r="H58" s="1074"/>
      <c r="I58" s="1074"/>
      <c r="J58" s="1074"/>
      <c r="K58" s="1074"/>
      <c r="L58" s="1074"/>
      <c r="M58" s="1074"/>
      <c r="N58" s="1074"/>
      <c r="O58" s="1074"/>
      <c r="P58" s="1074"/>
      <c r="Q58" s="1074"/>
      <c r="R58" s="781"/>
      <c r="AY58" s="835"/>
      <c r="AZ58" s="835"/>
      <c r="BA58" s="835"/>
      <c r="BB58" s="835"/>
      <c r="BC58" s="835"/>
      <c r="BD58" s="679"/>
      <c r="BE58" s="679"/>
      <c r="BF58" s="679"/>
      <c r="BG58" s="835"/>
      <c r="BH58" s="835"/>
      <c r="BI58" s="835"/>
      <c r="BJ58" s="204"/>
    </row>
    <row r="59" spans="1:74" s="186" customFormat="1" ht="12.65" customHeight="1" x14ac:dyDescent="0.2">
      <c r="A59" s="185"/>
      <c r="B59" s="996" t="s">
        <v>827</v>
      </c>
      <c r="C59" s="996"/>
      <c r="D59" s="996"/>
      <c r="E59" s="996"/>
      <c r="F59" s="996"/>
      <c r="G59" s="996"/>
      <c r="H59" s="996"/>
      <c r="I59" s="996"/>
      <c r="J59" s="996"/>
      <c r="K59" s="996"/>
      <c r="L59" s="996"/>
      <c r="M59" s="996"/>
      <c r="N59" s="996"/>
      <c r="O59" s="996"/>
      <c r="P59" s="996"/>
      <c r="Q59" s="996"/>
      <c r="R59" s="996"/>
      <c r="AY59" s="835"/>
      <c r="AZ59" s="835"/>
      <c r="BA59" s="835"/>
      <c r="BB59" s="835"/>
      <c r="BC59" s="835"/>
      <c r="BD59" s="679"/>
      <c r="BE59" s="679"/>
      <c r="BF59" s="679"/>
      <c r="BG59" s="835"/>
      <c r="BH59" s="835"/>
      <c r="BI59" s="835"/>
      <c r="BJ59" s="204"/>
    </row>
    <row r="60" spans="1:74" s="186" customFormat="1" ht="12.85" x14ac:dyDescent="0.2">
      <c r="A60" s="185"/>
      <c r="B60" s="1074" t="s">
        <v>1435</v>
      </c>
      <c r="C60" s="1000"/>
      <c r="D60" s="1000"/>
      <c r="E60" s="1000"/>
      <c r="F60" s="1000"/>
      <c r="G60" s="1000"/>
      <c r="H60" s="1000"/>
      <c r="I60" s="1000"/>
      <c r="J60" s="1000"/>
      <c r="K60" s="1000"/>
      <c r="L60" s="1000"/>
      <c r="M60" s="1000"/>
      <c r="N60" s="1000"/>
      <c r="O60" s="1000"/>
      <c r="P60" s="1000"/>
      <c r="Q60" s="1001"/>
      <c r="R60" s="781"/>
      <c r="AY60" s="835"/>
      <c r="AZ60" s="835"/>
      <c r="BA60" s="835"/>
      <c r="BB60" s="835"/>
      <c r="BC60" s="835"/>
      <c r="BD60" s="679"/>
      <c r="BE60" s="679"/>
      <c r="BF60" s="679"/>
      <c r="BG60" s="835"/>
      <c r="BH60" s="835"/>
      <c r="BI60" s="835"/>
      <c r="BJ60" s="204"/>
    </row>
    <row r="61" spans="1:74" s="186" customFormat="1" ht="13.55" x14ac:dyDescent="0.2">
      <c r="A61" s="185"/>
      <c r="B61" s="999" t="s">
        <v>804</v>
      </c>
      <c r="C61" s="1001"/>
      <c r="D61" s="1001"/>
      <c r="E61" s="1001"/>
      <c r="F61" s="1001"/>
      <c r="G61" s="1001"/>
      <c r="H61" s="1001"/>
      <c r="I61" s="1001"/>
      <c r="J61" s="1001"/>
      <c r="K61" s="1001"/>
      <c r="L61" s="1001"/>
      <c r="M61" s="1001"/>
      <c r="N61" s="1001"/>
      <c r="O61" s="1001"/>
      <c r="P61" s="1001"/>
      <c r="Q61" s="1075"/>
      <c r="R61" s="781"/>
      <c r="AY61" s="835"/>
      <c r="AZ61" s="835"/>
      <c r="BA61" s="835"/>
      <c r="BB61" s="835"/>
      <c r="BC61" s="835"/>
      <c r="BD61" s="679"/>
      <c r="BE61" s="679"/>
      <c r="BF61" s="679"/>
      <c r="BG61" s="835"/>
      <c r="BH61" s="835"/>
      <c r="BI61" s="835"/>
      <c r="BJ61" s="204"/>
    </row>
    <row r="62" spans="1:74" s="182" customFormat="1" ht="11.95" customHeight="1" x14ac:dyDescent="0.2">
      <c r="A62" s="185"/>
      <c r="B62" s="1076" t="s">
        <v>1436</v>
      </c>
      <c r="C62" s="1001"/>
      <c r="D62" s="1001"/>
      <c r="E62" s="1001"/>
      <c r="F62" s="1001"/>
      <c r="G62" s="1001"/>
      <c r="H62" s="1001"/>
      <c r="I62" s="1001"/>
      <c r="J62" s="1001"/>
      <c r="K62" s="1001"/>
      <c r="L62" s="1001"/>
      <c r="M62" s="1001"/>
      <c r="N62" s="1001"/>
      <c r="O62" s="1001"/>
      <c r="P62" s="1001"/>
      <c r="Q62" s="1001"/>
      <c r="R62" s="781"/>
      <c r="AY62" s="832"/>
      <c r="AZ62" s="832"/>
      <c r="BA62" s="832"/>
      <c r="BB62" s="832"/>
      <c r="BC62" s="832"/>
      <c r="BD62" s="674"/>
      <c r="BE62" s="674"/>
      <c r="BF62" s="674"/>
      <c r="BG62" s="832"/>
      <c r="BH62" s="832"/>
      <c r="BI62" s="832"/>
      <c r="BJ62" s="203"/>
    </row>
    <row r="63" spans="1:74" x14ac:dyDescent="0.2">
      <c r="A63" s="61"/>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836"/>
      <c r="AZ63" s="836"/>
      <c r="BA63" s="836"/>
      <c r="BB63" s="836"/>
      <c r="BC63" s="836"/>
      <c r="BD63" s="680"/>
      <c r="BE63" s="680"/>
      <c r="BF63" s="680"/>
      <c r="BG63" s="836"/>
      <c r="BH63" s="836"/>
      <c r="BI63" s="836"/>
      <c r="BJ63" s="136"/>
      <c r="BK63" s="136"/>
      <c r="BL63" s="136"/>
      <c r="BM63" s="136"/>
      <c r="BN63" s="136"/>
      <c r="BO63" s="136"/>
      <c r="BP63" s="136"/>
      <c r="BQ63" s="136"/>
      <c r="BR63" s="136"/>
      <c r="BS63" s="136"/>
      <c r="BT63" s="136"/>
      <c r="BU63" s="136"/>
      <c r="BV63" s="136"/>
    </row>
    <row r="64" spans="1:74" x14ac:dyDescent="0.2">
      <c r="A64" s="61"/>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836"/>
      <c r="AZ64" s="836"/>
      <c r="BA64" s="836"/>
      <c r="BB64" s="836"/>
      <c r="BC64" s="836"/>
      <c r="BD64" s="680"/>
      <c r="BE64" s="680"/>
      <c r="BF64" s="680"/>
      <c r="BG64" s="836"/>
      <c r="BH64" s="836"/>
      <c r="BI64" s="836"/>
      <c r="BJ64" s="136"/>
      <c r="BK64" s="136"/>
      <c r="BL64" s="136"/>
      <c r="BM64" s="136"/>
      <c r="BN64" s="136"/>
      <c r="BO64" s="136"/>
      <c r="BP64" s="136"/>
      <c r="BQ64" s="136"/>
      <c r="BR64" s="136"/>
      <c r="BS64" s="136"/>
      <c r="BT64" s="136"/>
      <c r="BU64" s="136"/>
      <c r="BV64" s="136"/>
    </row>
    <row r="65" spans="1:74" x14ac:dyDescent="0.2">
      <c r="A65" s="61"/>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836"/>
      <c r="AZ65" s="836"/>
      <c r="BA65" s="836"/>
      <c r="BB65" s="836"/>
      <c r="BC65" s="836"/>
      <c r="BD65" s="680"/>
      <c r="BE65" s="680"/>
      <c r="BF65" s="680"/>
      <c r="BG65" s="836"/>
      <c r="BH65" s="836"/>
      <c r="BI65" s="836"/>
      <c r="BJ65" s="136"/>
      <c r="BK65" s="136"/>
      <c r="BL65" s="136"/>
      <c r="BM65" s="136"/>
      <c r="BN65" s="136"/>
      <c r="BO65" s="136"/>
      <c r="BP65" s="136"/>
      <c r="BQ65" s="136"/>
      <c r="BR65" s="136"/>
      <c r="BS65" s="136"/>
      <c r="BT65" s="136"/>
      <c r="BU65" s="136"/>
      <c r="BV65" s="136"/>
    </row>
    <row r="66" spans="1:74" x14ac:dyDescent="0.2">
      <c r="A66" s="61"/>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836"/>
      <c r="AZ66" s="836"/>
      <c r="BA66" s="836"/>
      <c r="BB66" s="836"/>
      <c r="BC66" s="836"/>
      <c r="BD66" s="680"/>
      <c r="BE66" s="680"/>
      <c r="BF66" s="680"/>
      <c r="BG66" s="836"/>
      <c r="BH66" s="836"/>
      <c r="BI66" s="836"/>
      <c r="BJ66" s="136"/>
      <c r="BK66" s="136"/>
      <c r="BL66" s="136"/>
      <c r="BM66" s="136"/>
      <c r="BN66" s="136"/>
      <c r="BO66" s="136"/>
      <c r="BP66" s="136"/>
      <c r="BQ66" s="136"/>
      <c r="BR66" s="136"/>
      <c r="BS66" s="136"/>
      <c r="BT66" s="136"/>
      <c r="BU66" s="136"/>
      <c r="BV66" s="136"/>
    </row>
    <row r="67" spans="1:74" x14ac:dyDescent="0.2">
      <c r="A67" s="61"/>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836"/>
      <c r="AZ67" s="836"/>
      <c r="BA67" s="836"/>
      <c r="BB67" s="836"/>
      <c r="BC67" s="836"/>
      <c r="BD67" s="680"/>
      <c r="BE67" s="680"/>
      <c r="BF67" s="680"/>
      <c r="BG67" s="836"/>
      <c r="BH67" s="836"/>
      <c r="BI67" s="836"/>
      <c r="BJ67" s="136"/>
      <c r="BK67" s="136"/>
      <c r="BL67" s="136"/>
      <c r="BM67" s="136"/>
      <c r="BN67" s="136"/>
      <c r="BO67" s="136"/>
      <c r="BP67" s="136"/>
      <c r="BQ67" s="136"/>
      <c r="BR67" s="136"/>
      <c r="BS67" s="136"/>
      <c r="BT67" s="136"/>
      <c r="BU67" s="136"/>
      <c r="BV67" s="136"/>
    </row>
    <row r="68" spans="1:74" x14ac:dyDescent="0.2">
      <c r="A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836"/>
      <c r="AZ68" s="836"/>
      <c r="BA68" s="836"/>
      <c r="BB68" s="836"/>
      <c r="BC68" s="836"/>
      <c r="BD68" s="680"/>
      <c r="BE68" s="680"/>
      <c r="BF68" s="680"/>
      <c r="BG68" s="836"/>
      <c r="BH68" s="836"/>
      <c r="BI68" s="836"/>
      <c r="BJ68" s="136"/>
      <c r="BK68" s="136"/>
      <c r="BL68" s="136"/>
      <c r="BM68" s="136"/>
      <c r="BN68" s="136"/>
      <c r="BO68" s="136"/>
      <c r="BP68" s="136"/>
      <c r="BQ68" s="136"/>
      <c r="BR68" s="136"/>
      <c r="BS68" s="136"/>
      <c r="BT68" s="136"/>
      <c r="BU68" s="136"/>
      <c r="BV68" s="136"/>
    </row>
    <row r="69" spans="1:74" x14ac:dyDescent="0.2">
      <c r="A69" s="61"/>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836"/>
      <c r="AZ69" s="836"/>
      <c r="BA69" s="836"/>
      <c r="BB69" s="836"/>
      <c r="BC69" s="836"/>
      <c r="BD69" s="680"/>
      <c r="BE69" s="680"/>
      <c r="BF69" s="680"/>
      <c r="BG69" s="836"/>
      <c r="BH69" s="836"/>
      <c r="BI69" s="836"/>
      <c r="BJ69" s="136"/>
      <c r="BK69" s="136"/>
      <c r="BL69" s="136"/>
      <c r="BM69" s="136"/>
      <c r="BN69" s="136"/>
      <c r="BO69" s="136"/>
      <c r="BP69" s="136"/>
      <c r="BQ69" s="136"/>
      <c r="BR69" s="136"/>
      <c r="BS69" s="136"/>
      <c r="BT69" s="136"/>
      <c r="BU69" s="136"/>
      <c r="BV69" s="136"/>
    </row>
    <row r="70" spans="1:74" x14ac:dyDescent="0.2">
      <c r="A70" s="61"/>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836"/>
      <c r="AZ70" s="836"/>
      <c r="BA70" s="836"/>
      <c r="BB70" s="836"/>
      <c r="BC70" s="836"/>
      <c r="BD70" s="680"/>
      <c r="BE70" s="680"/>
      <c r="BF70" s="680"/>
      <c r="BG70" s="836"/>
      <c r="BH70" s="836"/>
      <c r="BI70" s="836"/>
      <c r="BJ70" s="136"/>
      <c r="BK70" s="136"/>
      <c r="BL70" s="136"/>
      <c r="BM70" s="136"/>
      <c r="BN70" s="136"/>
      <c r="BO70" s="136"/>
      <c r="BP70" s="136"/>
      <c r="BQ70" s="136"/>
      <c r="BR70" s="136"/>
      <c r="BS70" s="136"/>
      <c r="BT70" s="136"/>
      <c r="BU70" s="136"/>
      <c r="BV70" s="136"/>
    </row>
    <row r="71" spans="1:74" x14ac:dyDescent="0.2">
      <c r="A71" s="61"/>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836"/>
      <c r="AZ71" s="836"/>
      <c r="BA71" s="836"/>
      <c r="BB71" s="836"/>
      <c r="BC71" s="836"/>
      <c r="BD71" s="680"/>
      <c r="BE71" s="680"/>
      <c r="BF71" s="680"/>
      <c r="BG71" s="836"/>
      <c r="BH71" s="836"/>
      <c r="BI71" s="836"/>
      <c r="BJ71" s="136"/>
      <c r="BK71" s="136"/>
      <c r="BL71" s="136"/>
      <c r="BM71" s="136"/>
      <c r="BN71" s="136"/>
      <c r="BO71" s="136"/>
      <c r="BP71" s="136"/>
      <c r="BQ71" s="136"/>
      <c r="BR71" s="136"/>
      <c r="BS71" s="136"/>
      <c r="BT71" s="136"/>
      <c r="BU71" s="136"/>
      <c r="BV71" s="136"/>
    </row>
    <row r="72" spans="1:74" x14ac:dyDescent="0.2">
      <c r="BK72" s="137"/>
      <c r="BL72" s="137"/>
      <c r="BM72" s="137"/>
      <c r="BN72" s="137"/>
      <c r="BO72" s="137"/>
      <c r="BP72" s="137"/>
      <c r="BQ72" s="137"/>
      <c r="BR72" s="137"/>
      <c r="BS72" s="137"/>
      <c r="BT72" s="137"/>
      <c r="BU72" s="137"/>
      <c r="BV72" s="137"/>
    </row>
    <row r="73" spans="1:74" x14ac:dyDescent="0.2">
      <c r="A73" s="61"/>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836"/>
      <c r="AZ73" s="836"/>
      <c r="BA73" s="836"/>
      <c r="BB73" s="836"/>
      <c r="BC73" s="836"/>
      <c r="BD73" s="680"/>
      <c r="BE73" s="680"/>
      <c r="BF73" s="680"/>
      <c r="BG73" s="836"/>
      <c r="BH73" s="836"/>
      <c r="BI73" s="836"/>
      <c r="BJ73" s="136"/>
      <c r="BK73" s="136"/>
      <c r="BL73" s="136"/>
      <c r="BM73" s="136"/>
      <c r="BN73" s="136"/>
      <c r="BO73" s="136"/>
      <c r="BP73" s="136"/>
      <c r="BQ73" s="136"/>
      <c r="BR73" s="136"/>
      <c r="BS73" s="136"/>
      <c r="BT73" s="136"/>
      <c r="BU73" s="136"/>
      <c r="BV73" s="136"/>
    </row>
    <row r="74" spans="1:74" x14ac:dyDescent="0.2">
      <c r="A74" s="61"/>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836"/>
      <c r="AZ74" s="836"/>
      <c r="BA74" s="836"/>
      <c r="BB74" s="836"/>
      <c r="BC74" s="836"/>
      <c r="BD74" s="680"/>
      <c r="BE74" s="680"/>
      <c r="BF74" s="680"/>
      <c r="BG74" s="836"/>
      <c r="BH74" s="836"/>
      <c r="BI74" s="836"/>
      <c r="BJ74" s="136"/>
      <c r="BK74" s="136"/>
      <c r="BL74" s="136"/>
      <c r="BM74" s="136"/>
      <c r="BN74" s="136"/>
      <c r="BO74" s="136"/>
      <c r="BP74" s="136"/>
      <c r="BQ74" s="136"/>
      <c r="BR74" s="136"/>
      <c r="BS74" s="136"/>
      <c r="BT74" s="136"/>
      <c r="BU74" s="136"/>
      <c r="BV74" s="136"/>
    </row>
    <row r="75" spans="1:74" x14ac:dyDescent="0.2">
      <c r="A75" s="61"/>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836"/>
      <c r="AZ75" s="836"/>
      <c r="BA75" s="836"/>
      <c r="BB75" s="836"/>
      <c r="BC75" s="836"/>
      <c r="BD75" s="680"/>
      <c r="BE75" s="680"/>
      <c r="BF75" s="680"/>
      <c r="BG75" s="836"/>
      <c r="BH75" s="836"/>
      <c r="BI75" s="836"/>
      <c r="BJ75" s="136"/>
      <c r="BK75" s="136"/>
      <c r="BL75" s="136"/>
      <c r="BM75" s="136"/>
      <c r="BN75" s="136"/>
      <c r="BO75" s="136"/>
      <c r="BP75" s="136"/>
      <c r="BQ75" s="136"/>
      <c r="BR75" s="136"/>
      <c r="BS75" s="136"/>
      <c r="BT75" s="136"/>
      <c r="BU75" s="136"/>
      <c r="BV75" s="136"/>
    </row>
    <row r="76" spans="1:74" x14ac:dyDescent="0.2">
      <c r="A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836"/>
      <c r="AZ76" s="836"/>
      <c r="BA76" s="836"/>
      <c r="BB76" s="836"/>
      <c r="BC76" s="836"/>
      <c r="BD76" s="680"/>
      <c r="BE76" s="680"/>
      <c r="BF76" s="680"/>
      <c r="BG76" s="836"/>
      <c r="BH76" s="836"/>
      <c r="BI76" s="836"/>
      <c r="BJ76" s="136"/>
      <c r="BK76" s="136"/>
      <c r="BL76" s="136"/>
      <c r="BM76" s="136"/>
      <c r="BN76" s="136"/>
      <c r="BO76" s="136"/>
      <c r="BP76" s="136"/>
      <c r="BQ76" s="136"/>
      <c r="BR76" s="136"/>
      <c r="BS76" s="136"/>
      <c r="BT76" s="136"/>
      <c r="BU76" s="136"/>
      <c r="BV76" s="136"/>
    </row>
    <row r="77" spans="1:74" x14ac:dyDescent="0.2">
      <c r="A77" s="61"/>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836"/>
      <c r="AZ77" s="836"/>
      <c r="BA77" s="836"/>
      <c r="BB77" s="836"/>
      <c r="BC77" s="836"/>
      <c r="BD77" s="680"/>
      <c r="BE77" s="680"/>
      <c r="BF77" s="680"/>
      <c r="BG77" s="836"/>
      <c r="BH77" s="836"/>
      <c r="BI77" s="836"/>
      <c r="BJ77" s="136"/>
      <c r="BK77" s="136"/>
      <c r="BL77" s="136"/>
      <c r="BM77" s="136"/>
      <c r="BN77" s="136"/>
      <c r="BO77" s="136"/>
      <c r="BP77" s="136"/>
      <c r="BQ77" s="136"/>
      <c r="BR77" s="136"/>
      <c r="BS77" s="136"/>
      <c r="BT77" s="136"/>
      <c r="BU77" s="136"/>
      <c r="BV77" s="136"/>
    </row>
    <row r="78" spans="1:74" x14ac:dyDescent="0.2">
      <c r="A78" s="61"/>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836"/>
      <c r="AZ78" s="836"/>
      <c r="BA78" s="836"/>
      <c r="BB78" s="836"/>
      <c r="BC78" s="836"/>
      <c r="BD78" s="680"/>
      <c r="BE78" s="680"/>
      <c r="BF78" s="680"/>
      <c r="BG78" s="836"/>
      <c r="BH78" s="836"/>
      <c r="BI78" s="836"/>
      <c r="BJ78" s="136"/>
      <c r="BK78" s="136"/>
      <c r="BL78" s="136"/>
      <c r="BM78" s="136"/>
      <c r="BN78" s="136"/>
      <c r="BO78" s="136"/>
      <c r="BP78" s="136"/>
      <c r="BQ78" s="136"/>
      <c r="BR78" s="136"/>
      <c r="BS78" s="136"/>
      <c r="BT78" s="136"/>
      <c r="BU78" s="136"/>
      <c r="BV78" s="136"/>
    </row>
    <row r="79" spans="1:74" x14ac:dyDescent="0.2">
      <c r="A79" s="61"/>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836"/>
      <c r="AZ79" s="836"/>
      <c r="BA79" s="836"/>
      <c r="BB79" s="836"/>
      <c r="BC79" s="836"/>
      <c r="BD79" s="680"/>
      <c r="BE79" s="680"/>
      <c r="BF79" s="680"/>
      <c r="BG79" s="836"/>
      <c r="BH79" s="836"/>
      <c r="BI79" s="836"/>
      <c r="BJ79" s="136"/>
      <c r="BK79" s="136"/>
      <c r="BL79" s="136"/>
      <c r="BM79" s="136"/>
      <c r="BN79" s="136"/>
      <c r="BO79" s="136"/>
      <c r="BP79" s="136"/>
      <c r="BQ79" s="136"/>
      <c r="BR79" s="136"/>
      <c r="BS79" s="136"/>
      <c r="BT79" s="136"/>
      <c r="BU79" s="136"/>
      <c r="BV79" s="136"/>
    </row>
    <row r="80" spans="1:74" x14ac:dyDescent="0.2">
      <c r="A80" s="61"/>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836"/>
      <c r="AZ80" s="836"/>
      <c r="BA80" s="836"/>
      <c r="BB80" s="836"/>
      <c r="BC80" s="836"/>
      <c r="BD80" s="680"/>
      <c r="BE80" s="680"/>
      <c r="BF80" s="680"/>
      <c r="BG80" s="836"/>
      <c r="BH80" s="836"/>
      <c r="BI80" s="836"/>
      <c r="BJ80" s="136"/>
      <c r="BK80" s="136"/>
      <c r="BL80" s="136"/>
      <c r="BM80" s="136"/>
      <c r="BN80" s="136"/>
      <c r="BO80" s="136"/>
      <c r="BP80" s="136"/>
      <c r="BQ80" s="136"/>
      <c r="BR80" s="136"/>
      <c r="BS80" s="136"/>
      <c r="BT80" s="136"/>
      <c r="BU80" s="136"/>
      <c r="BV80" s="136"/>
    </row>
    <row r="81" spans="1:74" x14ac:dyDescent="0.2">
      <c r="A81" s="61"/>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836"/>
      <c r="AZ81" s="836"/>
      <c r="BA81" s="836"/>
      <c r="BB81" s="836"/>
      <c r="BC81" s="836"/>
      <c r="BD81" s="680"/>
      <c r="BE81" s="680"/>
      <c r="BF81" s="680"/>
      <c r="BG81" s="836"/>
      <c r="BH81" s="836"/>
      <c r="BI81" s="836"/>
      <c r="BJ81" s="136"/>
      <c r="BK81" s="136"/>
      <c r="BL81" s="136"/>
      <c r="BM81" s="136"/>
      <c r="BN81" s="136"/>
      <c r="BO81" s="136"/>
      <c r="BP81" s="136"/>
      <c r="BQ81" s="136"/>
      <c r="BR81" s="136"/>
      <c r="BS81" s="136"/>
      <c r="BT81" s="136"/>
      <c r="BU81" s="136"/>
      <c r="BV81" s="136"/>
    </row>
    <row r="82" spans="1:74" x14ac:dyDescent="0.2">
      <c r="BK82" s="137"/>
      <c r="BL82" s="137"/>
      <c r="BM82" s="137"/>
      <c r="BN82" s="137"/>
      <c r="BO82" s="137"/>
      <c r="BP82" s="137"/>
      <c r="BQ82" s="137"/>
      <c r="BR82" s="137"/>
      <c r="BS82" s="137"/>
      <c r="BT82" s="137"/>
      <c r="BU82" s="137"/>
      <c r="BV82" s="137"/>
    </row>
    <row r="83" spans="1:74" x14ac:dyDescent="0.2">
      <c r="BK83" s="137"/>
      <c r="BL83" s="137"/>
      <c r="BM83" s="137"/>
      <c r="BN83" s="137"/>
      <c r="BO83" s="137"/>
      <c r="BP83" s="137"/>
      <c r="BQ83" s="137"/>
      <c r="BR83" s="137"/>
      <c r="BS83" s="137"/>
      <c r="BT83" s="137"/>
      <c r="BU83" s="137"/>
      <c r="BV83" s="137"/>
    </row>
    <row r="84" spans="1:74" x14ac:dyDescent="0.2">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837"/>
      <c r="AZ84" s="837"/>
      <c r="BA84" s="837"/>
      <c r="BB84" s="837"/>
      <c r="BC84" s="837"/>
      <c r="BD84" s="681"/>
      <c r="BE84" s="681"/>
      <c r="BF84" s="681"/>
      <c r="BG84" s="837"/>
      <c r="BH84" s="837"/>
      <c r="BI84" s="837"/>
      <c r="BJ84" s="138"/>
      <c r="BK84" s="138"/>
      <c r="BL84" s="138"/>
      <c r="BM84" s="138"/>
      <c r="BN84" s="138"/>
      <c r="BO84" s="138"/>
      <c r="BP84" s="138"/>
      <c r="BQ84" s="138"/>
      <c r="BR84" s="138"/>
      <c r="BS84" s="138"/>
      <c r="BT84" s="138"/>
      <c r="BU84" s="138"/>
      <c r="BV84" s="138"/>
    </row>
    <row r="85" spans="1:74" x14ac:dyDescent="0.2">
      <c r="BK85" s="137"/>
      <c r="BL85" s="137"/>
      <c r="BM85" s="137"/>
      <c r="BN85" s="137"/>
      <c r="BO85" s="137"/>
      <c r="BP85" s="137"/>
      <c r="BQ85" s="137"/>
      <c r="BR85" s="137"/>
      <c r="BS85" s="137"/>
      <c r="BT85" s="137"/>
      <c r="BU85" s="137"/>
      <c r="BV85" s="137"/>
    </row>
    <row r="86" spans="1:74" x14ac:dyDescent="0.2">
      <c r="BK86" s="137"/>
      <c r="BL86" s="137"/>
      <c r="BM86" s="137"/>
      <c r="BN86" s="137"/>
      <c r="BO86" s="137"/>
      <c r="BP86" s="137"/>
      <c r="BQ86" s="137"/>
      <c r="BR86" s="137"/>
      <c r="BS86" s="137"/>
      <c r="BT86" s="137"/>
      <c r="BU86" s="137"/>
      <c r="BV86" s="137"/>
    </row>
    <row r="87" spans="1:74" x14ac:dyDescent="0.2">
      <c r="BK87" s="137"/>
      <c r="BL87" s="137"/>
      <c r="BM87" s="137"/>
      <c r="BN87" s="137"/>
      <c r="BO87" s="137"/>
      <c r="BP87" s="137"/>
      <c r="BQ87" s="137"/>
      <c r="BR87" s="137"/>
      <c r="BS87" s="137"/>
      <c r="BT87" s="137"/>
      <c r="BU87" s="137"/>
      <c r="BV87" s="137"/>
    </row>
    <row r="88" spans="1:74" x14ac:dyDescent="0.2">
      <c r="BK88" s="137"/>
      <c r="BL88" s="137"/>
      <c r="BM88" s="137"/>
      <c r="BN88" s="137"/>
      <c r="BO88" s="137"/>
      <c r="BP88" s="137"/>
      <c r="BQ88" s="137"/>
      <c r="BR88" s="137"/>
      <c r="BS88" s="137"/>
      <c r="BT88" s="137"/>
      <c r="BU88" s="137"/>
      <c r="BV88" s="137"/>
    </row>
    <row r="89" spans="1:74" x14ac:dyDescent="0.2">
      <c r="BK89" s="137"/>
      <c r="BL89" s="137"/>
      <c r="BM89" s="137"/>
      <c r="BN89" s="137"/>
      <c r="BO89" s="137"/>
      <c r="BP89" s="137"/>
      <c r="BQ89" s="137"/>
      <c r="BR89" s="137"/>
      <c r="BS89" s="137"/>
      <c r="BT89" s="137"/>
      <c r="BU89" s="137"/>
      <c r="BV89" s="137"/>
    </row>
    <row r="90" spans="1:74" x14ac:dyDescent="0.2">
      <c r="BK90" s="137"/>
      <c r="BL90" s="137"/>
      <c r="BM90" s="137"/>
      <c r="BN90" s="137"/>
      <c r="BO90" s="137"/>
      <c r="BP90" s="137"/>
      <c r="BQ90" s="137"/>
      <c r="BR90" s="137"/>
      <c r="BS90" s="137"/>
      <c r="BT90" s="137"/>
      <c r="BU90" s="137"/>
      <c r="BV90" s="137"/>
    </row>
    <row r="91" spans="1:74" x14ac:dyDescent="0.2">
      <c r="BK91" s="137"/>
      <c r="BL91" s="137"/>
      <c r="BM91" s="137"/>
      <c r="BN91" s="137"/>
      <c r="BO91" s="137"/>
      <c r="BP91" s="137"/>
      <c r="BQ91" s="137"/>
      <c r="BR91" s="137"/>
      <c r="BS91" s="137"/>
      <c r="BT91" s="137"/>
      <c r="BU91" s="137"/>
      <c r="BV91" s="137"/>
    </row>
    <row r="92" spans="1:74" x14ac:dyDescent="0.2">
      <c r="BK92" s="137"/>
      <c r="BL92" s="137"/>
      <c r="BM92" s="137"/>
      <c r="BN92" s="137"/>
      <c r="BO92" s="137"/>
      <c r="BP92" s="137"/>
      <c r="BQ92" s="137"/>
      <c r="BR92" s="137"/>
      <c r="BS92" s="137"/>
      <c r="BT92" s="137"/>
      <c r="BU92" s="137"/>
      <c r="BV92" s="137"/>
    </row>
    <row r="93" spans="1:74" x14ac:dyDescent="0.2">
      <c r="BK93" s="137"/>
      <c r="BL93" s="137"/>
      <c r="BM93" s="137"/>
      <c r="BN93" s="137"/>
      <c r="BO93" s="137"/>
      <c r="BP93" s="137"/>
      <c r="BQ93" s="137"/>
      <c r="BR93" s="137"/>
      <c r="BS93" s="137"/>
      <c r="BT93" s="137"/>
      <c r="BU93" s="137"/>
      <c r="BV93" s="137"/>
    </row>
    <row r="94" spans="1:74" x14ac:dyDescent="0.2">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838"/>
      <c r="AZ94" s="838"/>
      <c r="BA94" s="838"/>
      <c r="BB94" s="838"/>
      <c r="BC94" s="838"/>
      <c r="BD94" s="682"/>
      <c r="BE94" s="682"/>
      <c r="BF94" s="682"/>
      <c r="BG94" s="838"/>
      <c r="BH94" s="838"/>
      <c r="BI94" s="838"/>
      <c r="BJ94" s="139"/>
      <c r="BK94" s="139"/>
      <c r="BL94" s="139"/>
      <c r="BM94" s="139"/>
      <c r="BN94" s="139"/>
      <c r="BO94" s="139"/>
      <c r="BP94" s="139"/>
      <c r="BQ94" s="139"/>
      <c r="BR94" s="139"/>
      <c r="BS94" s="139"/>
      <c r="BT94" s="139"/>
      <c r="BU94" s="139"/>
      <c r="BV94" s="139"/>
    </row>
    <row r="95" spans="1:74" x14ac:dyDescent="0.2">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838"/>
      <c r="AZ95" s="838"/>
      <c r="BA95" s="838"/>
      <c r="BB95" s="838"/>
      <c r="BC95" s="838"/>
      <c r="BD95" s="682"/>
      <c r="BE95" s="682"/>
      <c r="BF95" s="682"/>
      <c r="BG95" s="838"/>
      <c r="BH95" s="838"/>
      <c r="BI95" s="838"/>
      <c r="BJ95" s="139"/>
      <c r="BK95" s="139"/>
      <c r="BL95" s="139"/>
      <c r="BM95" s="139"/>
      <c r="BN95" s="139"/>
      <c r="BO95" s="139"/>
      <c r="BP95" s="139"/>
      <c r="BQ95" s="139"/>
      <c r="BR95" s="139"/>
      <c r="BS95" s="139"/>
      <c r="BT95" s="139"/>
      <c r="BU95" s="139"/>
      <c r="BV95" s="139"/>
    </row>
    <row r="96" spans="1:74" x14ac:dyDescent="0.2">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838"/>
      <c r="AZ96" s="838"/>
      <c r="BA96" s="838"/>
      <c r="BB96" s="838"/>
      <c r="BC96" s="838"/>
      <c r="BD96" s="682"/>
      <c r="BE96" s="682"/>
      <c r="BF96" s="682"/>
      <c r="BG96" s="838"/>
      <c r="BH96" s="838"/>
      <c r="BI96" s="838"/>
      <c r="BJ96" s="139"/>
      <c r="BK96" s="139"/>
      <c r="BL96" s="139"/>
      <c r="BM96" s="139"/>
      <c r="BN96" s="139"/>
      <c r="BO96" s="139"/>
      <c r="BP96" s="139"/>
      <c r="BQ96" s="139"/>
      <c r="BR96" s="139"/>
      <c r="BS96" s="139"/>
      <c r="BT96" s="139"/>
      <c r="BU96" s="139"/>
      <c r="BV96" s="139"/>
    </row>
    <row r="97" spans="3:74" x14ac:dyDescent="0.2">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838"/>
      <c r="AZ97" s="838"/>
      <c r="BA97" s="838"/>
      <c r="BB97" s="838"/>
      <c r="BC97" s="838"/>
      <c r="BD97" s="682"/>
      <c r="BE97" s="682"/>
      <c r="BF97" s="682"/>
      <c r="BG97" s="838"/>
      <c r="BH97" s="838"/>
      <c r="BI97" s="838"/>
      <c r="BJ97" s="139"/>
      <c r="BK97" s="139"/>
      <c r="BL97" s="139"/>
      <c r="BM97" s="139"/>
      <c r="BN97" s="139"/>
      <c r="BO97" s="139"/>
      <c r="BP97" s="139"/>
      <c r="BQ97" s="139"/>
      <c r="BR97" s="139"/>
      <c r="BS97" s="139"/>
      <c r="BT97" s="139"/>
      <c r="BU97" s="139"/>
      <c r="BV97" s="139"/>
    </row>
    <row r="98" spans="3:74" x14ac:dyDescent="0.2">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838"/>
      <c r="AZ98" s="838"/>
      <c r="BA98" s="838"/>
      <c r="BB98" s="838"/>
      <c r="BC98" s="838"/>
      <c r="BD98" s="682"/>
      <c r="BE98" s="682"/>
      <c r="BF98" s="682"/>
      <c r="BG98" s="838"/>
      <c r="BH98" s="838"/>
      <c r="BI98" s="838"/>
      <c r="BJ98" s="139"/>
      <c r="BK98" s="139"/>
      <c r="BL98" s="139"/>
      <c r="BM98" s="139"/>
      <c r="BN98" s="139"/>
      <c r="BO98" s="139"/>
      <c r="BP98" s="139"/>
      <c r="BQ98" s="139"/>
      <c r="BR98" s="139"/>
      <c r="BS98" s="139"/>
      <c r="BT98" s="139"/>
      <c r="BU98" s="139"/>
      <c r="BV98" s="139"/>
    </row>
    <row r="99" spans="3:74" x14ac:dyDescent="0.2">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838"/>
      <c r="AZ99" s="838"/>
      <c r="BA99" s="838"/>
      <c r="BB99" s="838"/>
      <c r="BC99" s="838"/>
      <c r="BD99" s="682"/>
      <c r="BE99" s="682"/>
      <c r="BF99" s="682"/>
      <c r="BG99" s="838"/>
      <c r="BH99" s="838"/>
      <c r="BI99" s="838"/>
      <c r="BJ99" s="139"/>
      <c r="BK99" s="139"/>
      <c r="BL99" s="139"/>
      <c r="BM99" s="139"/>
      <c r="BN99" s="139"/>
      <c r="BO99" s="139"/>
      <c r="BP99" s="139"/>
      <c r="BQ99" s="139"/>
      <c r="BR99" s="139"/>
      <c r="BS99" s="139"/>
      <c r="BT99" s="139"/>
      <c r="BU99" s="139"/>
      <c r="BV99" s="139"/>
    </row>
    <row r="100" spans="3:74" x14ac:dyDescent="0.2">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838"/>
      <c r="AZ100" s="838"/>
      <c r="BA100" s="838"/>
      <c r="BB100" s="838"/>
      <c r="BC100" s="838"/>
      <c r="BD100" s="682"/>
      <c r="BE100" s="682"/>
      <c r="BF100" s="682"/>
      <c r="BG100" s="838"/>
      <c r="BH100" s="838"/>
      <c r="BI100" s="838"/>
      <c r="BJ100" s="139"/>
      <c r="BK100" s="139"/>
      <c r="BL100" s="139"/>
      <c r="BM100" s="139"/>
      <c r="BN100" s="139"/>
      <c r="BO100" s="139"/>
      <c r="BP100" s="139"/>
      <c r="BQ100" s="139"/>
      <c r="BR100" s="139"/>
      <c r="BS100" s="139"/>
      <c r="BT100" s="139"/>
      <c r="BU100" s="139"/>
      <c r="BV100" s="139"/>
    </row>
    <row r="101" spans="3:74" x14ac:dyDescent="0.2">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838"/>
      <c r="AZ101" s="838"/>
      <c r="BA101" s="838"/>
      <c r="BB101" s="838"/>
      <c r="BC101" s="838"/>
      <c r="BD101" s="682"/>
      <c r="BE101" s="682"/>
      <c r="BF101" s="682"/>
      <c r="BG101" s="838"/>
      <c r="BH101" s="838"/>
      <c r="BI101" s="838"/>
      <c r="BJ101" s="139"/>
      <c r="BK101" s="139"/>
      <c r="BL101" s="139"/>
      <c r="BM101" s="139"/>
      <c r="BN101" s="139"/>
      <c r="BO101" s="139"/>
      <c r="BP101" s="139"/>
      <c r="BQ101" s="139"/>
      <c r="BR101" s="139"/>
      <c r="BS101" s="139"/>
      <c r="BT101" s="139"/>
      <c r="BU101" s="139"/>
      <c r="BV101" s="139"/>
    </row>
    <row r="102" spans="3:74" x14ac:dyDescent="0.2">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838"/>
      <c r="AZ102" s="838"/>
      <c r="BA102" s="838"/>
      <c r="BB102" s="838"/>
      <c r="BC102" s="838"/>
      <c r="BD102" s="682"/>
      <c r="BE102" s="682"/>
      <c r="BF102" s="682"/>
      <c r="BG102" s="838"/>
      <c r="BH102" s="838"/>
      <c r="BI102" s="838"/>
      <c r="BJ102" s="139"/>
      <c r="BK102" s="139"/>
      <c r="BL102" s="139"/>
      <c r="BM102" s="139"/>
      <c r="BN102" s="139"/>
      <c r="BO102" s="139"/>
      <c r="BP102" s="139"/>
      <c r="BQ102" s="139"/>
      <c r="BR102" s="139"/>
      <c r="BS102" s="139"/>
      <c r="BT102" s="139"/>
      <c r="BU102" s="139"/>
      <c r="BV102" s="139"/>
    </row>
    <row r="103" spans="3:74" x14ac:dyDescent="0.2">
      <c r="BK103" s="137"/>
      <c r="BL103" s="137"/>
      <c r="BM103" s="137"/>
      <c r="BN103" s="137"/>
      <c r="BO103" s="137"/>
      <c r="BP103" s="137"/>
      <c r="BQ103" s="137"/>
      <c r="BR103" s="137"/>
      <c r="BS103" s="137"/>
      <c r="BT103" s="137"/>
      <c r="BU103" s="137"/>
      <c r="BV103" s="137"/>
    </row>
    <row r="104" spans="3:74" x14ac:dyDescent="0.2">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839"/>
      <c r="AZ104" s="839"/>
      <c r="BA104" s="839"/>
      <c r="BB104" s="839"/>
      <c r="BC104" s="839"/>
      <c r="BD104" s="683"/>
      <c r="BE104" s="683"/>
      <c r="BF104" s="683"/>
      <c r="BG104" s="839"/>
      <c r="BH104" s="839"/>
      <c r="BI104" s="839"/>
      <c r="BJ104" s="140"/>
      <c r="BK104" s="140"/>
      <c r="BL104" s="140"/>
      <c r="BM104" s="140"/>
      <c r="BN104" s="140"/>
      <c r="BO104" s="140"/>
      <c r="BP104" s="140"/>
      <c r="BQ104" s="140"/>
      <c r="BR104" s="140"/>
      <c r="BS104" s="140"/>
      <c r="BT104" s="140"/>
      <c r="BU104" s="140"/>
      <c r="BV104" s="140"/>
    </row>
    <row r="105" spans="3:74" x14ac:dyDescent="0.2">
      <c r="BK105" s="137"/>
      <c r="BL105" s="137"/>
      <c r="BM105" s="137"/>
      <c r="BN105" s="137"/>
      <c r="BO105" s="137"/>
      <c r="BP105" s="137"/>
      <c r="BQ105" s="137"/>
      <c r="BR105" s="137"/>
      <c r="BS105" s="137"/>
      <c r="BT105" s="137"/>
      <c r="BU105" s="137"/>
      <c r="BV105" s="137"/>
    </row>
    <row r="106" spans="3:74" x14ac:dyDescent="0.2">
      <c r="BK106" s="137"/>
      <c r="BL106" s="137"/>
      <c r="BM106" s="137"/>
      <c r="BN106" s="137"/>
      <c r="BO106" s="137"/>
      <c r="BP106" s="137"/>
      <c r="BQ106" s="137"/>
      <c r="BR106" s="137"/>
      <c r="BS106" s="137"/>
      <c r="BT106" s="137"/>
      <c r="BU106" s="137"/>
      <c r="BV106" s="137"/>
    </row>
    <row r="107" spans="3:74" x14ac:dyDescent="0.2">
      <c r="BK107" s="137"/>
      <c r="BL107" s="137"/>
      <c r="BM107" s="137"/>
      <c r="BN107" s="137"/>
      <c r="BO107" s="137"/>
      <c r="BP107" s="137"/>
      <c r="BQ107" s="137"/>
      <c r="BR107" s="137"/>
      <c r="BS107" s="137"/>
      <c r="BT107" s="137"/>
      <c r="BU107" s="137"/>
      <c r="BV107" s="137"/>
    </row>
    <row r="108" spans="3:74" x14ac:dyDescent="0.2">
      <c r="BK108" s="137"/>
      <c r="BL108" s="137"/>
      <c r="BM108" s="137"/>
      <c r="BN108" s="137"/>
      <c r="BO108" s="137"/>
      <c r="BP108" s="137"/>
      <c r="BQ108" s="137"/>
      <c r="BR108" s="137"/>
      <c r="BS108" s="137"/>
      <c r="BT108" s="137"/>
      <c r="BU108" s="137"/>
      <c r="BV108" s="137"/>
    </row>
    <row r="109" spans="3:74" x14ac:dyDescent="0.2">
      <c r="BK109" s="137"/>
      <c r="BL109" s="137"/>
      <c r="BM109" s="137"/>
      <c r="BN109" s="137"/>
      <c r="BO109" s="137"/>
      <c r="BP109" s="137"/>
      <c r="BQ109" s="137"/>
      <c r="BR109" s="137"/>
      <c r="BS109" s="137"/>
      <c r="BT109" s="137"/>
      <c r="BU109" s="137"/>
      <c r="BV109" s="137"/>
    </row>
    <row r="110" spans="3:74" x14ac:dyDescent="0.2">
      <c r="BK110" s="137"/>
      <c r="BL110" s="137"/>
      <c r="BM110" s="137"/>
      <c r="BN110" s="137"/>
      <c r="BO110" s="137"/>
      <c r="BP110" s="137"/>
      <c r="BQ110" s="137"/>
      <c r="BR110" s="137"/>
      <c r="BS110" s="137"/>
      <c r="BT110" s="137"/>
      <c r="BU110" s="137"/>
      <c r="BV110" s="137"/>
    </row>
    <row r="111" spans="3:74" x14ac:dyDescent="0.2">
      <c r="BK111" s="137"/>
      <c r="BL111" s="137"/>
      <c r="BM111" s="137"/>
      <c r="BN111" s="137"/>
      <c r="BO111" s="137"/>
      <c r="BP111" s="137"/>
      <c r="BQ111" s="137"/>
      <c r="BR111" s="137"/>
      <c r="BS111" s="137"/>
      <c r="BT111" s="137"/>
      <c r="BU111" s="137"/>
      <c r="BV111" s="137"/>
    </row>
    <row r="112" spans="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row r="137" spans="63:74" x14ac:dyDescent="0.2">
      <c r="BK137" s="137"/>
      <c r="BL137" s="137"/>
      <c r="BM137" s="137"/>
      <c r="BN137" s="137"/>
      <c r="BO137" s="137"/>
      <c r="BP137" s="137"/>
      <c r="BQ137" s="137"/>
      <c r="BR137" s="137"/>
      <c r="BS137" s="137"/>
      <c r="BT137" s="137"/>
      <c r="BU137" s="137"/>
      <c r="BV137" s="137"/>
    </row>
    <row r="138" spans="63:74" x14ac:dyDescent="0.2">
      <c r="BK138" s="137"/>
      <c r="BL138" s="137"/>
      <c r="BM138" s="137"/>
      <c r="BN138" s="137"/>
      <c r="BO138" s="137"/>
      <c r="BP138" s="137"/>
      <c r="BQ138" s="137"/>
      <c r="BR138" s="137"/>
      <c r="BS138" s="137"/>
      <c r="BT138" s="137"/>
      <c r="BU138" s="137"/>
      <c r="BV138" s="137"/>
    </row>
    <row r="139" spans="63:74" x14ac:dyDescent="0.2">
      <c r="BK139" s="137"/>
      <c r="BL139" s="137"/>
      <c r="BM139" s="137"/>
      <c r="BN139" s="137"/>
      <c r="BO139" s="137"/>
      <c r="BP139" s="137"/>
      <c r="BQ139" s="137"/>
      <c r="BR139" s="137"/>
      <c r="BS139" s="137"/>
      <c r="BT139" s="137"/>
      <c r="BU139" s="137"/>
      <c r="BV139" s="137"/>
    </row>
    <row r="140" spans="63:74" x14ac:dyDescent="0.2">
      <c r="BK140" s="137"/>
      <c r="BL140" s="137"/>
      <c r="BM140" s="137"/>
      <c r="BN140" s="137"/>
      <c r="BO140" s="137"/>
      <c r="BP140" s="137"/>
      <c r="BQ140" s="137"/>
      <c r="BR140" s="137"/>
      <c r="BS140" s="137"/>
      <c r="BT140" s="137"/>
      <c r="BU140" s="137"/>
      <c r="BV140" s="137"/>
    </row>
    <row r="141" spans="63:74" x14ac:dyDescent="0.2">
      <c r="BK141" s="137"/>
      <c r="BL141" s="137"/>
      <c r="BM141" s="137"/>
      <c r="BN141" s="137"/>
      <c r="BO141" s="137"/>
      <c r="BP141" s="137"/>
      <c r="BQ141" s="137"/>
      <c r="BR141" s="137"/>
      <c r="BS141" s="137"/>
      <c r="BT141" s="137"/>
      <c r="BU141" s="137"/>
      <c r="BV141" s="137"/>
    </row>
    <row r="142" spans="63:74" x14ac:dyDescent="0.2">
      <c r="BK142" s="137"/>
      <c r="BL142" s="137"/>
      <c r="BM142" s="137"/>
      <c r="BN142" s="137"/>
      <c r="BO142" s="137"/>
      <c r="BP142" s="137"/>
      <c r="BQ142" s="137"/>
      <c r="BR142" s="137"/>
      <c r="BS142" s="137"/>
      <c r="BT142" s="137"/>
      <c r="BU142" s="137"/>
      <c r="BV142" s="137"/>
    </row>
    <row r="143" spans="63:74" x14ac:dyDescent="0.2">
      <c r="BK143" s="137"/>
      <c r="BL143" s="137"/>
      <c r="BM143" s="137"/>
      <c r="BN143" s="137"/>
      <c r="BO143" s="137"/>
      <c r="BP143" s="137"/>
      <c r="BQ143" s="137"/>
      <c r="BR143" s="137"/>
      <c r="BS143" s="137"/>
      <c r="BT143" s="137"/>
      <c r="BU143" s="137"/>
      <c r="BV143" s="137"/>
    </row>
    <row r="144" spans="63:74" x14ac:dyDescent="0.2">
      <c r="BK144" s="137"/>
      <c r="BL144" s="137"/>
      <c r="BM144" s="137"/>
      <c r="BN144" s="137"/>
      <c r="BO144" s="137"/>
      <c r="BP144" s="137"/>
      <c r="BQ144" s="137"/>
      <c r="BR144" s="137"/>
      <c r="BS144" s="137"/>
      <c r="BT144" s="137"/>
      <c r="BU144" s="137"/>
      <c r="BV144" s="137"/>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sheetData>
  <mergeCells count="18">
    <mergeCell ref="BK3:BV3"/>
    <mergeCell ref="B1:AL1"/>
    <mergeCell ref="C3:N3"/>
    <mergeCell ref="O3:Z3"/>
    <mergeCell ref="AA3:AL3"/>
    <mergeCell ref="AM3:AX3"/>
    <mergeCell ref="AY3:BJ3"/>
    <mergeCell ref="B60:Q60"/>
    <mergeCell ref="B61:Q61"/>
    <mergeCell ref="B62:Q62"/>
    <mergeCell ref="A1:A2"/>
    <mergeCell ref="B54:Q54"/>
    <mergeCell ref="B55:Q55"/>
    <mergeCell ref="B58:Q58"/>
    <mergeCell ref="B57:Q57"/>
    <mergeCell ref="B56:Q56"/>
    <mergeCell ref="B52:Q52"/>
    <mergeCell ref="B59:R59"/>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workbookViewId="0">
      <selection activeCell="F30" sqref="F30"/>
    </sheetView>
  </sheetViews>
  <sheetFormatPr defaultColWidth="8.625" defaultRowHeight="12.85" x14ac:dyDescent="0.2"/>
  <cols>
    <col min="1" max="1" width="13.375" style="118" customWidth="1"/>
    <col min="2" max="2" width="90" style="118" customWidth="1"/>
    <col min="3" max="16384" width="8.625" style="118"/>
  </cols>
  <sheetData>
    <row r="1" spans="1:18" x14ac:dyDescent="0.2">
      <c r="A1" s="118" t="s">
        <v>237</v>
      </c>
    </row>
    <row r="6" spans="1:18" ht="15.7" x14ac:dyDescent="0.25">
      <c r="B6" s="119" t="str">
        <f>"Short-Term Energy Outlook, "&amp;Dates!D1</f>
        <v>Short-Term Energy Outlook, September 2025</v>
      </c>
    </row>
    <row r="8" spans="1:18" ht="15" customHeight="1" x14ac:dyDescent="0.2">
      <c r="A8" s="120"/>
      <c r="B8" s="121" t="s">
        <v>142</v>
      </c>
      <c r="C8" s="120"/>
      <c r="D8" s="120"/>
      <c r="E8" s="120"/>
      <c r="F8" s="120"/>
      <c r="G8" s="120"/>
      <c r="H8" s="120"/>
      <c r="I8" s="120"/>
      <c r="J8" s="120"/>
      <c r="K8" s="120"/>
      <c r="L8" s="120"/>
      <c r="M8" s="120"/>
      <c r="N8" s="120"/>
      <c r="O8" s="120"/>
      <c r="P8" s="120"/>
      <c r="Q8" s="120"/>
      <c r="R8" s="120"/>
    </row>
    <row r="9" spans="1:18" ht="15" customHeight="1" x14ac:dyDescent="0.2">
      <c r="A9" s="120"/>
      <c r="B9" s="121" t="s">
        <v>765</v>
      </c>
      <c r="C9" s="120"/>
      <c r="D9" s="120"/>
      <c r="E9" s="120"/>
      <c r="F9" s="120"/>
      <c r="G9" s="120"/>
      <c r="H9" s="120"/>
      <c r="I9" s="120"/>
      <c r="J9" s="120"/>
      <c r="K9" s="120"/>
      <c r="L9" s="120"/>
      <c r="M9" s="120"/>
      <c r="N9" s="120"/>
      <c r="O9" s="120"/>
      <c r="P9" s="120"/>
      <c r="Q9" s="120"/>
      <c r="R9" s="120"/>
    </row>
    <row r="10" spans="1:18" ht="15" customHeight="1" x14ac:dyDescent="0.2">
      <c r="A10" s="120"/>
      <c r="B10" s="121" t="s">
        <v>893</v>
      </c>
      <c r="C10" s="122"/>
      <c r="D10" s="122"/>
      <c r="E10" s="122"/>
      <c r="F10" s="122"/>
      <c r="G10" s="122"/>
      <c r="H10" s="122"/>
      <c r="I10" s="122"/>
      <c r="J10" s="122"/>
      <c r="K10" s="122"/>
      <c r="L10" s="122"/>
      <c r="M10" s="122"/>
      <c r="N10" s="122"/>
      <c r="O10" s="122"/>
      <c r="P10" s="122"/>
      <c r="Q10" s="122"/>
      <c r="R10" s="122"/>
    </row>
    <row r="11" spans="1:18" ht="15" customHeight="1" x14ac:dyDescent="0.2">
      <c r="A11" s="120"/>
      <c r="B11" s="121" t="s">
        <v>902</v>
      </c>
      <c r="C11" s="122"/>
      <c r="D11" s="122"/>
      <c r="E11" s="122"/>
      <c r="F11" s="122"/>
      <c r="G11" s="122"/>
      <c r="H11" s="122"/>
      <c r="I11" s="122"/>
      <c r="J11" s="122"/>
      <c r="K11" s="122"/>
      <c r="L11" s="122"/>
      <c r="M11" s="122"/>
      <c r="N11" s="122"/>
      <c r="O11" s="122"/>
      <c r="P11" s="122"/>
      <c r="Q11" s="122"/>
      <c r="R11" s="122"/>
    </row>
    <row r="12" spans="1:18" ht="15" customHeight="1" x14ac:dyDescent="0.2">
      <c r="A12" s="120"/>
      <c r="B12" s="121" t="s">
        <v>901</v>
      </c>
      <c r="C12" s="122"/>
      <c r="D12" s="122"/>
      <c r="E12" s="122"/>
      <c r="F12" s="122"/>
      <c r="G12" s="122"/>
      <c r="H12" s="122"/>
      <c r="I12" s="122"/>
      <c r="J12" s="122"/>
      <c r="K12" s="122"/>
      <c r="L12" s="122"/>
      <c r="M12" s="122"/>
      <c r="N12" s="122"/>
      <c r="O12" s="122"/>
      <c r="P12" s="122"/>
      <c r="Q12" s="122"/>
      <c r="R12" s="122"/>
    </row>
    <row r="13" spans="1:18" ht="15" customHeight="1" x14ac:dyDescent="0.2">
      <c r="A13" s="120"/>
      <c r="B13" s="121" t="s">
        <v>900</v>
      </c>
      <c r="C13" s="122"/>
      <c r="D13" s="122"/>
      <c r="E13" s="122"/>
      <c r="F13" s="122"/>
      <c r="G13" s="122"/>
      <c r="H13" s="122"/>
      <c r="I13" s="122"/>
      <c r="J13" s="122"/>
      <c r="K13" s="122"/>
      <c r="L13" s="122"/>
      <c r="M13" s="122"/>
      <c r="N13" s="122"/>
      <c r="O13" s="122"/>
      <c r="P13" s="122"/>
      <c r="Q13" s="122"/>
      <c r="R13" s="122"/>
    </row>
    <row r="14" spans="1:18" ht="15" customHeight="1" x14ac:dyDescent="0.2">
      <c r="A14" s="120"/>
      <c r="B14" s="121" t="s">
        <v>899</v>
      </c>
      <c r="C14" s="122"/>
      <c r="D14" s="122"/>
      <c r="E14" s="122"/>
      <c r="F14" s="122"/>
      <c r="G14" s="122"/>
      <c r="H14" s="122"/>
      <c r="I14" s="122"/>
      <c r="J14" s="122"/>
      <c r="K14" s="122"/>
      <c r="L14" s="122"/>
      <c r="M14" s="122"/>
      <c r="N14" s="122"/>
      <c r="O14" s="122"/>
      <c r="P14" s="122"/>
      <c r="Q14" s="122"/>
      <c r="R14" s="122"/>
    </row>
    <row r="15" spans="1:18" ht="15" customHeight="1" x14ac:dyDescent="0.2">
      <c r="A15" s="120"/>
      <c r="B15" s="121" t="s">
        <v>892</v>
      </c>
      <c r="C15" s="84"/>
      <c r="D15" s="84"/>
      <c r="E15" s="84"/>
      <c r="F15" s="84"/>
      <c r="G15" s="84"/>
      <c r="H15" s="84"/>
      <c r="I15" s="84"/>
      <c r="J15" s="84"/>
      <c r="K15" s="84"/>
      <c r="L15" s="84"/>
      <c r="M15" s="84"/>
      <c r="N15" s="84"/>
      <c r="O15" s="84"/>
      <c r="P15" s="84"/>
      <c r="Q15" s="84"/>
      <c r="R15" s="84"/>
    </row>
    <row r="16" spans="1:18" ht="15" customHeight="1" x14ac:dyDescent="0.2">
      <c r="A16" s="120"/>
      <c r="B16" s="121" t="s">
        <v>539</v>
      </c>
      <c r="C16" s="123"/>
      <c r="D16" s="123"/>
      <c r="E16" s="123"/>
      <c r="F16" s="123"/>
      <c r="G16" s="123"/>
      <c r="H16" s="123"/>
      <c r="I16" s="123"/>
      <c r="J16" s="123"/>
      <c r="K16" s="123"/>
      <c r="L16" s="123"/>
      <c r="M16" s="123"/>
      <c r="N16" s="123"/>
      <c r="O16" s="123"/>
      <c r="P16" s="123"/>
      <c r="Q16" s="123"/>
      <c r="R16" s="123"/>
    </row>
    <row r="17" spans="1:18" ht="15" customHeight="1" x14ac:dyDescent="0.2">
      <c r="A17" s="120"/>
      <c r="B17" s="121" t="s">
        <v>903</v>
      </c>
      <c r="C17" s="122"/>
      <c r="D17" s="122"/>
      <c r="E17" s="122"/>
      <c r="F17" s="122"/>
      <c r="G17" s="122"/>
      <c r="H17" s="122"/>
      <c r="I17" s="122"/>
      <c r="J17" s="122"/>
      <c r="K17" s="122"/>
      <c r="L17" s="122"/>
      <c r="M17" s="122"/>
      <c r="N17" s="122"/>
      <c r="O17" s="122"/>
      <c r="P17" s="122"/>
      <c r="Q17" s="122"/>
      <c r="R17" s="122"/>
    </row>
    <row r="18" spans="1:18" ht="15" customHeight="1" x14ac:dyDescent="0.2">
      <c r="A18" s="120"/>
      <c r="B18" s="121" t="s">
        <v>1552</v>
      </c>
      <c r="C18" s="122"/>
      <c r="D18" s="122"/>
      <c r="E18" s="122"/>
      <c r="F18" s="122"/>
      <c r="G18" s="122"/>
      <c r="H18" s="122"/>
      <c r="I18" s="122"/>
      <c r="J18" s="122"/>
      <c r="K18" s="122"/>
      <c r="L18" s="122"/>
      <c r="M18" s="122"/>
      <c r="N18" s="122"/>
      <c r="O18" s="122"/>
      <c r="P18" s="122"/>
      <c r="Q18" s="122"/>
      <c r="R18" s="122"/>
    </row>
    <row r="19" spans="1:18" ht="15" customHeight="1" x14ac:dyDescent="0.2">
      <c r="A19" s="120"/>
      <c r="B19" s="121" t="s">
        <v>143</v>
      </c>
      <c r="C19" s="114"/>
      <c r="D19" s="114"/>
      <c r="E19" s="114"/>
      <c r="F19" s="114"/>
      <c r="G19" s="114"/>
      <c r="H19" s="114"/>
      <c r="I19" s="114"/>
      <c r="J19" s="114"/>
      <c r="K19" s="114"/>
      <c r="L19" s="114"/>
      <c r="M19" s="114"/>
      <c r="N19" s="114"/>
      <c r="O19" s="114"/>
      <c r="P19" s="114"/>
      <c r="Q19" s="114"/>
      <c r="R19" s="114"/>
    </row>
    <row r="20" spans="1:18" ht="15" customHeight="1" x14ac:dyDescent="0.2">
      <c r="A20" s="120"/>
      <c r="B20" s="121" t="s">
        <v>904</v>
      </c>
      <c r="C20" s="122"/>
      <c r="D20" s="122"/>
      <c r="E20" s="122"/>
      <c r="F20" s="122"/>
      <c r="G20" s="122"/>
      <c r="H20" s="122"/>
      <c r="I20" s="122"/>
      <c r="J20" s="122"/>
      <c r="K20" s="122"/>
      <c r="L20" s="122"/>
      <c r="M20" s="122"/>
      <c r="N20" s="122"/>
      <c r="O20" s="122"/>
      <c r="P20" s="122"/>
      <c r="Q20" s="122"/>
      <c r="R20" s="122"/>
    </row>
    <row r="21" spans="1:18" ht="15" customHeight="1" x14ac:dyDescent="0.2">
      <c r="A21" s="120"/>
      <c r="B21" s="121" t="s">
        <v>144</v>
      </c>
      <c r="C21" s="125"/>
      <c r="D21" s="125"/>
      <c r="E21" s="125"/>
      <c r="F21" s="125"/>
      <c r="G21" s="125"/>
      <c r="H21" s="125"/>
      <c r="I21" s="125"/>
      <c r="J21" s="125"/>
      <c r="K21" s="125"/>
      <c r="L21" s="125"/>
      <c r="M21" s="125"/>
      <c r="N21" s="125"/>
      <c r="O21" s="125"/>
      <c r="P21" s="125"/>
      <c r="Q21" s="125"/>
      <c r="R21" s="125"/>
    </row>
    <row r="22" spans="1:18" ht="15" customHeight="1" x14ac:dyDescent="0.2">
      <c r="A22" s="120"/>
      <c r="B22" s="121" t="s">
        <v>481</v>
      </c>
      <c r="C22" s="122"/>
      <c r="D22" s="122"/>
      <c r="E22" s="122"/>
      <c r="F22" s="122"/>
      <c r="G22" s="122"/>
      <c r="H22" s="122"/>
      <c r="I22" s="122"/>
      <c r="J22" s="122"/>
      <c r="K22" s="122"/>
      <c r="L22" s="122"/>
      <c r="M22" s="122"/>
      <c r="N22" s="122"/>
      <c r="O22" s="122"/>
      <c r="P22" s="122"/>
      <c r="Q22" s="122"/>
      <c r="R22" s="122"/>
    </row>
    <row r="23" spans="1:18" ht="15" customHeight="1" x14ac:dyDescent="0.2">
      <c r="A23" s="120"/>
      <c r="B23" s="124" t="s">
        <v>905</v>
      </c>
      <c r="C23" s="126"/>
      <c r="D23" s="126"/>
      <c r="E23" s="126"/>
      <c r="F23" s="126"/>
      <c r="G23" s="126"/>
      <c r="H23" s="126"/>
      <c r="I23" s="126"/>
      <c r="J23" s="126"/>
      <c r="K23" s="126"/>
      <c r="L23" s="126"/>
      <c r="M23" s="126"/>
      <c r="N23" s="126"/>
      <c r="O23" s="126"/>
      <c r="P23" s="126"/>
      <c r="Q23" s="126"/>
      <c r="R23" s="126"/>
    </row>
    <row r="24" spans="1:18" ht="15" customHeight="1" x14ac:dyDescent="0.2">
      <c r="A24" s="120"/>
      <c r="B24" s="124" t="s">
        <v>906</v>
      </c>
      <c r="C24" s="122"/>
      <c r="D24" s="122"/>
      <c r="E24" s="122"/>
      <c r="F24" s="122"/>
      <c r="G24" s="122"/>
      <c r="H24" s="122"/>
      <c r="I24" s="122"/>
      <c r="J24" s="122"/>
      <c r="K24" s="122"/>
      <c r="L24" s="122"/>
      <c r="M24" s="122"/>
      <c r="N24" s="122"/>
      <c r="O24" s="122"/>
      <c r="P24" s="122"/>
      <c r="Q24" s="122"/>
      <c r="R24" s="122"/>
    </row>
    <row r="25" spans="1:18" ht="15" customHeight="1" x14ac:dyDescent="0.2">
      <c r="A25" s="120"/>
      <c r="B25" s="124" t="s">
        <v>907</v>
      </c>
      <c r="C25" s="122"/>
      <c r="D25" s="122"/>
      <c r="E25" s="122"/>
      <c r="F25" s="122"/>
      <c r="G25" s="122"/>
      <c r="H25" s="122"/>
      <c r="I25" s="122"/>
      <c r="J25" s="122"/>
      <c r="K25" s="122"/>
      <c r="L25" s="122"/>
      <c r="M25" s="122"/>
      <c r="N25" s="122"/>
      <c r="O25" s="122"/>
      <c r="P25" s="122"/>
      <c r="Q25" s="122"/>
      <c r="R25" s="122"/>
    </row>
    <row r="26" spans="1:18" ht="15" customHeight="1" x14ac:dyDescent="0.2">
      <c r="A26" s="120"/>
      <c r="B26" s="124" t="s">
        <v>908</v>
      </c>
      <c r="C26" s="122"/>
      <c r="D26" s="122"/>
      <c r="E26" s="122"/>
      <c r="F26" s="122"/>
      <c r="G26" s="122"/>
      <c r="H26" s="122"/>
      <c r="I26" s="122"/>
      <c r="J26" s="122"/>
      <c r="K26" s="122"/>
      <c r="L26" s="122"/>
      <c r="M26" s="122"/>
      <c r="N26" s="122"/>
      <c r="O26" s="122"/>
      <c r="P26" s="122"/>
      <c r="Q26" s="122"/>
      <c r="R26" s="122"/>
    </row>
    <row r="27" spans="1:18" ht="15" customHeight="1" x14ac:dyDescent="0.2">
      <c r="A27" s="120"/>
      <c r="B27" s="124" t="s">
        <v>909</v>
      </c>
      <c r="C27" s="122"/>
      <c r="D27" s="122"/>
      <c r="E27" s="122"/>
      <c r="F27" s="122"/>
      <c r="G27" s="122"/>
      <c r="H27" s="122"/>
      <c r="I27" s="122"/>
      <c r="J27" s="122"/>
      <c r="K27" s="122"/>
      <c r="L27" s="122"/>
      <c r="M27" s="122"/>
      <c r="N27" s="122"/>
      <c r="O27" s="122"/>
      <c r="P27" s="122"/>
      <c r="Q27" s="122"/>
      <c r="R27" s="122"/>
    </row>
    <row r="28" spans="1:18" ht="15" customHeight="1" x14ac:dyDescent="0.2">
      <c r="A28" s="120"/>
      <c r="B28" s="124" t="s">
        <v>910</v>
      </c>
      <c r="C28" s="127"/>
      <c r="D28" s="127"/>
      <c r="E28" s="127"/>
      <c r="F28" s="127"/>
      <c r="G28" s="127"/>
      <c r="H28" s="127"/>
      <c r="I28" s="127"/>
      <c r="J28" s="122"/>
      <c r="K28" s="122"/>
      <c r="L28" s="122"/>
      <c r="M28" s="122"/>
      <c r="N28" s="122"/>
      <c r="O28" s="122"/>
      <c r="P28" s="122"/>
      <c r="Q28" s="122"/>
      <c r="R28" s="122"/>
    </row>
    <row r="29" spans="1:18" ht="15" customHeight="1" x14ac:dyDescent="0.3">
      <c r="A29" s="120"/>
      <c r="B29" s="121" t="s">
        <v>60</v>
      </c>
      <c r="C29" s="122"/>
      <c r="D29" s="122"/>
      <c r="E29" s="122"/>
      <c r="F29" s="122"/>
      <c r="G29" s="122"/>
      <c r="H29" s="122"/>
      <c r="I29" s="122"/>
      <c r="J29" s="122"/>
      <c r="K29" s="122"/>
      <c r="L29" s="122"/>
      <c r="M29" s="122"/>
      <c r="N29" s="122"/>
      <c r="O29" s="122"/>
      <c r="P29" s="122"/>
      <c r="Q29" s="122"/>
      <c r="R29" s="122"/>
    </row>
    <row r="30" spans="1:18" ht="15" customHeight="1" x14ac:dyDescent="0.2">
      <c r="A30" s="120"/>
      <c r="B30" s="124" t="s">
        <v>748</v>
      </c>
      <c r="C30" s="122"/>
      <c r="D30" s="122"/>
      <c r="E30" s="122"/>
      <c r="F30" s="122"/>
      <c r="G30" s="122"/>
      <c r="H30" s="122"/>
      <c r="I30" s="122"/>
      <c r="J30" s="122"/>
      <c r="K30" s="122"/>
      <c r="L30" s="122"/>
      <c r="M30" s="122"/>
      <c r="N30" s="122"/>
      <c r="O30" s="122"/>
      <c r="P30" s="122"/>
      <c r="Q30" s="122"/>
      <c r="R30" s="122"/>
    </row>
    <row r="31" spans="1:18" ht="15" customHeight="1" x14ac:dyDescent="0.2">
      <c r="A31" s="120"/>
      <c r="B31" s="124" t="s">
        <v>749</v>
      </c>
      <c r="C31" s="128"/>
      <c r="D31" s="128"/>
      <c r="E31" s="128"/>
      <c r="F31" s="128"/>
      <c r="G31" s="128"/>
      <c r="H31" s="128"/>
      <c r="I31" s="128"/>
      <c r="J31" s="128"/>
      <c r="K31" s="128"/>
      <c r="L31" s="128"/>
      <c r="M31" s="128"/>
      <c r="N31" s="128"/>
      <c r="O31" s="128"/>
      <c r="P31" s="128"/>
      <c r="Q31" s="128"/>
      <c r="R31" s="128"/>
    </row>
    <row r="32" spans="1:18" ht="15" customHeight="1" x14ac:dyDescent="0.2">
      <c r="B32" s="121" t="s">
        <v>1231</v>
      </c>
    </row>
    <row r="33" spans="2:2" ht="15" customHeight="1" x14ac:dyDescent="0.2">
      <c r="B33" s="121" t="s">
        <v>1307</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R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0.7" x14ac:dyDescent="0.2"/>
  <cols>
    <col min="1" max="1" width="10.625" style="227" customWidth="1"/>
    <col min="2" max="2" width="27" style="227" customWidth="1"/>
    <col min="3" max="50" width="6.625" style="227" customWidth="1"/>
    <col min="51" max="55" width="6.625" style="704" customWidth="1"/>
    <col min="56" max="58" width="6.625" style="693" customWidth="1"/>
    <col min="59" max="61" width="6.625" style="704" customWidth="1"/>
    <col min="62" max="74" width="6.625" style="227" customWidth="1"/>
    <col min="75" max="238" width="11" style="227"/>
    <col min="239" max="239" width="1.625" style="227" customWidth="1"/>
    <col min="240" max="16384" width="11" style="227"/>
  </cols>
  <sheetData>
    <row r="1" spans="1:74" ht="12.85" customHeight="1" x14ac:dyDescent="0.2">
      <c r="A1" s="979" t="s">
        <v>479</v>
      </c>
      <c r="B1" s="226" t="s">
        <v>741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85" customHeight="1" x14ac:dyDescent="0.2">
      <c r="A2" s="980"/>
      <c r="B2" s="222" t="str">
        <f>"U.S. Energy Information Administration  |  Short-Term Energy Outlook  - "&amp;Dates!D1</f>
        <v>U.S. Energy Information Administration  |  Short-Term Energy Outlook  - September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85" customHeight="1" x14ac:dyDescent="0.2">
      <c r="A3" s="316" t="s">
        <v>764</v>
      </c>
      <c r="B3" s="230"/>
      <c r="C3" s="1085">
        <f>Dates!D3</f>
        <v>2021</v>
      </c>
      <c r="D3" s="986"/>
      <c r="E3" s="986"/>
      <c r="F3" s="986"/>
      <c r="G3" s="986"/>
      <c r="H3" s="986"/>
      <c r="I3" s="986"/>
      <c r="J3" s="986"/>
      <c r="K3" s="986"/>
      <c r="L3" s="986"/>
      <c r="M3" s="986"/>
      <c r="N3" s="1086"/>
      <c r="O3" s="983">
        <f>C3+1</f>
        <v>2022</v>
      </c>
      <c r="P3" s="986"/>
      <c r="Q3" s="986"/>
      <c r="R3" s="986"/>
      <c r="S3" s="986"/>
      <c r="T3" s="986"/>
      <c r="U3" s="986"/>
      <c r="V3" s="986"/>
      <c r="W3" s="986"/>
      <c r="X3" s="986"/>
      <c r="Y3" s="986"/>
      <c r="Z3" s="1086"/>
      <c r="AA3" s="983">
        <f>O3+1</f>
        <v>2023</v>
      </c>
      <c r="AB3" s="986"/>
      <c r="AC3" s="986"/>
      <c r="AD3" s="986"/>
      <c r="AE3" s="986"/>
      <c r="AF3" s="986"/>
      <c r="AG3" s="986"/>
      <c r="AH3" s="986"/>
      <c r="AI3" s="986"/>
      <c r="AJ3" s="986"/>
      <c r="AK3" s="986"/>
      <c r="AL3" s="1086"/>
      <c r="AM3" s="983">
        <f>AA3+1</f>
        <v>2024</v>
      </c>
      <c r="AN3" s="986"/>
      <c r="AO3" s="986"/>
      <c r="AP3" s="986"/>
      <c r="AQ3" s="986"/>
      <c r="AR3" s="986"/>
      <c r="AS3" s="986"/>
      <c r="AT3" s="986"/>
      <c r="AU3" s="986"/>
      <c r="AV3" s="986"/>
      <c r="AW3" s="986"/>
      <c r="AX3" s="1086"/>
      <c r="AY3" s="983">
        <f>AM3+1</f>
        <v>2025</v>
      </c>
      <c r="AZ3" s="986"/>
      <c r="BA3" s="986"/>
      <c r="BB3" s="986"/>
      <c r="BC3" s="986"/>
      <c r="BD3" s="986"/>
      <c r="BE3" s="986"/>
      <c r="BF3" s="986"/>
      <c r="BG3" s="986"/>
      <c r="BH3" s="986"/>
      <c r="BI3" s="986"/>
      <c r="BJ3" s="1086"/>
      <c r="BK3" s="983">
        <f>AY3+1</f>
        <v>2026</v>
      </c>
      <c r="BL3" s="986"/>
      <c r="BM3" s="986"/>
      <c r="BN3" s="986"/>
      <c r="BO3" s="986"/>
      <c r="BP3" s="986"/>
      <c r="BQ3" s="986"/>
      <c r="BR3" s="986"/>
      <c r="BS3" s="986"/>
      <c r="BT3" s="986"/>
      <c r="BU3" s="986"/>
      <c r="BV3" s="1086"/>
    </row>
    <row r="4" spans="1:74" ht="12.85" customHeight="1" x14ac:dyDescent="0.2">
      <c r="A4" s="322" t="str">
        <f>TEXT(Dates!$D$2,"dddd, mmmm d, yyyy")</f>
        <v>Thursday, September 4, 2025</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229"/>
      <c r="B5" s="66" t="s">
        <v>196</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925"/>
      <c r="AZ5" s="952"/>
      <c r="BA5" s="952"/>
      <c r="BB5" s="952"/>
      <c r="BC5" s="952"/>
      <c r="BD5" s="968"/>
      <c r="BE5" s="968"/>
      <c r="BF5" s="968"/>
      <c r="BG5" s="471"/>
      <c r="BH5" s="471"/>
      <c r="BI5" s="471"/>
      <c r="BJ5" s="472"/>
      <c r="BK5" s="473"/>
      <c r="BL5" s="471"/>
      <c r="BM5" s="471"/>
      <c r="BN5" s="471"/>
      <c r="BO5" s="471"/>
      <c r="BP5" s="471"/>
      <c r="BQ5" s="471"/>
      <c r="BR5" s="471"/>
      <c r="BS5" s="471"/>
      <c r="BT5" s="471"/>
      <c r="BU5" s="471"/>
      <c r="BV5" s="472"/>
    </row>
    <row r="6" spans="1:74" s="285" customFormat="1" ht="11.05" customHeight="1" x14ac:dyDescent="0.2">
      <c r="A6" s="475" t="s">
        <v>653</v>
      </c>
      <c r="B6" s="477" t="s">
        <v>1035</v>
      </c>
      <c r="C6" s="301">
        <v>335.54450566999998</v>
      </c>
      <c r="D6" s="301">
        <v>312.82397400000002</v>
      </c>
      <c r="E6" s="301">
        <v>299.43972543000001</v>
      </c>
      <c r="F6" s="301">
        <v>281.76440786000001</v>
      </c>
      <c r="G6" s="301">
        <v>308.07916817</v>
      </c>
      <c r="H6" s="301">
        <v>360.95851453</v>
      </c>
      <c r="I6" s="301">
        <v>391.74394611999998</v>
      </c>
      <c r="J6" s="301">
        <v>399.08334783999999</v>
      </c>
      <c r="K6" s="301">
        <v>335.27434204999997</v>
      </c>
      <c r="L6" s="301">
        <v>307.60663363999998</v>
      </c>
      <c r="M6" s="301">
        <v>301.49915786999998</v>
      </c>
      <c r="N6" s="301">
        <v>323.80524208000003</v>
      </c>
      <c r="O6" s="301">
        <v>359.89880987999999</v>
      </c>
      <c r="P6" s="301">
        <v>312.19729424000002</v>
      </c>
      <c r="Q6" s="301">
        <v>311.57273153</v>
      </c>
      <c r="R6" s="301">
        <v>291.85653943</v>
      </c>
      <c r="S6" s="301">
        <v>329.36103334000001</v>
      </c>
      <c r="T6" s="301">
        <v>366.04944711000002</v>
      </c>
      <c r="U6" s="301">
        <v>408.87904471000002</v>
      </c>
      <c r="V6" s="301">
        <v>398.08290535999998</v>
      </c>
      <c r="W6" s="301">
        <v>339.00722302000003</v>
      </c>
      <c r="X6" s="301">
        <v>301.45761539</v>
      </c>
      <c r="Y6" s="301">
        <v>308.85440445</v>
      </c>
      <c r="Z6" s="301">
        <v>347.12433308999999</v>
      </c>
      <c r="AA6" s="301">
        <v>334.92715762</v>
      </c>
      <c r="AB6" s="301">
        <v>298.80830651999997</v>
      </c>
      <c r="AC6" s="301">
        <v>318.73861834000002</v>
      </c>
      <c r="AD6" s="301">
        <v>290.42904607000003</v>
      </c>
      <c r="AE6" s="301">
        <v>314.92756186000003</v>
      </c>
      <c r="AF6" s="301">
        <v>346.09762019999999</v>
      </c>
      <c r="AG6" s="301">
        <v>411.49095948000001</v>
      </c>
      <c r="AH6" s="301">
        <v>408.85641371000003</v>
      </c>
      <c r="AI6" s="301">
        <v>347.24823735000001</v>
      </c>
      <c r="AJ6" s="301">
        <v>313.92322584999999</v>
      </c>
      <c r="AK6" s="301">
        <v>307.73379331000001</v>
      </c>
      <c r="AL6" s="301">
        <v>335.84146819</v>
      </c>
      <c r="AM6" s="301">
        <v>366.34798425999998</v>
      </c>
      <c r="AN6" s="301">
        <v>308.43669353000001</v>
      </c>
      <c r="AO6" s="301">
        <v>311.84136789000001</v>
      </c>
      <c r="AP6" s="301">
        <v>297.07521343000002</v>
      </c>
      <c r="AQ6" s="301">
        <v>333.20568214999997</v>
      </c>
      <c r="AR6" s="301">
        <v>377.75360673</v>
      </c>
      <c r="AS6" s="301">
        <v>417.17008887999998</v>
      </c>
      <c r="AT6" s="301">
        <v>409.74614581999998</v>
      </c>
      <c r="AU6" s="301">
        <v>347.11848019000001</v>
      </c>
      <c r="AV6" s="301">
        <v>322.62234117999998</v>
      </c>
      <c r="AW6" s="301">
        <v>311.93539454</v>
      </c>
      <c r="AX6" s="301">
        <v>347.65360819</v>
      </c>
      <c r="AY6" s="919">
        <v>387.67829368999998</v>
      </c>
      <c r="AZ6" s="919">
        <v>327.02915883999998</v>
      </c>
      <c r="BA6" s="919">
        <v>321.01224796000002</v>
      </c>
      <c r="BB6" s="919">
        <v>309.45139554000002</v>
      </c>
      <c r="BC6" s="919">
        <v>331.51767537000001</v>
      </c>
      <c r="BD6" s="919">
        <v>380.46686714999998</v>
      </c>
      <c r="BE6" s="919">
        <v>431.56704739000003</v>
      </c>
      <c r="BF6" s="919">
        <v>405.21400550999999</v>
      </c>
      <c r="BG6" s="462">
        <v>351.2448</v>
      </c>
      <c r="BH6" s="462">
        <v>328.77499999999998</v>
      </c>
      <c r="BI6" s="462">
        <v>318.98480000000001</v>
      </c>
      <c r="BJ6" s="462">
        <v>354.92700000000002</v>
      </c>
      <c r="BK6" s="462">
        <v>376.17059999999998</v>
      </c>
      <c r="BL6" s="462">
        <v>324.11090000000002</v>
      </c>
      <c r="BM6" s="462">
        <v>332.26209999999998</v>
      </c>
      <c r="BN6" s="462">
        <v>317.16379999999998</v>
      </c>
      <c r="BO6" s="462">
        <v>342.50700000000001</v>
      </c>
      <c r="BP6" s="462">
        <v>386.50790000000001</v>
      </c>
      <c r="BQ6" s="462">
        <v>446.50479999999999</v>
      </c>
      <c r="BR6" s="462">
        <v>438.50060000000002</v>
      </c>
      <c r="BS6" s="462">
        <v>371.4896</v>
      </c>
      <c r="BT6" s="462">
        <v>342.80070000000001</v>
      </c>
      <c r="BU6" s="462">
        <v>331.40039999999999</v>
      </c>
      <c r="BV6" s="462">
        <v>367.89400000000001</v>
      </c>
    </row>
    <row r="7" spans="1:74" ht="11.05" customHeight="1" x14ac:dyDescent="0.2">
      <c r="A7" s="234" t="s">
        <v>642</v>
      </c>
      <c r="B7" s="478" t="s">
        <v>1029</v>
      </c>
      <c r="C7" s="468">
        <v>117.19118611</v>
      </c>
      <c r="D7" s="468">
        <v>103.85468902</v>
      </c>
      <c r="E7" s="468">
        <v>99.285066747000002</v>
      </c>
      <c r="F7" s="468">
        <v>99.825810603999997</v>
      </c>
      <c r="G7" s="468">
        <v>106.66888569</v>
      </c>
      <c r="H7" s="468">
        <v>140.55194931</v>
      </c>
      <c r="I7" s="468">
        <v>160.59254222999999</v>
      </c>
      <c r="J7" s="468">
        <v>163.21320660000001</v>
      </c>
      <c r="K7" s="468">
        <v>129.87243803000001</v>
      </c>
      <c r="L7" s="468">
        <v>123.31587689</v>
      </c>
      <c r="M7" s="468">
        <v>113.71243844999999</v>
      </c>
      <c r="N7" s="468">
        <v>118.51929825000001</v>
      </c>
      <c r="O7" s="468">
        <v>125.60921385</v>
      </c>
      <c r="P7" s="468">
        <v>106.94234478</v>
      </c>
      <c r="Q7" s="468">
        <v>103.94080399000001</v>
      </c>
      <c r="R7" s="468">
        <v>97.597024454000007</v>
      </c>
      <c r="S7" s="468">
        <v>118.69030687</v>
      </c>
      <c r="T7" s="468">
        <v>146.88079712999999</v>
      </c>
      <c r="U7" s="468">
        <v>179.5687442</v>
      </c>
      <c r="V7" s="468">
        <v>179.27903583</v>
      </c>
      <c r="W7" s="468">
        <v>148.41017607000001</v>
      </c>
      <c r="X7" s="468">
        <v>125.01715412999999</v>
      </c>
      <c r="Y7" s="468">
        <v>118.77826106000001</v>
      </c>
      <c r="Z7" s="468">
        <v>131.97310861</v>
      </c>
      <c r="AA7" s="468">
        <v>129.67260451000001</v>
      </c>
      <c r="AB7" s="468">
        <v>116.73195278</v>
      </c>
      <c r="AC7" s="468">
        <v>124.82910422</v>
      </c>
      <c r="AD7" s="468">
        <v>112.30065653</v>
      </c>
      <c r="AE7" s="468">
        <v>128.91660596</v>
      </c>
      <c r="AF7" s="468">
        <v>152.76617862000001</v>
      </c>
      <c r="AG7" s="468">
        <v>189.66451595999999</v>
      </c>
      <c r="AH7" s="468">
        <v>189.33627036999999</v>
      </c>
      <c r="AI7" s="468">
        <v>156.94361273000001</v>
      </c>
      <c r="AJ7" s="468">
        <v>131.86750513000001</v>
      </c>
      <c r="AK7" s="468">
        <v>126.46643736</v>
      </c>
      <c r="AL7" s="468">
        <v>140.36006143</v>
      </c>
      <c r="AM7" s="468">
        <v>150.33161140999999</v>
      </c>
      <c r="AN7" s="468">
        <v>122.31995718</v>
      </c>
      <c r="AO7" s="468">
        <v>122.05939186000001</v>
      </c>
      <c r="AP7" s="468">
        <v>112.82643711</v>
      </c>
      <c r="AQ7" s="468">
        <v>135.07937612000001</v>
      </c>
      <c r="AR7" s="468">
        <v>160.98291731</v>
      </c>
      <c r="AS7" s="468">
        <v>198.55498452</v>
      </c>
      <c r="AT7" s="468">
        <v>193.4549394</v>
      </c>
      <c r="AU7" s="468">
        <v>160.63855591000001</v>
      </c>
      <c r="AV7" s="468">
        <v>138.32962938</v>
      </c>
      <c r="AW7" s="468">
        <v>128.70689517</v>
      </c>
      <c r="AX7" s="468">
        <v>135.88047639999999</v>
      </c>
      <c r="AY7" s="894">
        <v>146.81189133999999</v>
      </c>
      <c r="AZ7" s="894">
        <v>124.04088716</v>
      </c>
      <c r="BA7" s="894">
        <v>110.0100181</v>
      </c>
      <c r="BB7" s="894">
        <v>107.73332843999999</v>
      </c>
      <c r="BC7" s="894">
        <v>126.71033989999999</v>
      </c>
      <c r="BD7" s="894">
        <v>156.49929062999999</v>
      </c>
      <c r="BE7" s="894">
        <v>195.30889999999999</v>
      </c>
      <c r="BF7" s="894">
        <v>182.15100000000001</v>
      </c>
      <c r="BG7" s="456">
        <v>153.6199</v>
      </c>
      <c r="BH7" s="456">
        <v>134.37780000000001</v>
      </c>
      <c r="BI7" s="456">
        <v>123.4516</v>
      </c>
      <c r="BJ7" s="456">
        <v>137.05260000000001</v>
      </c>
      <c r="BK7" s="456">
        <v>143.36600000000001</v>
      </c>
      <c r="BL7" s="456">
        <v>120.90770000000001</v>
      </c>
      <c r="BM7" s="456">
        <v>116.6404</v>
      </c>
      <c r="BN7" s="456">
        <v>109.44929999999999</v>
      </c>
      <c r="BO7" s="456">
        <v>125.5406</v>
      </c>
      <c r="BP7" s="456">
        <v>152.94820000000001</v>
      </c>
      <c r="BQ7" s="456">
        <v>200.23929999999999</v>
      </c>
      <c r="BR7" s="456">
        <v>196.6729</v>
      </c>
      <c r="BS7" s="456">
        <v>164.68600000000001</v>
      </c>
      <c r="BT7" s="456">
        <v>137.64680000000001</v>
      </c>
      <c r="BU7" s="456">
        <v>129.6027</v>
      </c>
      <c r="BV7" s="456">
        <v>142.9777</v>
      </c>
    </row>
    <row r="8" spans="1:74" ht="11.05" customHeight="1" x14ac:dyDescent="0.2">
      <c r="A8" s="234" t="s">
        <v>643</v>
      </c>
      <c r="B8" s="478" t="s">
        <v>474</v>
      </c>
      <c r="C8" s="468">
        <v>80.764682875999995</v>
      </c>
      <c r="D8" s="468">
        <v>87.026807962999996</v>
      </c>
      <c r="E8" s="468">
        <v>61.446816099999999</v>
      </c>
      <c r="F8" s="468">
        <v>53.538657024000003</v>
      </c>
      <c r="G8" s="468">
        <v>63.416494448000002</v>
      </c>
      <c r="H8" s="468">
        <v>86.786683714999995</v>
      </c>
      <c r="I8" s="468">
        <v>101.05787642</v>
      </c>
      <c r="J8" s="468">
        <v>101.38283946999999</v>
      </c>
      <c r="K8" s="468">
        <v>78.387802363999995</v>
      </c>
      <c r="L8" s="468">
        <v>62.124099671000003</v>
      </c>
      <c r="M8" s="468">
        <v>56.941648342000001</v>
      </c>
      <c r="N8" s="468">
        <v>59.565573475999997</v>
      </c>
      <c r="O8" s="468">
        <v>87.114373004000001</v>
      </c>
      <c r="P8" s="468">
        <v>70.537893866999994</v>
      </c>
      <c r="Q8" s="468">
        <v>60.541362083999999</v>
      </c>
      <c r="R8" s="468">
        <v>54.914721806000003</v>
      </c>
      <c r="S8" s="468">
        <v>62.060548316000002</v>
      </c>
      <c r="T8" s="468">
        <v>72.986044285999995</v>
      </c>
      <c r="U8" s="468">
        <v>85.936298085000004</v>
      </c>
      <c r="V8" s="468">
        <v>84.733372063999994</v>
      </c>
      <c r="W8" s="468">
        <v>64.563982151999994</v>
      </c>
      <c r="X8" s="468">
        <v>53.804784716999997</v>
      </c>
      <c r="Y8" s="468">
        <v>55.977670740999997</v>
      </c>
      <c r="Z8" s="468">
        <v>72.925466881999995</v>
      </c>
      <c r="AA8" s="468">
        <v>60.915283737999999</v>
      </c>
      <c r="AB8" s="468">
        <v>45.994623335999997</v>
      </c>
      <c r="AC8" s="468">
        <v>49.732761232999998</v>
      </c>
      <c r="AD8" s="468">
        <v>39.877326361999998</v>
      </c>
      <c r="AE8" s="468">
        <v>43.427061698000003</v>
      </c>
      <c r="AF8" s="468">
        <v>57.400232672999998</v>
      </c>
      <c r="AG8" s="468">
        <v>78.504150812999995</v>
      </c>
      <c r="AH8" s="468">
        <v>77.734041091999998</v>
      </c>
      <c r="AI8" s="468">
        <v>59.586006408000003</v>
      </c>
      <c r="AJ8" s="468">
        <v>50.575069808999999</v>
      </c>
      <c r="AK8" s="468">
        <v>50.850967163</v>
      </c>
      <c r="AL8" s="468">
        <v>55.971041712999998</v>
      </c>
      <c r="AM8" s="468">
        <v>75.274862710999997</v>
      </c>
      <c r="AN8" s="468">
        <v>43.689300963999997</v>
      </c>
      <c r="AO8" s="468">
        <v>37.980776374999998</v>
      </c>
      <c r="AP8" s="468">
        <v>37.006858198000003</v>
      </c>
      <c r="AQ8" s="468">
        <v>45.558538984999998</v>
      </c>
      <c r="AR8" s="468">
        <v>61.016629303000002</v>
      </c>
      <c r="AS8" s="468">
        <v>71.273602479000004</v>
      </c>
      <c r="AT8" s="468">
        <v>68.434770882999999</v>
      </c>
      <c r="AU8" s="468">
        <v>54.259972539000003</v>
      </c>
      <c r="AV8" s="468">
        <v>46.591904202999999</v>
      </c>
      <c r="AW8" s="468">
        <v>44.620552320999998</v>
      </c>
      <c r="AX8" s="468">
        <v>62.484640872</v>
      </c>
      <c r="AY8" s="894">
        <v>82.702689046000003</v>
      </c>
      <c r="AZ8" s="894">
        <v>61.869897346999998</v>
      </c>
      <c r="BA8" s="894">
        <v>48.718268762999998</v>
      </c>
      <c r="BB8" s="894">
        <v>45.468014449000002</v>
      </c>
      <c r="BC8" s="894">
        <v>48.415890646999998</v>
      </c>
      <c r="BD8" s="894">
        <v>64.049280139999993</v>
      </c>
      <c r="BE8" s="894">
        <v>77.998980000000003</v>
      </c>
      <c r="BF8" s="894">
        <v>68.475089999999994</v>
      </c>
      <c r="BG8" s="456">
        <v>53.746769999999998</v>
      </c>
      <c r="BH8" s="456">
        <v>48.138750000000002</v>
      </c>
      <c r="BI8" s="456">
        <v>47.483199999999997</v>
      </c>
      <c r="BJ8" s="456">
        <v>62.19079</v>
      </c>
      <c r="BK8" s="456">
        <v>68.617419999999996</v>
      </c>
      <c r="BL8" s="456">
        <v>54.462580000000003</v>
      </c>
      <c r="BM8" s="456">
        <v>45.826599999999999</v>
      </c>
      <c r="BN8" s="456">
        <v>39.674610000000001</v>
      </c>
      <c r="BO8" s="456">
        <v>43.809730000000002</v>
      </c>
      <c r="BP8" s="456">
        <v>57.834940000000003</v>
      </c>
      <c r="BQ8" s="456">
        <v>75.25412</v>
      </c>
      <c r="BR8" s="456">
        <v>76.049509999999998</v>
      </c>
      <c r="BS8" s="456">
        <v>57.759480000000003</v>
      </c>
      <c r="BT8" s="456">
        <v>48.838120000000004</v>
      </c>
      <c r="BU8" s="456">
        <v>51.361420000000003</v>
      </c>
      <c r="BV8" s="456">
        <v>64.122039999999998</v>
      </c>
    </row>
    <row r="9" spans="1:74" ht="11.05" customHeight="1" x14ac:dyDescent="0.2">
      <c r="A9" s="235" t="s">
        <v>644</v>
      </c>
      <c r="B9" s="446" t="s">
        <v>1030</v>
      </c>
      <c r="C9" s="468">
        <v>71.732462999999996</v>
      </c>
      <c r="D9" s="468">
        <v>62.954160000000002</v>
      </c>
      <c r="E9" s="468">
        <v>63.708238000000001</v>
      </c>
      <c r="F9" s="468">
        <v>57.092024000000002</v>
      </c>
      <c r="G9" s="468">
        <v>63.394114999999999</v>
      </c>
      <c r="H9" s="468">
        <v>66.070373000000004</v>
      </c>
      <c r="I9" s="468">
        <v>68.831592999999998</v>
      </c>
      <c r="J9" s="468">
        <v>69.471331000000006</v>
      </c>
      <c r="K9" s="468">
        <v>64.520031000000003</v>
      </c>
      <c r="L9" s="468">
        <v>58.401111999999998</v>
      </c>
      <c r="M9" s="468">
        <v>62.749318000000002</v>
      </c>
      <c r="N9" s="468">
        <v>70.719836999999998</v>
      </c>
      <c r="O9" s="468">
        <v>70.576875000000001</v>
      </c>
      <c r="P9" s="468">
        <v>61.852176999999998</v>
      </c>
      <c r="Q9" s="468">
        <v>63.153700999999998</v>
      </c>
      <c r="R9" s="468">
        <v>55.289540000000002</v>
      </c>
      <c r="S9" s="468">
        <v>63.38162449</v>
      </c>
      <c r="T9" s="468">
        <v>65.715419999999995</v>
      </c>
      <c r="U9" s="468">
        <v>68.856919000000005</v>
      </c>
      <c r="V9" s="468">
        <v>68.896917000000002</v>
      </c>
      <c r="W9" s="468">
        <v>63.733186000000003</v>
      </c>
      <c r="X9" s="468">
        <v>58.945383</v>
      </c>
      <c r="Y9" s="468">
        <v>62.041286999999997</v>
      </c>
      <c r="Z9" s="468">
        <v>69.094147000000007</v>
      </c>
      <c r="AA9" s="468">
        <v>70.870080000000002</v>
      </c>
      <c r="AB9" s="468">
        <v>60.806857000000001</v>
      </c>
      <c r="AC9" s="468">
        <v>62.820442999999997</v>
      </c>
      <c r="AD9" s="468">
        <v>56.662458000000001</v>
      </c>
      <c r="AE9" s="468">
        <v>61.155192999999997</v>
      </c>
      <c r="AF9" s="468">
        <v>64.819194999999993</v>
      </c>
      <c r="AG9" s="468">
        <v>69.887587999999994</v>
      </c>
      <c r="AH9" s="468">
        <v>69.744022999999999</v>
      </c>
      <c r="AI9" s="468">
        <v>65.559709999999995</v>
      </c>
      <c r="AJ9" s="468">
        <v>61.435631999999998</v>
      </c>
      <c r="AK9" s="468">
        <v>62.257643999999999</v>
      </c>
      <c r="AL9" s="468">
        <v>68.854346000000007</v>
      </c>
      <c r="AM9" s="468">
        <v>69.079734999999999</v>
      </c>
      <c r="AN9" s="468">
        <v>64.583811999999995</v>
      </c>
      <c r="AO9" s="468">
        <v>63.345768999999997</v>
      </c>
      <c r="AP9" s="468">
        <v>57.621498000000003</v>
      </c>
      <c r="AQ9" s="468">
        <v>64.972965000000002</v>
      </c>
      <c r="AR9" s="468">
        <v>68.192147000000006</v>
      </c>
      <c r="AS9" s="468">
        <v>69.885242000000005</v>
      </c>
      <c r="AT9" s="468">
        <v>69.760288000000003</v>
      </c>
      <c r="AU9" s="468">
        <v>62.660468000000002</v>
      </c>
      <c r="AV9" s="468">
        <v>58.773349000000003</v>
      </c>
      <c r="AW9" s="468">
        <v>61.904051000000003</v>
      </c>
      <c r="AX9" s="468">
        <v>71.200097999999997</v>
      </c>
      <c r="AY9" s="894">
        <v>71.738938000000005</v>
      </c>
      <c r="AZ9" s="894">
        <v>61.828502</v>
      </c>
      <c r="BA9" s="894">
        <v>62.456660999999997</v>
      </c>
      <c r="BB9" s="894">
        <v>57.892519</v>
      </c>
      <c r="BC9" s="894">
        <v>62.144818000000001</v>
      </c>
      <c r="BD9" s="894">
        <v>66.222275999999994</v>
      </c>
      <c r="BE9" s="894">
        <v>70.269229999999993</v>
      </c>
      <c r="BF9" s="894">
        <v>69.932230000000004</v>
      </c>
      <c r="BG9" s="456">
        <v>65.343729999999994</v>
      </c>
      <c r="BH9" s="456">
        <v>59.786969999999997</v>
      </c>
      <c r="BI9" s="456">
        <v>65.701849999999993</v>
      </c>
      <c r="BJ9" s="456">
        <v>71.772000000000006</v>
      </c>
      <c r="BK9" s="456">
        <v>71.817019999999999</v>
      </c>
      <c r="BL9" s="456">
        <v>62.741329999999998</v>
      </c>
      <c r="BM9" s="456">
        <v>63.633319999999998</v>
      </c>
      <c r="BN9" s="456">
        <v>59.671790000000001</v>
      </c>
      <c r="BO9" s="456">
        <v>68.048789999999997</v>
      </c>
      <c r="BP9" s="456">
        <v>69.068089999999998</v>
      </c>
      <c r="BQ9" s="456">
        <v>71.773480000000006</v>
      </c>
      <c r="BR9" s="456">
        <v>71.770510000000002</v>
      </c>
      <c r="BS9" s="456">
        <v>66.038889999999995</v>
      </c>
      <c r="BT9" s="456">
        <v>62.225029999999997</v>
      </c>
      <c r="BU9" s="456">
        <v>64.822050000000004</v>
      </c>
      <c r="BV9" s="456">
        <v>71.483959999999996</v>
      </c>
    </row>
    <row r="10" spans="1:74" ht="11.05" customHeight="1" x14ac:dyDescent="0.2">
      <c r="A10" s="235" t="s">
        <v>645</v>
      </c>
      <c r="B10" s="446" t="s">
        <v>1031</v>
      </c>
      <c r="C10" s="468">
        <v>63.722456014000002</v>
      </c>
      <c r="D10" s="468">
        <v>56.488687908000003</v>
      </c>
      <c r="E10" s="468">
        <v>73.022201503000005</v>
      </c>
      <c r="F10" s="468">
        <v>69.475406894000002</v>
      </c>
      <c r="G10" s="468">
        <v>72.817684908000004</v>
      </c>
      <c r="H10" s="468">
        <v>65.660013130999999</v>
      </c>
      <c r="I10" s="468">
        <v>59.516320554000004</v>
      </c>
      <c r="J10" s="468">
        <v>62.858192176999999</v>
      </c>
      <c r="K10" s="468">
        <v>60.508145872</v>
      </c>
      <c r="L10" s="468">
        <v>61.774507458999999</v>
      </c>
      <c r="M10" s="468">
        <v>66.118225515000006</v>
      </c>
      <c r="N10" s="468">
        <v>73.074111122000005</v>
      </c>
      <c r="O10" s="468">
        <v>72.798587875999999</v>
      </c>
      <c r="P10" s="468">
        <v>71.007748602000007</v>
      </c>
      <c r="Q10" s="468">
        <v>82.198511132999997</v>
      </c>
      <c r="R10" s="468">
        <v>82.447529009999997</v>
      </c>
      <c r="S10" s="468">
        <v>83.595809133000003</v>
      </c>
      <c r="T10" s="468">
        <v>78.897043050999997</v>
      </c>
      <c r="U10" s="468">
        <v>73.138130607999997</v>
      </c>
      <c r="V10" s="468">
        <v>63.659733369000001</v>
      </c>
      <c r="W10" s="468">
        <v>60.732232865999997</v>
      </c>
      <c r="X10" s="468">
        <v>62.028537172999997</v>
      </c>
      <c r="Y10" s="468">
        <v>70.594220762999996</v>
      </c>
      <c r="Z10" s="468">
        <v>69.197665810000004</v>
      </c>
      <c r="AA10" s="468">
        <v>72.127445351999995</v>
      </c>
      <c r="AB10" s="468">
        <v>73.650837331000005</v>
      </c>
      <c r="AC10" s="468">
        <v>80.124434348999998</v>
      </c>
      <c r="AD10" s="468">
        <v>80.267854788999998</v>
      </c>
      <c r="AE10" s="468">
        <v>80.069549819000002</v>
      </c>
      <c r="AF10" s="468">
        <v>69.850256981000001</v>
      </c>
      <c r="AG10" s="468">
        <v>71.908271615000004</v>
      </c>
      <c r="AH10" s="468">
        <v>70.478429601000002</v>
      </c>
      <c r="AI10" s="468">
        <v>63.714651236000002</v>
      </c>
      <c r="AJ10" s="468">
        <v>68.640894024000005</v>
      </c>
      <c r="AK10" s="468">
        <v>66.906679569999994</v>
      </c>
      <c r="AL10" s="468">
        <v>69.363693459999993</v>
      </c>
      <c r="AM10" s="468">
        <v>69.742279644999996</v>
      </c>
      <c r="AN10" s="468">
        <v>76.890979998999995</v>
      </c>
      <c r="AO10" s="468">
        <v>87.481965488</v>
      </c>
      <c r="AP10" s="468">
        <v>88.454350959999999</v>
      </c>
      <c r="AQ10" s="468">
        <v>86.302210138000007</v>
      </c>
      <c r="AR10" s="468">
        <v>86.425799959000003</v>
      </c>
      <c r="AS10" s="468">
        <v>76.272960724000001</v>
      </c>
      <c r="AT10" s="468">
        <v>77.103861660999996</v>
      </c>
      <c r="AU10" s="468">
        <v>68.696200665000006</v>
      </c>
      <c r="AV10" s="468">
        <v>77.940062436999995</v>
      </c>
      <c r="AW10" s="468">
        <v>75.763440138000007</v>
      </c>
      <c r="AX10" s="468">
        <v>76.633048629000001</v>
      </c>
      <c r="AY10" s="894">
        <v>83.148888659999997</v>
      </c>
      <c r="AZ10" s="894">
        <v>77.815650953000002</v>
      </c>
      <c r="BA10" s="894">
        <v>98.699538849999996</v>
      </c>
      <c r="BB10" s="894">
        <v>97.194252001999999</v>
      </c>
      <c r="BC10" s="894">
        <v>93.088673963000005</v>
      </c>
      <c r="BD10" s="894">
        <v>92.169122616999999</v>
      </c>
      <c r="BE10" s="894">
        <v>87.518050000000002</v>
      </c>
      <c r="BF10" s="894">
        <v>84.224469999999997</v>
      </c>
      <c r="BG10" s="456">
        <v>77.932479999999998</v>
      </c>
      <c r="BH10" s="456">
        <v>85.662480000000002</v>
      </c>
      <c r="BI10" s="456">
        <v>81.619759999999999</v>
      </c>
      <c r="BJ10" s="456">
        <v>82.030150000000006</v>
      </c>
      <c r="BK10" s="456">
        <v>90.429140000000004</v>
      </c>
      <c r="BL10" s="456">
        <v>84.811729999999997</v>
      </c>
      <c r="BM10" s="456">
        <v>105.40949999999999</v>
      </c>
      <c r="BN10" s="456">
        <v>107.5171</v>
      </c>
      <c r="BO10" s="456">
        <v>104.0376</v>
      </c>
      <c r="BP10" s="456">
        <v>105.46210000000001</v>
      </c>
      <c r="BQ10" s="456">
        <v>98.772589999999994</v>
      </c>
      <c r="BR10" s="456">
        <v>93.633949999999999</v>
      </c>
      <c r="BS10" s="456">
        <v>82.551940000000002</v>
      </c>
      <c r="BT10" s="456">
        <v>93.561409999999995</v>
      </c>
      <c r="BU10" s="456">
        <v>85.066659999999999</v>
      </c>
      <c r="BV10" s="456">
        <v>88.092569999999995</v>
      </c>
    </row>
    <row r="11" spans="1:74" ht="11.05" customHeight="1" x14ac:dyDescent="0.2">
      <c r="A11" s="235" t="s">
        <v>646</v>
      </c>
      <c r="B11" s="731" t="s">
        <v>1023</v>
      </c>
      <c r="C11" s="468">
        <v>24.448920998999998</v>
      </c>
      <c r="D11" s="468">
        <v>20.052882066999999</v>
      </c>
      <c r="E11" s="468">
        <v>21.094884235999999</v>
      </c>
      <c r="F11" s="468">
        <v>19.278212421999999</v>
      </c>
      <c r="G11" s="468">
        <v>23.201466285999999</v>
      </c>
      <c r="H11" s="468">
        <v>23.37008127</v>
      </c>
      <c r="I11" s="468">
        <v>21.998534331999998</v>
      </c>
      <c r="J11" s="468">
        <v>20.237112074999999</v>
      </c>
      <c r="K11" s="468">
        <v>16.928291253000001</v>
      </c>
      <c r="L11" s="468">
        <v>17.039286529000002</v>
      </c>
      <c r="M11" s="468">
        <v>19.272142154000001</v>
      </c>
      <c r="N11" s="468">
        <v>23.469163508000001</v>
      </c>
      <c r="O11" s="468">
        <v>24.096580671000002</v>
      </c>
      <c r="P11" s="468">
        <v>21.216448572000001</v>
      </c>
      <c r="Q11" s="468">
        <v>24.301512428999999</v>
      </c>
      <c r="R11" s="468">
        <v>19.943022675000002</v>
      </c>
      <c r="S11" s="468">
        <v>23.248312163000001</v>
      </c>
      <c r="T11" s="468">
        <v>25.897306251</v>
      </c>
      <c r="U11" s="468">
        <v>24.488692155999999</v>
      </c>
      <c r="V11" s="468">
        <v>21.050003264000001</v>
      </c>
      <c r="W11" s="468">
        <v>16.947657954</v>
      </c>
      <c r="X11" s="468">
        <v>14.300589931999999</v>
      </c>
      <c r="Y11" s="468">
        <v>17.818458905</v>
      </c>
      <c r="Z11" s="468">
        <v>20.317918292000002</v>
      </c>
      <c r="AA11" s="468">
        <v>22.640159283999999</v>
      </c>
      <c r="AB11" s="468">
        <v>19.849112279</v>
      </c>
      <c r="AC11" s="468">
        <v>21.197548972</v>
      </c>
      <c r="AD11" s="468">
        <v>19.702617571000001</v>
      </c>
      <c r="AE11" s="468">
        <v>27.540727840999999</v>
      </c>
      <c r="AF11" s="468">
        <v>21.484448785000001</v>
      </c>
      <c r="AG11" s="468">
        <v>21.885324228000002</v>
      </c>
      <c r="AH11" s="468">
        <v>21.212530059999999</v>
      </c>
      <c r="AI11" s="468">
        <v>16.851110052999999</v>
      </c>
      <c r="AJ11" s="468">
        <v>15.609494299</v>
      </c>
      <c r="AK11" s="468">
        <v>16.959649061</v>
      </c>
      <c r="AL11" s="468">
        <v>18.932701709</v>
      </c>
      <c r="AM11" s="468">
        <v>21.822982048</v>
      </c>
      <c r="AN11" s="468">
        <v>20.002223065999999</v>
      </c>
      <c r="AO11" s="468">
        <v>23.210645018000001</v>
      </c>
      <c r="AP11" s="468">
        <v>19.281008847999999</v>
      </c>
      <c r="AQ11" s="468">
        <v>22.509738078000002</v>
      </c>
      <c r="AR11" s="468">
        <v>21.066887493999999</v>
      </c>
      <c r="AS11" s="468">
        <v>21.094218477999998</v>
      </c>
      <c r="AT11" s="468">
        <v>21.262889455</v>
      </c>
      <c r="AU11" s="468">
        <v>16.583742048000001</v>
      </c>
      <c r="AV11" s="468">
        <v>15.744104889000001</v>
      </c>
      <c r="AW11" s="468">
        <v>18.187486282999998</v>
      </c>
      <c r="AX11" s="468">
        <v>20.283664591000001</v>
      </c>
      <c r="AY11" s="894">
        <v>21.092125816999999</v>
      </c>
      <c r="AZ11" s="894">
        <v>19.243514661999999</v>
      </c>
      <c r="BA11" s="894">
        <v>21.930060492999999</v>
      </c>
      <c r="BB11" s="894">
        <v>22.313316791999998</v>
      </c>
      <c r="BC11" s="894">
        <v>23.922493031999998</v>
      </c>
      <c r="BD11" s="894">
        <v>21.872460287999999</v>
      </c>
      <c r="BE11" s="894">
        <v>21.026150000000001</v>
      </c>
      <c r="BF11" s="894">
        <v>20.119679999999999</v>
      </c>
      <c r="BG11" s="456">
        <v>16.955439999999999</v>
      </c>
      <c r="BH11" s="456">
        <v>16.716529999999999</v>
      </c>
      <c r="BI11" s="456">
        <v>18.958010000000002</v>
      </c>
      <c r="BJ11" s="456">
        <v>21.116759999999999</v>
      </c>
      <c r="BK11" s="456">
        <v>23.245809999999999</v>
      </c>
      <c r="BL11" s="456">
        <v>21.101600000000001</v>
      </c>
      <c r="BM11" s="456">
        <v>23.734279999999998</v>
      </c>
      <c r="BN11" s="456">
        <v>23.575489999999999</v>
      </c>
      <c r="BO11" s="456">
        <v>27.788989999999998</v>
      </c>
      <c r="BP11" s="456">
        <v>26.794699999999999</v>
      </c>
      <c r="BQ11" s="456">
        <v>25.037579999999998</v>
      </c>
      <c r="BR11" s="456">
        <v>21.38232</v>
      </c>
      <c r="BS11" s="456">
        <v>17.680900000000001</v>
      </c>
      <c r="BT11" s="456">
        <v>17.232869999999998</v>
      </c>
      <c r="BU11" s="456">
        <v>19.26024</v>
      </c>
      <c r="BV11" s="456">
        <v>21.441130000000001</v>
      </c>
    </row>
    <row r="12" spans="1:74" ht="11.05" customHeight="1" x14ac:dyDescent="0.2">
      <c r="A12" s="234" t="s">
        <v>647</v>
      </c>
      <c r="B12" s="745" t="s">
        <v>1024</v>
      </c>
      <c r="C12" s="468">
        <v>30.038048778</v>
      </c>
      <c r="D12" s="468">
        <v>26.693027287</v>
      </c>
      <c r="E12" s="468">
        <v>39.173066294999998</v>
      </c>
      <c r="F12" s="468">
        <v>36.131132196999999</v>
      </c>
      <c r="G12" s="468">
        <v>33.764240327000003</v>
      </c>
      <c r="H12" s="468">
        <v>26.651511631999998</v>
      </c>
      <c r="I12" s="468">
        <v>21.701575486999999</v>
      </c>
      <c r="J12" s="468">
        <v>27.054356126999998</v>
      </c>
      <c r="K12" s="468">
        <v>28.975373717</v>
      </c>
      <c r="L12" s="468">
        <v>32.191491849999998</v>
      </c>
      <c r="M12" s="468">
        <v>35.723277762000002</v>
      </c>
      <c r="N12" s="468">
        <v>39.820225114000003</v>
      </c>
      <c r="O12" s="468">
        <v>37.386189954999999</v>
      </c>
      <c r="P12" s="468">
        <v>37.613495102999998</v>
      </c>
      <c r="Q12" s="468">
        <v>42.997261432999998</v>
      </c>
      <c r="R12" s="468">
        <v>46.133905196000001</v>
      </c>
      <c r="S12" s="468">
        <v>42.096178948999999</v>
      </c>
      <c r="T12" s="468">
        <v>33.746467379999999</v>
      </c>
      <c r="U12" s="468">
        <v>29.458452277999999</v>
      </c>
      <c r="V12" s="468">
        <v>24.705859743000001</v>
      </c>
      <c r="W12" s="468">
        <v>27.315216787000001</v>
      </c>
      <c r="X12" s="468">
        <v>32.720742725000001</v>
      </c>
      <c r="Y12" s="468">
        <v>41.167557997999999</v>
      </c>
      <c r="Z12" s="468">
        <v>38.652913134000002</v>
      </c>
      <c r="AA12" s="468">
        <v>38.334517097999999</v>
      </c>
      <c r="AB12" s="468">
        <v>41.395808189999997</v>
      </c>
      <c r="AC12" s="468">
        <v>43.554662764</v>
      </c>
      <c r="AD12" s="468">
        <v>42.718220803999998</v>
      </c>
      <c r="AE12" s="468">
        <v>32.205919596999998</v>
      </c>
      <c r="AF12" s="468">
        <v>27.532475996999999</v>
      </c>
      <c r="AG12" s="468">
        <v>27.995711512</v>
      </c>
      <c r="AH12" s="468">
        <v>28.381334238000001</v>
      </c>
      <c r="AI12" s="468">
        <v>28.341661206000001</v>
      </c>
      <c r="AJ12" s="468">
        <v>36.000640089999997</v>
      </c>
      <c r="AK12" s="468">
        <v>36.422420985000002</v>
      </c>
      <c r="AL12" s="468">
        <v>38.016184756000001</v>
      </c>
      <c r="AM12" s="468">
        <v>34.910277145999999</v>
      </c>
      <c r="AN12" s="468">
        <v>41.540391988000003</v>
      </c>
      <c r="AO12" s="468">
        <v>45.613993763000003</v>
      </c>
      <c r="AP12" s="468">
        <v>47.351472946000001</v>
      </c>
      <c r="AQ12" s="468">
        <v>38.668577212000002</v>
      </c>
      <c r="AR12" s="468">
        <v>38.136871947000003</v>
      </c>
      <c r="AS12" s="468">
        <v>27.952925066999999</v>
      </c>
      <c r="AT12" s="468">
        <v>28.747494440000001</v>
      </c>
      <c r="AU12" s="468">
        <v>28.978784272999999</v>
      </c>
      <c r="AV12" s="468">
        <v>40.033359845</v>
      </c>
      <c r="AW12" s="468">
        <v>40.937382655</v>
      </c>
      <c r="AX12" s="468">
        <v>40.317456935000003</v>
      </c>
      <c r="AY12" s="894">
        <v>43.603177295999998</v>
      </c>
      <c r="AZ12" s="894">
        <v>39.398134706</v>
      </c>
      <c r="BA12" s="894">
        <v>50.656165958999999</v>
      </c>
      <c r="BB12" s="894">
        <v>45.699217306000001</v>
      </c>
      <c r="BC12" s="894">
        <v>36.880061449999999</v>
      </c>
      <c r="BD12" s="894">
        <v>35.82723755</v>
      </c>
      <c r="BE12" s="894">
        <v>31.256489999999999</v>
      </c>
      <c r="BF12" s="894">
        <v>29.40793</v>
      </c>
      <c r="BG12" s="456">
        <v>31.230779999999999</v>
      </c>
      <c r="BH12" s="456">
        <v>41.342799999999997</v>
      </c>
      <c r="BI12" s="456">
        <v>42.806339999999999</v>
      </c>
      <c r="BJ12" s="456">
        <v>42.117530000000002</v>
      </c>
      <c r="BK12" s="456">
        <v>46.161920000000002</v>
      </c>
      <c r="BL12" s="456">
        <v>40.837719999999997</v>
      </c>
      <c r="BM12" s="456">
        <v>51.455249999999999</v>
      </c>
      <c r="BN12" s="456">
        <v>50.30791</v>
      </c>
      <c r="BO12" s="456">
        <v>38.077640000000002</v>
      </c>
      <c r="BP12" s="456">
        <v>37.794269999999997</v>
      </c>
      <c r="BQ12" s="456">
        <v>32.582790000000003</v>
      </c>
      <c r="BR12" s="456">
        <v>32.243859999999998</v>
      </c>
      <c r="BS12" s="456">
        <v>30.139340000000001</v>
      </c>
      <c r="BT12" s="456">
        <v>43.992809999999999</v>
      </c>
      <c r="BU12" s="456">
        <v>43.008540000000004</v>
      </c>
      <c r="BV12" s="456">
        <v>44.662759999999999</v>
      </c>
    </row>
    <row r="13" spans="1:74" ht="11.05" customHeight="1" x14ac:dyDescent="0.2">
      <c r="A13" s="234" t="s">
        <v>648</v>
      </c>
      <c r="B13" s="746" t="s">
        <v>1025</v>
      </c>
      <c r="C13" s="468">
        <v>5.5230944280000003</v>
      </c>
      <c r="D13" s="468">
        <v>6.2932611869999997</v>
      </c>
      <c r="E13" s="468">
        <v>9.2328896940000007</v>
      </c>
      <c r="F13" s="468">
        <v>10.817883456000001</v>
      </c>
      <c r="G13" s="468">
        <v>12.377126006999999</v>
      </c>
      <c r="H13" s="468">
        <v>12.119200482</v>
      </c>
      <c r="I13" s="468">
        <v>12.113689357</v>
      </c>
      <c r="J13" s="468">
        <v>11.890463284000001</v>
      </c>
      <c r="K13" s="468">
        <v>11.144456363</v>
      </c>
      <c r="L13" s="468">
        <v>9.2108021339999997</v>
      </c>
      <c r="M13" s="468">
        <v>7.7461598540000001</v>
      </c>
      <c r="N13" s="468">
        <v>6.0542743190000001</v>
      </c>
      <c r="O13" s="468">
        <v>7.7724938630000002</v>
      </c>
      <c r="P13" s="468">
        <v>8.9690851630000008</v>
      </c>
      <c r="Q13" s="468">
        <v>11.617597854</v>
      </c>
      <c r="R13" s="468">
        <v>13.311771694000001</v>
      </c>
      <c r="S13" s="468">
        <v>15.021637646</v>
      </c>
      <c r="T13" s="468">
        <v>15.945553383</v>
      </c>
      <c r="U13" s="468">
        <v>15.661896128</v>
      </c>
      <c r="V13" s="468">
        <v>14.402602168</v>
      </c>
      <c r="W13" s="468">
        <v>13.198956291</v>
      </c>
      <c r="X13" s="468">
        <v>11.865484094999999</v>
      </c>
      <c r="Y13" s="468">
        <v>8.3449571270000007</v>
      </c>
      <c r="Z13" s="468">
        <v>6.7348486989999996</v>
      </c>
      <c r="AA13" s="468">
        <v>7.7625279459999996</v>
      </c>
      <c r="AB13" s="468">
        <v>9.3785756449999997</v>
      </c>
      <c r="AC13" s="468">
        <v>12.13759965</v>
      </c>
      <c r="AD13" s="468">
        <v>14.960510913</v>
      </c>
      <c r="AE13" s="468">
        <v>17.174973045000002</v>
      </c>
      <c r="AF13" s="468">
        <v>17.732572723000001</v>
      </c>
      <c r="AG13" s="468">
        <v>18.788002939999998</v>
      </c>
      <c r="AH13" s="468">
        <v>17.648154042000002</v>
      </c>
      <c r="AI13" s="468">
        <v>15.499711977</v>
      </c>
      <c r="AJ13" s="468">
        <v>14.048865875000001</v>
      </c>
      <c r="AK13" s="468">
        <v>10.388046687999999</v>
      </c>
      <c r="AL13" s="468">
        <v>9.0701599300000009</v>
      </c>
      <c r="AM13" s="468">
        <v>9.6809924340000002</v>
      </c>
      <c r="AN13" s="468">
        <v>12.410458030999999</v>
      </c>
      <c r="AO13" s="468">
        <v>15.741446561</v>
      </c>
      <c r="AP13" s="468">
        <v>18.986214988</v>
      </c>
      <c r="AQ13" s="468">
        <v>22.079364425000001</v>
      </c>
      <c r="AR13" s="468">
        <v>24.155786353</v>
      </c>
      <c r="AS13" s="468">
        <v>24.067435991</v>
      </c>
      <c r="AT13" s="468">
        <v>23.923272558000001</v>
      </c>
      <c r="AU13" s="468">
        <v>20.153888164000001</v>
      </c>
      <c r="AV13" s="468">
        <v>19.419560067999999</v>
      </c>
      <c r="AW13" s="468">
        <v>13.808052308000001</v>
      </c>
      <c r="AX13" s="468">
        <v>12.878687258999999</v>
      </c>
      <c r="AY13" s="894">
        <v>15.285228347</v>
      </c>
      <c r="AZ13" s="894">
        <v>16.299976646000001</v>
      </c>
      <c r="BA13" s="894">
        <v>22.959903541999999</v>
      </c>
      <c r="BB13" s="894">
        <v>26.488347419</v>
      </c>
      <c r="BC13" s="894">
        <v>29.463636652999998</v>
      </c>
      <c r="BD13" s="894">
        <v>31.468501160999999</v>
      </c>
      <c r="BE13" s="894">
        <v>31.989570000000001</v>
      </c>
      <c r="BF13" s="894">
        <v>31.448910000000001</v>
      </c>
      <c r="BG13" s="456">
        <v>26.711580000000001</v>
      </c>
      <c r="BH13" s="456">
        <v>24.809619999999999</v>
      </c>
      <c r="BI13" s="456">
        <v>16.909300000000002</v>
      </c>
      <c r="BJ13" s="456">
        <v>15.56578</v>
      </c>
      <c r="BK13" s="456">
        <v>17.81597</v>
      </c>
      <c r="BL13" s="456">
        <v>20.037379999999999</v>
      </c>
      <c r="BM13" s="456">
        <v>27.152539999999998</v>
      </c>
      <c r="BN13" s="456">
        <v>30.94904</v>
      </c>
      <c r="BO13" s="456">
        <v>35.447130000000001</v>
      </c>
      <c r="BP13" s="456">
        <v>37.895249999999997</v>
      </c>
      <c r="BQ13" s="456">
        <v>37.90643</v>
      </c>
      <c r="BR13" s="456">
        <v>36.757100000000001</v>
      </c>
      <c r="BS13" s="456">
        <v>31.677600000000002</v>
      </c>
      <c r="BT13" s="456">
        <v>29.521319999999999</v>
      </c>
      <c r="BU13" s="456">
        <v>19.850460000000002</v>
      </c>
      <c r="BV13" s="456">
        <v>18.737279999999998</v>
      </c>
    </row>
    <row r="14" spans="1:74" ht="11.05" customHeight="1" x14ac:dyDescent="0.2">
      <c r="A14" s="234" t="s">
        <v>649</v>
      </c>
      <c r="B14" s="746" t="s">
        <v>1026</v>
      </c>
      <c r="C14" s="468">
        <v>1.3028248760000001</v>
      </c>
      <c r="D14" s="468">
        <v>1.2478354519999999</v>
      </c>
      <c r="E14" s="468">
        <v>1.2246604780000001</v>
      </c>
      <c r="F14" s="468">
        <v>1.2504407259999999</v>
      </c>
      <c r="G14" s="468">
        <v>1.2835130669999999</v>
      </c>
      <c r="H14" s="468">
        <v>1.2369885810000001</v>
      </c>
      <c r="I14" s="468">
        <v>1.3113515790000001</v>
      </c>
      <c r="J14" s="468">
        <v>1.295491994</v>
      </c>
      <c r="K14" s="468">
        <v>1.300421123</v>
      </c>
      <c r="L14" s="468">
        <v>1.2705502200000001</v>
      </c>
      <c r="M14" s="468">
        <v>1.321620971</v>
      </c>
      <c r="N14" s="468">
        <v>1.4277249329999999</v>
      </c>
      <c r="O14" s="468">
        <v>1.4701411900000001</v>
      </c>
      <c r="P14" s="468">
        <v>1.2428844109999999</v>
      </c>
      <c r="Q14" s="468">
        <v>1.286337311</v>
      </c>
      <c r="R14" s="468">
        <v>1.282078574</v>
      </c>
      <c r="S14" s="468">
        <v>1.327051422</v>
      </c>
      <c r="T14" s="468">
        <v>1.276390219</v>
      </c>
      <c r="U14" s="468">
        <v>1.3414767990000001</v>
      </c>
      <c r="V14" s="468">
        <v>1.3540097639999999</v>
      </c>
      <c r="W14" s="468">
        <v>1.329383886</v>
      </c>
      <c r="X14" s="468">
        <v>1.298471846</v>
      </c>
      <c r="Y14" s="468">
        <v>1.396719147</v>
      </c>
      <c r="Z14" s="468">
        <v>1.4819844310000001</v>
      </c>
      <c r="AA14" s="468">
        <v>1.420005</v>
      </c>
      <c r="AB14" s="468">
        <v>1.3015429999999999</v>
      </c>
      <c r="AC14" s="468">
        <v>1.4418599999999999</v>
      </c>
      <c r="AD14" s="468">
        <v>1.355521</v>
      </c>
      <c r="AE14" s="468">
        <v>1.345291</v>
      </c>
      <c r="AF14" s="468">
        <v>1.2933840000000001</v>
      </c>
      <c r="AG14" s="468">
        <v>1.296089</v>
      </c>
      <c r="AH14" s="468">
        <v>1.2669440000000001</v>
      </c>
      <c r="AI14" s="468">
        <v>1.314594</v>
      </c>
      <c r="AJ14" s="468">
        <v>1.41991</v>
      </c>
      <c r="AK14" s="468">
        <v>1.439638</v>
      </c>
      <c r="AL14" s="468">
        <v>1.4726189999999999</v>
      </c>
      <c r="AM14" s="468">
        <v>1.4210380469999999</v>
      </c>
      <c r="AN14" s="468">
        <v>1.318207052</v>
      </c>
      <c r="AO14" s="468">
        <v>1.2891645920000001</v>
      </c>
      <c r="AP14" s="468">
        <v>1.3356827680000001</v>
      </c>
      <c r="AQ14" s="468">
        <v>1.248132802</v>
      </c>
      <c r="AR14" s="468">
        <v>1.276706143</v>
      </c>
      <c r="AS14" s="468">
        <v>1.3305437840000001</v>
      </c>
      <c r="AT14" s="468">
        <v>1.3183940080000001</v>
      </c>
      <c r="AU14" s="468">
        <v>1.2766648410000001</v>
      </c>
      <c r="AV14" s="468">
        <v>1.200076605</v>
      </c>
      <c r="AW14" s="468">
        <v>1.259446155</v>
      </c>
      <c r="AX14" s="468">
        <v>1.3970543419999999</v>
      </c>
      <c r="AY14" s="894">
        <v>1.375124821</v>
      </c>
      <c r="AZ14" s="894">
        <v>1.245126832</v>
      </c>
      <c r="BA14" s="894">
        <v>1.456734449</v>
      </c>
      <c r="BB14" s="894">
        <v>1.28451516</v>
      </c>
      <c r="BC14" s="894">
        <v>1.192016062</v>
      </c>
      <c r="BD14" s="894">
        <v>1.2667949359999999</v>
      </c>
      <c r="BE14" s="894">
        <v>1.378017</v>
      </c>
      <c r="BF14" s="894">
        <v>1.3743840000000001</v>
      </c>
      <c r="BG14" s="456">
        <v>1.353189</v>
      </c>
      <c r="BH14" s="456">
        <v>1.2506839999999999</v>
      </c>
      <c r="BI14" s="456">
        <v>1.3304640000000001</v>
      </c>
      <c r="BJ14" s="456">
        <v>1.453616</v>
      </c>
      <c r="BK14" s="456">
        <v>1.3988659999999999</v>
      </c>
      <c r="BL14" s="456">
        <v>1.2581560000000001</v>
      </c>
      <c r="BM14" s="456">
        <v>1.4319729999999999</v>
      </c>
      <c r="BN14" s="456">
        <v>1.2589140000000001</v>
      </c>
      <c r="BO14" s="456">
        <v>1.0391729999999999</v>
      </c>
      <c r="BP14" s="456">
        <v>1.2566349999999999</v>
      </c>
      <c r="BQ14" s="456">
        <v>1.409786</v>
      </c>
      <c r="BR14" s="456">
        <v>1.3957390000000001</v>
      </c>
      <c r="BS14" s="456">
        <v>1.3921650000000001</v>
      </c>
      <c r="BT14" s="456">
        <v>1.299142</v>
      </c>
      <c r="BU14" s="456">
        <v>1.3427880000000001</v>
      </c>
      <c r="BV14" s="456">
        <v>1.4805330000000001</v>
      </c>
    </row>
    <row r="15" spans="1:74" ht="11.05" customHeight="1" x14ac:dyDescent="0.2">
      <c r="A15" s="234" t="s">
        <v>735</v>
      </c>
      <c r="B15" s="746" t="s">
        <v>1027</v>
      </c>
      <c r="C15" s="468">
        <v>1.331440387</v>
      </c>
      <c r="D15" s="468">
        <v>1.173418713</v>
      </c>
      <c r="E15" s="468">
        <v>1.3144245269999999</v>
      </c>
      <c r="F15" s="468">
        <v>1.2172137780000001</v>
      </c>
      <c r="G15" s="468">
        <v>1.2704416549999999</v>
      </c>
      <c r="H15" s="468">
        <v>1.240577697</v>
      </c>
      <c r="I15" s="468">
        <v>1.2494436980000001</v>
      </c>
      <c r="J15" s="468">
        <v>1.223485003</v>
      </c>
      <c r="K15" s="468">
        <v>1.19526032</v>
      </c>
      <c r="L15" s="468">
        <v>1.199792067</v>
      </c>
      <c r="M15" s="468">
        <v>1.1407196820000001</v>
      </c>
      <c r="N15" s="468">
        <v>1.277976722</v>
      </c>
      <c r="O15" s="468">
        <v>1.0316212220000001</v>
      </c>
      <c r="P15" s="468">
        <v>0.94666525199999996</v>
      </c>
      <c r="Q15" s="468">
        <v>1.032126152</v>
      </c>
      <c r="R15" s="468">
        <v>0.951963004</v>
      </c>
      <c r="S15" s="468">
        <v>0.97342434899999997</v>
      </c>
      <c r="T15" s="468">
        <v>0.99442702999999999</v>
      </c>
      <c r="U15" s="468">
        <v>1.017925457</v>
      </c>
      <c r="V15" s="468">
        <v>0.99013379000000001</v>
      </c>
      <c r="W15" s="468">
        <v>0.94872394900000001</v>
      </c>
      <c r="X15" s="468">
        <v>0.97280922599999997</v>
      </c>
      <c r="Y15" s="468">
        <v>0.92684235100000001</v>
      </c>
      <c r="Z15" s="468">
        <v>0.95269486299999995</v>
      </c>
      <c r="AA15" s="468">
        <v>0.976013833</v>
      </c>
      <c r="AB15" s="468">
        <v>0.88070280499999998</v>
      </c>
      <c r="AC15" s="468">
        <v>0.93333043699999996</v>
      </c>
      <c r="AD15" s="468">
        <v>0.85553249600000003</v>
      </c>
      <c r="AE15" s="468">
        <v>0.96323605300000004</v>
      </c>
      <c r="AF15" s="468">
        <v>0.93196954799999998</v>
      </c>
      <c r="AG15" s="468">
        <v>0.95371491900000005</v>
      </c>
      <c r="AH15" s="468">
        <v>0.96078684299999995</v>
      </c>
      <c r="AI15" s="468">
        <v>0.88852935799999999</v>
      </c>
      <c r="AJ15" s="468">
        <v>0.92814022799999996</v>
      </c>
      <c r="AK15" s="468">
        <v>0.91779056699999995</v>
      </c>
      <c r="AL15" s="468">
        <v>1.004505567</v>
      </c>
      <c r="AM15" s="468">
        <v>0.92642929900000004</v>
      </c>
      <c r="AN15" s="468">
        <v>0.84257662899999997</v>
      </c>
      <c r="AO15" s="468">
        <v>0.86471546899999996</v>
      </c>
      <c r="AP15" s="468">
        <v>0.805017282</v>
      </c>
      <c r="AQ15" s="468">
        <v>0.90294061599999997</v>
      </c>
      <c r="AR15" s="468">
        <v>0.88338534800000001</v>
      </c>
      <c r="AS15" s="468">
        <v>0.93460374800000001</v>
      </c>
      <c r="AT15" s="468">
        <v>0.94067323999999997</v>
      </c>
      <c r="AU15" s="468">
        <v>0.90167530399999996</v>
      </c>
      <c r="AV15" s="468">
        <v>0.87977409600000001</v>
      </c>
      <c r="AW15" s="468">
        <v>0.84649993099999998</v>
      </c>
      <c r="AX15" s="468">
        <v>0.86733922600000002</v>
      </c>
      <c r="AY15" s="894">
        <v>0.87152184899999996</v>
      </c>
      <c r="AZ15" s="894">
        <v>0.80170818700000002</v>
      </c>
      <c r="BA15" s="894">
        <v>0.87542518899999999</v>
      </c>
      <c r="BB15" s="894">
        <v>0.82224606099999997</v>
      </c>
      <c r="BC15" s="894">
        <v>0.84209131699999995</v>
      </c>
      <c r="BD15" s="894">
        <v>0.85718082600000001</v>
      </c>
      <c r="BE15" s="894">
        <v>0.91651579999999999</v>
      </c>
      <c r="BF15" s="894">
        <v>0.91324550000000004</v>
      </c>
      <c r="BG15" s="456">
        <v>0.86634199999999995</v>
      </c>
      <c r="BH15" s="456">
        <v>0.87435609999999997</v>
      </c>
      <c r="BI15" s="456">
        <v>0.84977179999999997</v>
      </c>
      <c r="BJ15" s="456">
        <v>0.89236289999999996</v>
      </c>
      <c r="BK15" s="456">
        <v>0.88944690000000004</v>
      </c>
      <c r="BL15" s="456">
        <v>0.81054709999999996</v>
      </c>
      <c r="BM15" s="456">
        <v>0.86522100000000002</v>
      </c>
      <c r="BN15" s="456">
        <v>0.80353050000000004</v>
      </c>
      <c r="BO15" s="456">
        <v>0.88174560000000002</v>
      </c>
      <c r="BP15" s="456">
        <v>0.86923779999999995</v>
      </c>
      <c r="BQ15" s="456">
        <v>0.91455039999999999</v>
      </c>
      <c r="BR15" s="456">
        <v>0.91833379999999998</v>
      </c>
      <c r="BS15" s="456">
        <v>0.87167249999999996</v>
      </c>
      <c r="BT15" s="456">
        <v>0.87806110000000004</v>
      </c>
      <c r="BU15" s="456">
        <v>0.85871240000000004</v>
      </c>
      <c r="BV15" s="456">
        <v>0.90635690000000002</v>
      </c>
    </row>
    <row r="16" spans="1:74" ht="11.05" customHeight="1" x14ac:dyDescent="0.2">
      <c r="A16" s="234" t="s">
        <v>736</v>
      </c>
      <c r="B16" s="746" t="s">
        <v>1028</v>
      </c>
      <c r="C16" s="468">
        <v>1.078126546</v>
      </c>
      <c r="D16" s="468">
        <v>1.028263202</v>
      </c>
      <c r="E16" s="468">
        <v>0.98227627299999998</v>
      </c>
      <c r="F16" s="468">
        <v>0.78052431499999997</v>
      </c>
      <c r="G16" s="468">
        <v>0.92089756599999995</v>
      </c>
      <c r="H16" s="468">
        <v>1.0416534690000001</v>
      </c>
      <c r="I16" s="468">
        <v>1.1417261009999999</v>
      </c>
      <c r="J16" s="468">
        <v>1.157283694</v>
      </c>
      <c r="K16" s="468">
        <v>0.96434309600000001</v>
      </c>
      <c r="L16" s="468">
        <v>0.86258465900000003</v>
      </c>
      <c r="M16" s="468">
        <v>0.91430509199999999</v>
      </c>
      <c r="N16" s="468">
        <v>1.0247465259999999</v>
      </c>
      <c r="O16" s="468">
        <v>1.0415609749999999</v>
      </c>
      <c r="P16" s="468">
        <v>1.0191701010000001</v>
      </c>
      <c r="Q16" s="468">
        <v>0.96367595399999995</v>
      </c>
      <c r="R16" s="468">
        <v>0.82478786699999995</v>
      </c>
      <c r="S16" s="468">
        <v>0.92920460400000005</v>
      </c>
      <c r="T16" s="468">
        <v>1.036898788</v>
      </c>
      <c r="U16" s="468">
        <v>1.16968779</v>
      </c>
      <c r="V16" s="468">
        <v>1.1571246399999999</v>
      </c>
      <c r="W16" s="468">
        <v>0.99229399900000004</v>
      </c>
      <c r="X16" s="468">
        <v>0.87043934899999997</v>
      </c>
      <c r="Y16" s="468">
        <v>0.93968523500000001</v>
      </c>
      <c r="Z16" s="468">
        <v>1.057306391</v>
      </c>
      <c r="AA16" s="468">
        <v>0.99422219099999998</v>
      </c>
      <c r="AB16" s="468">
        <v>0.84509541200000005</v>
      </c>
      <c r="AC16" s="468">
        <v>0.85943252599999997</v>
      </c>
      <c r="AD16" s="468">
        <v>0.67545200500000002</v>
      </c>
      <c r="AE16" s="468">
        <v>0.83940228299999997</v>
      </c>
      <c r="AF16" s="468">
        <v>0.87540592800000006</v>
      </c>
      <c r="AG16" s="468">
        <v>0.98942901599999999</v>
      </c>
      <c r="AH16" s="468">
        <v>1.008680418</v>
      </c>
      <c r="AI16" s="468">
        <v>0.81904464200000004</v>
      </c>
      <c r="AJ16" s="468">
        <v>0.63384353199999999</v>
      </c>
      <c r="AK16" s="468">
        <v>0.77913426900000005</v>
      </c>
      <c r="AL16" s="468">
        <v>0.86752249800000003</v>
      </c>
      <c r="AM16" s="468">
        <v>0.98056067099999999</v>
      </c>
      <c r="AN16" s="468">
        <v>0.77712323299999997</v>
      </c>
      <c r="AO16" s="468">
        <v>0.76200008500000005</v>
      </c>
      <c r="AP16" s="468">
        <v>0.694954128</v>
      </c>
      <c r="AQ16" s="468">
        <v>0.89345700500000003</v>
      </c>
      <c r="AR16" s="468">
        <v>0.90616267399999995</v>
      </c>
      <c r="AS16" s="468">
        <v>0.89323365600000004</v>
      </c>
      <c r="AT16" s="468">
        <v>0.91113796000000002</v>
      </c>
      <c r="AU16" s="468">
        <v>0.801446035</v>
      </c>
      <c r="AV16" s="468">
        <v>0.66318693399999995</v>
      </c>
      <c r="AW16" s="468">
        <v>0.72457280599999996</v>
      </c>
      <c r="AX16" s="468">
        <v>0.88884627599999999</v>
      </c>
      <c r="AY16" s="894">
        <v>0.92171053000000003</v>
      </c>
      <c r="AZ16" s="894">
        <v>0.82718992000000002</v>
      </c>
      <c r="BA16" s="894">
        <v>0.82124921799999995</v>
      </c>
      <c r="BB16" s="894">
        <v>0.58660926400000002</v>
      </c>
      <c r="BC16" s="894">
        <v>0.78837544900000001</v>
      </c>
      <c r="BD16" s="894">
        <v>0.87694785600000003</v>
      </c>
      <c r="BE16" s="894">
        <v>0.95130820000000005</v>
      </c>
      <c r="BF16" s="894">
        <v>0.96031829999999996</v>
      </c>
      <c r="BG16" s="456">
        <v>0.81514260000000005</v>
      </c>
      <c r="BH16" s="456">
        <v>0.66848810000000003</v>
      </c>
      <c r="BI16" s="456">
        <v>0.76586330000000002</v>
      </c>
      <c r="BJ16" s="456">
        <v>0.88409729999999997</v>
      </c>
      <c r="BK16" s="456">
        <v>0.91713020000000001</v>
      </c>
      <c r="BL16" s="456">
        <v>0.76633640000000003</v>
      </c>
      <c r="BM16" s="456">
        <v>0.77021629999999996</v>
      </c>
      <c r="BN16" s="456">
        <v>0.62223099999999998</v>
      </c>
      <c r="BO16" s="456">
        <v>0.80293049999999999</v>
      </c>
      <c r="BP16" s="456">
        <v>0.85201760000000004</v>
      </c>
      <c r="BQ16" s="456">
        <v>0.92145129999999997</v>
      </c>
      <c r="BR16" s="456">
        <v>0.93658450000000004</v>
      </c>
      <c r="BS16" s="456">
        <v>0.79026890000000005</v>
      </c>
      <c r="BT16" s="456">
        <v>0.637208</v>
      </c>
      <c r="BU16" s="456">
        <v>0.74592559999999997</v>
      </c>
      <c r="BV16" s="456">
        <v>0.86450629999999995</v>
      </c>
    </row>
    <row r="17" spans="1:74" ht="11.05" customHeight="1" x14ac:dyDescent="0.2">
      <c r="A17" s="234" t="s">
        <v>650</v>
      </c>
      <c r="B17" s="478" t="s">
        <v>1032</v>
      </c>
      <c r="C17" s="468">
        <v>-0.424346</v>
      </c>
      <c r="D17" s="468">
        <v>-0.42507</v>
      </c>
      <c r="E17" s="468">
        <v>-0.23558100000000001</v>
      </c>
      <c r="F17" s="468">
        <v>-0.19721900000000001</v>
      </c>
      <c r="G17" s="468">
        <v>-0.416186</v>
      </c>
      <c r="H17" s="468">
        <v>-0.37557000000000001</v>
      </c>
      <c r="I17" s="468">
        <v>-0.68474999999999997</v>
      </c>
      <c r="J17" s="468">
        <v>-0.66975099999999999</v>
      </c>
      <c r="K17" s="468">
        <v>-0.43384299999999998</v>
      </c>
      <c r="L17" s="468">
        <v>-0.42677199999999998</v>
      </c>
      <c r="M17" s="468">
        <v>-0.37747999999999998</v>
      </c>
      <c r="N17" s="468">
        <v>-0.44511600000000001</v>
      </c>
      <c r="O17" s="468">
        <v>-0.49331000000000003</v>
      </c>
      <c r="P17" s="468">
        <v>-0.41225800000000001</v>
      </c>
      <c r="Q17" s="468">
        <v>-0.31750800000000001</v>
      </c>
      <c r="R17" s="468">
        <v>-0.26522600000000002</v>
      </c>
      <c r="S17" s="468">
        <v>-0.46674599999999999</v>
      </c>
      <c r="T17" s="468">
        <v>-0.58906499999999995</v>
      </c>
      <c r="U17" s="468">
        <v>-0.76842200000000005</v>
      </c>
      <c r="V17" s="468">
        <v>-0.63960899999999998</v>
      </c>
      <c r="W17" s="468">
        <v>-0.59795600000000004</v>
      </c>
      <c r="X17" s="468">
        <v>-0.43435200000000002</v>
      </c>
      <c r="Y17" s="468">
        <v>-0.49512</v>
      </c>
      <c r="Z17" s="468">
        <v>-0.54828600000000005</v>
      </c>
      <c r="AA17" s="468">
        <v>-0.62047099999999999</v>
      </c>
      <c r="AB17" s="468">
        <v>-0.45580900000000002</v>
      </c>
      <c r="AC17" s="468">
        <v>-0.51901799999999998</v>
      </c>
      <c r="AD17" s="468">
        <v>-0.28984900000000002</v>
      </c>
      <c r="AE17" s="468">
        <v>-0.45910000000000001</v>
      </c>
      <c r="AF17" s="468">
        <v>-0.55130900000000005</v>
      </c>
      <c r="AG17" s="468">
        <v>-0.65633200000000003</v>
      </c>
      <c r="AH17" s="468">
        <v>-0.65299399999999996</v>
      </c>
      <c r="AI17" s="468">
        <v>-0.55264999999999997</v>
      </c>
      <c r="AJ17" s="468">
        <v>-0.371666</v>
      </c>
      <c r="AK17" s="468">
        <v>-0.34693800000000002</v>
      </c>
      <c r="AL17" s="468">
        <v>-0.51389200000000002</v>
      </c>
      <c r="AM17" s="468">
        <v>-0.41221799999999997</v>
      </c>
      <c r="AN17" s="468">
        <v>-0.40375100000000003</v>
      </c>
      <c r="AO17" s="468">
        <v>-0.34876200000000002</v>
      </c>
      <c r="AP17" s="468">
        <v>-0.338148</v>
      </c>
      <c r="AQ17" s="468">
        <v>-0.29223100000000002</v>
      </c>
      <c r="AR17" s="468">
        <v>-0.58613700000000002</v>
      </c>
      <c r="AS17" s="468">
        <v>-0.64911799999999997</v>
      </c>
      <c r="AT17" s="468">
        <v>-0.81216600000000005</v>
      </c>
      <c r="AU17" s="468">
        <v>-0.65381900000000004</v>
      </c>
      <c r="AV17" s="468">
        <v>-0.43229099999999998</v>
      </c>
      <c r="AW17" s="468">
        <v>-0.488093</v>
      </c>
      <c r="AX17" s="468">
        <v>-0.483566</v>
      </c>
      <c r="AY17" s="894">
        <v>-0.46514499999999998</v>
      </c>
      <c r="AZ17" s="894">
        <v>-0.410242</v>
      </c>
      <c r="BA17" s="894">
        <v>-0.39850799999999997</v>
      </c>
      <c r="BB17" s="894">
        <v>-0.26783499999999999</v>
      </c>
      <c r="BC17" s="894">
        <v>-0.27052700000000002</v>
      </c>
      <c r="BD17" s="894">
        <v>-0.41955199999999998</v>
      </c>
      <c r="BE17" s="894">
        <v>-1.3402149999999999</v>
      </c>
      <c r="BF17" s="894">
        <v>-1.2589969999999999</v>
      </c>
      <c r="BG17" s="456">
        <v>-0.95564320000000003</v>
      </c>
      <c r="BH17" s="456">
        <v>-0.59175770000000005</v>
      </c>
      <c r="BI17" s="456">
        <v>-0.62147750000000002</v>
      </c>
      <c r="BJ17" s="456">
        <v>-0.50331740000000003</v>
      </c>
      <c r="BK17" s="456">
        <v>-0.43085299999999999</v>
      </c>
      <c r="BL17" s="456">
        <v>-0.31603300000000001</v>
      </c>
      <c r="BM17" s="456">
        <v>-0.47985939999999999</v>
      </c>
      <c r="BN17" s="456">
        <v>-0.38658809999999999</v>
      </c>
      <c r="BO17" s="456">
        <v>-0.26733370000000001</v>
      </c>
      <c r="BP17" s="456">
        <v>-0.34865439999999998</v>
      </c>
      <c r="BQ17" s="456">
        <v>-1.2027060000000001</v>
      </c>
      <c r="BR17" s="456">
        <v>-1.249465</v>
      </c>
      <c r="BS17" s="456">
        <v>-0.96333469999999999</v>
      </c>
      <c r="BT17" s="456">
        <v>-0.69355350000000004</v>
      </c>
      <c r="BU17" s="456">
        <v>-0.60263800000000001</v>
      </c>
      <c r="BV17" s="456">
        <v>-0.50944860000000003</v>
      </c>
    </row>
    <row r="18" spans="1:74" ht="11.05" customHeight="1" x14ac:dyDescent="0.2">
      <c r="A18" s="234" t="s">
        <v>651</v>
      </c>
      <c r="B18" s="478" t="s">
        <v>1033</v>
      </c>
      <c r="C18" s="468">
        <v>1.553323537</v>
      </c>
      <c r="D18" s="468">
        <v>2.146256776</v>
      </c>
      <c r="E18" s="468">
        <v>1.3569592500000001</v>
      </c>
      <c r="F18" s="468">
        <v>1.1556034879999999</v>
      </c>
      <c r="G18" s="468">
        <v>1.292085178</v>
      </c>
      <c r="H18" s="468">
        <v>1.323944341</v>
      </c>
      <c r="I18" s="468">
        <v>1.499043795</v>
      </c>
      <c r="J18" s="468">
        <v>1.8777759949999999</v>
      </c>
      <c r="K18" s="468">
        <v>1.5304277690000001</v>
      </c>
      <c r="L18" s="468">
        <v>1.481139607</v>
      </c>
      <c r="M18" s="468">
        <v>1.6002282640000001</v>
      </c>
      <c r="N18" s="468">
        <v>1.4915701079999999</v>
      </c>
      <c r="O18" s="468">
        <v>3.5635779890000001</v>
      </c>
      <c r="P18" s="468">
        <v>1.6514383850000001</v>
      </c>
      <c r="Q18" s="468">
        <v>1.381308607</v>
      </c>
      <c r="R18" s="468">
        <v>1.200211038</v>
      </c>
      <c r="S18" s="468">
        <v>1.348607205</v>
      </c>
      <c r="T18" s="468">
        <v>1.497633298</v>
      </c>
      <c r="U18" s="468">
        <v>1.4477544280000001</v>
      </c>
      <c r="V18" s="468">
        <v>1.500230631</v>
      </c>
      <c r="W18" s="468">
        <v>1.510022878</v>
      </c>
      <c r="X18" s="468">
        <v>1.480511355</v>
      </c>
      <c r="Y18" s="468">
        <v>1.392236829</v>
      </c>
      <c r="Z18" s="468">
        <v>3.8530234459999999</v>
      </c>
      <c r="AA18" s="468">
        <v>1.303177759</v>
      </c>
      <c r="AB18" s="468">
        <v>1.5346401300000001</v>
      </c>
      <c r="AC18" s="468">
        <v>1.152477502</v>
      </c>
      <c r="AD18" s="468">
        <v>1.108508112</v>
      </c>
      <c r="AE18" s="468">
        <v>1.1525393660000001</v>
      </c>
      <c r="AF18" s="468">
        <v>1.207780901</v>
      </c>
      <c r="AG18" s="468">
        <v>1.5460876539999999</v>
      </c>
      <c r="AH18" s="468">
        <v>1.544215288</v>
      </c>
      <c r="AI18" s="468">
        <v>1.426652662</v>
      </c>
      <c r="AJ18" s="468">
        <v>1.22243345</v>
      </c>
      <c r="AK18" s="468">
        <v>1.0204422740000001</v>
      </c>
      <c r="AL18" s="468">
        <v>1.169415203</v>
      </c>
      <c r="AM18" s="468">
        <v>1.777353119</v>
      </c>
      <c r="AN18" s="468">
        <v>0.91315536799999997</v>
      </c>
      <c r="AO18" s="468">
        <v>0.91971565899999996</v>
      </c>
      <c r="AP18" s="468">
        <v>1.1004263839999999</v>
      </c>
      <c r="AQ18" s="468">
        <v>1.1219674529999999</v>
      </c>
      <c r="AR18" s="468">
        <v>1.24845205</v>
      </c>
      <c r="AS18" s="468">
        <v>1.380547076</v>
      </c>
      <c r="AT18" s="468">
        <v>1.3949697889999999</v>
      </c>
      <c r="AU18" s="468">
        <v>1.0799927149999999</v>
      </c>
      <c r="AV18" s="468">
        <v>1.0498348470000001</v>
      </c>
      <c r="AW18" s="468">
        <v>1.0171193569999999</v>
      </c>
      <c r="AX18" s="468">
        <v>1.4814834720000001</v>
      </c>
      <c r="AY18" s="894">
        <v>3.2868904259999998</v>
      </c>
      <c r="AZ18" s="894">
        <v>1.4356352800000001</v>
      </c>
      <c r="BA18" s="894">
        <v>1.1950538589999999</v>
      </c>
      <c r="BB18" s="894">
        <v>1.1069024869999999</v>
      </c>
      <c r="BC18" s="894">
        <v>1.1601411189999999</v>
      </c>
      <c r="BD18" s="894">
        <v>1.536820852</v>
      </c>
      <c r="BE18" s="894">
        <v>1.389907</v>
      </c>
      <c r="BF18" s="894">
        <v>1.3662209999999999</v>
      </c>
      <c r="BG18" s="456">
        <v>1.23017</v>
      </c>
      <c r="BH18" s="456">
        <v>1.0927690000000001</v>
      </c>
      <c r="BI18" s="456">
        <v>1.0224899999999999</v>
      </c>
      <c r="BJ18" s="456">
        <v>1.991968</v>
      </c>
      <c r="BK18" s="456">
        <v>1.982091</v>
      </c>
      <c r="BL18" s="456">
        <v>1.205103</v>
      </c>
      <c r="BM18" s="456">
        <v>0.9667519</v>
      </c>
      <c r="BN18" s="456">
        <v>0.96457029999999999</v>
      </c>
      <c r="BO18" s="456">
        <v>1.0376479999999999</v>
      </c>
      <c r="BP18" s="456">
        <v>1.200386</v>
      </c>
      <c r="BQ18" s="456">
        <v>1.338058</v>
      </c>
      <c r="BR18" s="456">
        <v>1.3283879999999999</v>
      </c>
      <c r="BS18" s="456">
        <v>1.177154</v>
      </c>
      <c r="BT18" s="456">
        <v>1.0183739999999999</v>
      </c>
      <c r="BU18" s="456">
        <v>0.93195050000000001</v>
      </c>
      <c r="BV18" s="456">
        <v>1.4560470000000001</v>
      </c>
    </row>
    <row r="19" spans="1:74" ht="11.05" customHeight="1" x14ac:dyDescent="0.2">
      <c r="A19" s="234" t="s">
        <v>652</v>
      </c>
      <c r="B19" s="478" t="s">
        <v>1554</v>
      </c>
      <c r="C19" s="468">
        <v>0.33655247300000002</v>
      </c>
      <c r="D19" s="468">
        <v>0.19521640800000001</v>
      </c>
      <c r="E19" s="468">
        <v>0.19682189</v>
      </c>
      <c r="F19" s="468">
        <v>0.269660328</v>
      </c>
      <c r="G19" s="468">
        <v>0.28859484099999999</v>
      </c>
      <c r="H19" s="468">
        <v>0.32129776999999998</v>
      </c>
      <c r="I19" s="468">
        <v>0.31170380800000003</v>
      </c>
      <c r="J19" s="468">
        <v>0.330902635</v>
      </c>
      <c r="K19" s="468">
        <v>0.29866473500000001</v>
      </c>
      <c r="L19" s="468">
        <v>0.34264007400000002</v>
      </c>
      <c r="M19" s="468">
        <v>0.179926115</v>
      </c>
      <c r="N19" s="468">
        <v>0.232125684</v>
      </c>
      <c r="O19" s="468">
        <v>0.29161194200000001</v>
      </c>
      <c r="P19" s="468">
        <v>0.25126378300000002</v>
      </c>
      <c r="Q19" s="468">
        <v>0.270395096</v>
      </c>
      <c r="R19" s="468">
        <v>0.29133490400000001</v>
      </c>
      <c r="S19" s="468">
        <v>0.36521351600000002</v>
      </c>
      <c r="T19" s="468">
        <v>0.28065564999999998</v>
      </c>
      <c r="U19" s="468">
        <v>0.34215333999999997</v>
      </c>
      <c r="V19" s="468">
        <v>0.27687559499999997</v>
      </c>
      <c r="W19" s="468">
        <v>0.30634179299999997</v>
      </c>
      <c r="X19" s="468">
        <v>0.27608252799999999</v>
      </c>
      <c r="Y19" s="468">
        <v>0.235622153</v>
      </c>
      <c r="Z19" s="468">
        <v>0.26363407700000002</v>
      </c>
      <c r="AA19" s="468">
        <v>0.28537277300000002</v>
      </c>
      <c r="AB19" s="468">
        <v>0.23757803699999999</v>
      </c>
      <c r="AC19" s="468">
        <v>0.28021892199999998</v>
      </c>
      <c r="AD19" s="468">
        <v>0.201633803</v>
      </c>
      <c r="AE19" s="468">
        <v>0.30845157699999998</v>
      </c>
      <c r="AF19" s="468">
        <v>0.272863095</v>
      </c>
      <c r="AG19" s="468">
        <v>0.30507399299999999</v>
      </c>
      <c r="AH19" s="468">
        <v>0.33270513099999999</v>
      </c>
      <c r="AI19" s="468">
        <v>0.28903578299999999</v>
      </c>
      <c r="AJ19" s="468">
        <v>0.248792031</v>
      </c>
      <c r="AK19" s="468">
        <v>0.261548273</v>
      </c>
      <c r="AL19" s="468">
        <v>0.316496746</v>
      </c>
      <c r="AM19" s="468">
        <v>0.291685729</v>
      </c>
      <c r="AN19" s="468">
        <v>0.21138691800000001</v>
      </c>
      <c r="AO19" s="468">
        <v>0.19484159500000001</v>
      </c>
      <c r="AP19" s="468">
        <v>0.23062296900000001</v>
      </c>
      <c r="AQ19" s="468">
        <v>0.19212259500000001</v>
      </c>
      <c r="AR19" s="468">
        <v>0.28576319700000002</v>
      </c>
      <c r="AS19" s="468">
        <v>0.25059398599999999</v>
      </c>
      <c r="AT19" s="468">
        <v>0.21672453999999999</v>
      </c>
      <c r="AU19" s="468">
        <v>0.24953287699999999</v>
      </c>
      <c r="AV19" s="468">
        <v>0.219014561</v>
      </c>
      <c r="AW19" s="468">
        <v>0.207784883</v>
      </c>
      <c r="AX19" s="468">
        <v>0.25169635299999998</v>
      </c>
      <c r="AY19" s="894">
        <v>0.28120692200000003</v>
      </c>
      <c r="AZ19" s="894">
        <v>0.30526240999999998</v>
      </c>
      <c r="BA19" s="894">
        <v>0.15242931800000001</v>
      </c>
      <c r="BB19" s="894">
        <v>0.121098231</v>
      </c>
      <c r="BC19" s="894">
        <v>0.11287610200000001</v>
      </c>
      <c r="BD19" s="894">
        <v>0.237419725</v>
      </c>
      <c r="BE19" s="894">
        <v>0.29927379999999998</v>
      </c>
      <c r="BF19" s="894">
        <v>0.27543509999999999</v>
      </c>
      <c r="BG19" s="456">
        <v>0.28163680000000002</v>
      </c>
      <c r="BH19" s="456">
        <v>0.24796299999999999</v>
      </c>
      <c r="BI19" s="456">
        <v>0.2349851</v>
      </c>
      <c r="BJ19" s="456">
        <v>0.27727570000000001</v>
      </c>
      <c r="BK19" s="456">
        <v>0.28608850000000002</v>
      </c>
      <c r="BL19" s="456">
        <v>0.25001050000000002</v>
      </c>
      <c r="BM19" s="456">
        <v>0.2091633</v>
      </c>
      <c r="BN19" s="456">
        <v>0.1844517</v>
      </c>
      <c r="BO19" s="456">
        <v>0.20448340000000001</v>
      </c>
      <c r="BP19" s="456">
        <v>0.26534869999999999</v>
      </c>
      <c r="BQ19" s="456">
        <v>0.28498059999999997</v>
      </c>
      <c r="BR19" s="456">
        <v>0.2749549</v>
      </c>
      <c r="BS19" s="456">
        <v>0.27340179999999997</v>
      </c>
      <c r="BT19" s="456">
        <v>0.23858989999999999</v>
      </c>
      <c r="BU19" s="456">
        <v>0.2347728</v>
      </c>
      <c r="BV19" s="456">
        <v>0.28182289999999999</v>
      </c>
    </row>
    <row r="20" spans="1:74" ht="11.05" customHeight="1" x14ac:dyDescent="0.2">
      <c r="A20" s="234" t="s">
        <v>742</v>
      </c>
      <c r="B20" s="446" t="s">
        <v>1034</v>
      </c>
      <c r="C20" s="468">
        <v>0.63124753700000003</v>
      </c>
      <c r="D20" s="468">
        <v>0.54971863899999995</v>
      </c>
      <c r="E20" s="468">
        <v>0.61902516299999999</v>
      </c>
      <c r="F20" s="468">
        <v>0.56480678299999998</v>
      </c>
      <c r="G20" s="468">
        <v>0.57439926799999996</v>
      </c>
      <c r="H20" s="468">
        <v>0.57997869899999999</v>
      </c>
      <c r="I20" s="468">
        <v>0.58070102400000001</v>
      </c>
      <c r="J20" s="468">
        <v>0.57891081700000002</v>
      </c>
      <c r="K20" s="468">
        <v>0.55664646600000001</v>
      </c>
      <c r="L20" s="468">
        <v>0.57856753299999997</v>
      </c>
      <c r="M20" s="468">
        <v>0.53395009699999996</v>
      </c>
      <c r="N20" s="468">
        <v>0.60863544800000002</v>
      </c>
      <c r="O20" s="468">
        <v>0.39450876299999998</v>
      </c>
      <c r="P20" s="468">
        <v>0.32714090400000001</v>
      </c>
      <c r="Q20" s="468">
        <v>0.361099952</v>
      </c>
      <c r="R20" s="468">
        <v>0.33895582299999999</v>
      </c>
      <c r="S20" s="468">
        <v>0.34173211799999997</v>
      </c>
      <c r="T20" s="468">
        <v>0.34901512499999998</v>
      </c>
      <c r="U20" s="468">
        <v>0.35201356700000003</v>
      </c>
      <c r="V20" s="468">
        <v>0.33408432999999998</v>
      </c>
      <c r="W20" s="468">
        <v>0.307954907</v>
      </c>
      <c r="X20" s="468">
        <v>0.30091672200000003</v>
      </c>
      <c r="Y20" s="468">
        <v>0.29126634200000001</v>
      </c>
      <c r="Z20" s="468">
        <v>0.32255017899999999</v>
      </c>
      <c r="AA20" s="468">
        <v>0.330232105</v>
      </c>
      <c r="AB20" s="468">
        <v>0.26846550000000002</v>
      </c>
      <c r="AC20" s="468">
        <v>0.27508759500000002</v>
      </c>
      <c r="AD20" s="468">
        <v>0.25867712399999998</v>
      </c>
      <c r="AE20" s="468">
        <v>0.31482385099999999</v>
      </c>
      <c r="AF20" s="468">
        <v>0.30466930399999997</v>
      </c>
      <c r="AG20" s="468">
        <v>0.29174488700000001</v>
      </c>
      <c r="AH20" s="468">
        <v>0.29907524299999999</v>
      </c>
      <c r="AI20" s="468">
        <v>0.24315708699999999</v>
      </c>
      <c r="AJ20" s="468">
        <v>0.26224630599999998</v>
      </c>
      <c r="AK20" s="468">
        <v>0.27529623399999997</v>
      </c>
      <c r="AL20" s="468">
        <v>0.27945817499999998</v>
      </c>
      <c r="AM20" s="468">
        <v>0.26267464000000001</v>
      </c>
      <c r="AN20" s="468">
        <v>0.231852104</v>
      </c>
      <c r="AO20" s="468">
        <v>0.20766990799999999</v>
      </c>
      <c r="AP20" s="468">
        <v>0.17316780900000001</v>
      </c>
      <c r="AQ20" s="468">
        <v>0.27073285499999999</v>
      </c>
      <c r="AR20" s="468">
        <v>0.188034912</v>
      </c>
      <c r="AS20" s="468">
        <v>0.20127609499999999</v>
      </c>
      <c r="AT20" s="468">
        <v>0.192757545</v>
      </c>
      <c r="AU20" s="468">
        <v>0.18757647999999999</v>
      </c>
      <c r="AV20" s="468">
        <v>0.15083775499999999</v>
      </c>
      <c r="AW20" s="468">
        <v>0.203644672</v>
      </c>
      <c r="AX20" s="468">
        <v>0.205730463</v>
      </c>
      <c r="AY20" s="894">
        <v>0.17293430000000001</v>
      </c>
      <c r="AZ20" s="894">
        <v>0.143565687</v>
      </c>
      <c r="BA20" s="894">
        <v>0.17878607499999999</v>
      </c>
      <c r="BB20" s="894">
        <v>0.203115933</v>
      </c>
      <c r="BC20" s="894">
        <v>0.15546264200000001</v>
      </c>
      <c r="BD20" s="894">
        <v>0.17220918199999999</v>
      </c>
      <c r="BE20" s="894">
        <v>0.1229317</v>
      </c>
      <c r="BF20" s="894">
        <v>4.8535799999999997E-2</v>
      </c>
      <c r="BG20" s="456">
        <v>4.5736899999999997E-2</v>
      </c>
      <c r="BH20" s="456">
        <v>6.0072E-2</v>
      </c>
      <c r="BI20" s="456">
        <v>9.2379600000000006E-2</v>
      </c>
      <c r="BJ20" s="456">
        <v>0.1155699</v>
      </c>
      <c r="BK20" s="456">
        <v>0.1036815</v>
      </c>
      <c r="BL20" s="456">
        <v>4.84879E-2</v>
      </c>
      <c r="BM20" s="456">
        <v>5.6215500000000002E-2</v>
      </c>
      <c r="BN20" s="456">
        <v>8.85518E-2</v>
      </c>
      <c r="BO20" s="456">
        <v>9.5397399999999993E-2</v>
      </c>
      <c r="BP20" s="456">
        <v>7.7396400000000004E-2</v>
      </c>
      <c r="BQ20" s="456">
        <v>4.4943499999999997E-2</v>
      </c>
      <c r="BR20" s="456">
        <v>1.9848500000000002E-2</v>
      </c>
      <c r="BS20" s="456">
        <v>-3.3894399999999998E-2</v>
      </c>
      <c r="BT20" s="456">
        <v>-3.39929E-2</v>
      </c>
      <c r="BU20" s="456">
        <v>-1.65784E-2</v>
      </c>
      <c r="BV20" s="456">
        <v>-1.07248E-2</v>
      </c>
    </row>
    <row r="21" spans="1:74" ht="11.05" customHeight="1" x14ac:dyDescent="0.2">
      <c r="A21" s="229"/>
      <c r="B21" s="67" t="s">
        <v>737</v>
      </c>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926"/>
      <c r="AZ21" s="926"/>
      <c r="BA21" s="926"/>
      <c r="BB21" s="926"/>
      <c r="BC21" s="926"/>
      <c r="BD21" s="926"/>
      <c r="BE21" s="926"/>
      <c r="BF21" s="926"/>
      <c r="BG21" s="474"/>
      <c r="BH21" s="474"/>
      <c r="BI21" s="474"/>
      <c r="BJ21" s="474"/>
      <c r="BK21" s="474"/>
      <c r="BL21" s="474"/>
      <c r="BM21" s="474"/>
      <c r="BN21" s="474"/>
      <c r="BO21" s="474"/>
      <c r="BP21" s="474"/>
      <c r="BQ21" s="474"/>
      <c r="BR21" s="474"/>
      <c r="BS21" s="474"/>
      <c r="BT21" s="474"/>
      <c r="BU21" s="474"/>
      <c r="BV21" s="474"/>
    </row>
    <row r="22" spans="1:74" s="285" customFormat="1" ht="11.05" customHeight="1" x14ac:dyDescent="0.2">
      <c r="A22" s="475" t="s">
        <v>659</v>
      </c>
      <c r="B22" s="449" t="s">
        <v>1035</v>
      </c>
      <c r="C22" s="301">
        <v>8.5970486640000008</v>
      </c>
      <c r="D22" s="301">
        <v>7.9607799180000001</v>
      </c>
      <c r="E22" s="301">
        <v>7.933340641</v>
      </c>
      <c r="F22" s="301">
        <v>7.078122252</v>
      </c>
      <c r="G22" s="301">
        <v>7.4533345190000002</v>
      </c>
      <c r="H22" s="301">
        <v>9.0563640490000008</v>
      </c>
      <c r="I22" s="301">
        <v>9.4516904079999993</v>
      </c>
      <c r="J22" s="301">
        <v>10.129466511</v>
      </c>
      <c r="K22" s="301">
        <v>8.5442659990000003</v>
      </c>
      <c r="L22" s="301">
        <v>7.1258136150000002</v>
      </c>
      <c r="M22" s="301">
        <v>8.0043770470000002</v>
      </c>
      <c r="N22" s="301">
        <v>8.0853490810000004</v>
      </c>
      <c r="O22" s="301">
        <v>9.0252123839999996</v>
      </c>
      <c r="P22" s="301">
        <v>7.6632963920000003</v>
      </c>
      <c r="Q22" s="301">
        <v>8.4395646089999996</v>
      </c>
      <c r="R22" s="301">
        <v>7.3439979209999997</v>
      </c>
      <c r="S22" s="301">
        <v>7.6384179559999996</v>
      </c>
      <c r="T22" s="301">
        <v>8.2731327889999999</v>
      </c>
      <c r="U22" s="301">
        <v>10.511845667999999</v>
      </c>
      <c r="V22" s="301">
        <v>10.360737996999999</v>
      </c>
      <c r="W22" s="301">
        <v>8.2616489410000007</v>
      </c>
      <c r="X22" s="301">
        <v>7.3231363229999999</v>
      </c>
      <c r="Y22" s="301">
        <v>7.8742737590000003</v>
      </c>
      <c r="Z22" s="301">
        <v>8.2735665199999993</v>
      </c>
      <c r="AA22" s="301">
        <v>8.1350019570000001</v>
      </c>
      <c r="AB22" s="301">
        <v>7.5420545130000001</v>
      </c>
      <c r="AC22" s="301">
        <v>8.2754108720000001</v>
      </c>
      <c r="AD22" s="301">
        <v>7.0641924380000001</v>
      </c>
      <c r="AE22" s="301">
        <v>7.1824504249999999</v>
      </c>
      <c r="AF22" s="301">
        <v>7.6196590860000004</v>
      </c>
      <c r="AG22" s="301">
        <v>10.749811729999999</v>
      </c>
      <c r="AH22" s="301">
        <v>9.3214124369999993</v>
      </c>
      <c r="AI22" s="301">
        <v>8.6740771339999991</v>
      </c>
      <c r="AJ22" s="301">
        <v>7.9800783180000003</v>
      </c>
      <c r="AK22" s="301">
        <v>7.4843568329999997</v>
      </c>
      <c r="AL22" s="301">
        <v>8.5105266040000007</v>
      </c>
      <c r="AM22" s="301">
        <v>9.1478485159999998</v>
      </c>
      <c r="AN22" s="301">
        <v>7.9754639779999996</v>
      </c>
      <c r="AO22" s="301">
        <v>8.8805786330000007</v>
      </c>
      <c r="AP22" s="301">
        <v>7.7078805539999999</v>
      </c>
      <c r="AQ22" s="301">
        <v>7.978397148</v>
      </c>
      <c r="AR22" s="301">
        <v>9.1624019539999999</v>
      </c>
      <c r="AS22" s="301">
        <v>10.546230142000001</v>
      </c>
      <c r="AT22" s="301">
        <v>10.200906864</v>
      </c>
      <c r="AU22" s="301">
        <v>8.4409081490000002</v>
      </c>
      <c r="AV22" s="301">
        <v>7.8654606749999996</v>
      </c>
      <c r="AW22" s="301">
        <v>8.1175765850000001</v>
      </c>
      <c r="AX22" s="301">
        <v>8.8253555329999998</v>
      </c>
      <c r="AY22" s="919">
        <v>9.2064426160000004</v>
      </c>
      <c r="AZ22" s="919">
        <v>8.1995225470000008</v>
      </c>
      <c r="BA22" s="919">
        <v>8.6870841960000007</v>
      </c>
      <c r="BB22" s="919">
        <v>7.5484582549999999</v>
      </c>
      <c r="BC22" s="919">
        <v>7.7375257580000003</v>
      </c>
      <c r="BD22" s="919">
        <v>9.7524488700000003</v>
      </c>
      <c r="BE22" s="919">
        <v>11.12208</v>
      </c>
      <c r="BF22" s="919">
        <v>9.9759170000000008</v>
      </c>
      <c r="BG22" s="462">
        <v>8.634741</v>
      </c>
      <c r="BH22" s="462">
        <v>8.3361149999999995</v>
      </c>
      <c r="BI22" s="462">
        <v>8.0524850000000008</v>
      </c>
      <c r="BJ22" s="462">
        <v>8.7760259999999999</v>
      </c>
      <c r="BK22" s="462">
        <v>9.4671500000000002</v>
      </c>
      <c r="BL22" s="462">
        <v>8.0644349999999996</v>
      </c>
      <c r="BM22" s="462">
        <v>8.5102980000000006</v>
      </c>
      <c r="BN22" s="462">
        <v>7.5252140000000001</v>
      </c>
      <c r="BO22" s="462">
        <v>7.9012380000000002</v>
      </c>
      <c r="BP22" s="462">
        <v>9.0447469999999992</v>
      </c>
      <c r="BQ22" s="462">
        <v>11.06354</v>
      </c>
      <c r="BR22" s="462">
        <v>10.5456</v>
      </c>
      <c r="BS22" s="462">
        <v>8.6535600000000006</v>
      </c>
      <c r="BT22" s="462">
        <v>8.1152350000000002</v>
      </c>
      <c r="BU22" s="462">
        <v>7.984953</v>
      </c>
      <c r="BV22" s="462">
        <v>8.8717089999999992</v>
      </c>
    </row>
    <row r="23" spans="1:74" ht="11.05" customHeight="1" x14ac:dyDescent="0.2">
      <c r="A23" s="234" t="s">
        <v>654</v>
      </c>
      <c r="B23" s="478" t="s">
        <v>1029</v>
      </c>
      <c r="C23" s="468">
        <v>4.4561335350000002</v>
      </c>
      <c r="D23" s="468">
        <v>4.1086150249999998</v>
      </c>
      <c r="E23" s="468">
        <v>3.5085204980000002</v>
      </c>
      <c r="F23" s="468">
        <v>2.9064025660000001</v>
      </c>
      <c r="G23" s="468">
        <v>3.3516356260000002</v>
      </c>
      <c r="H23" s="468">
        <v>5.5168708210000004</v>
      </c>
      <c r="I23" s="468">
        <v>5.5160232679999996</v>
      </c>
      <c r="J23" s="468">
        <v>6.3909202430000001</v>
      </c>
      <c r="K23" s="468">
        <v>4.7753580659999999</v>
      </c>
      <c r="L23" s="468">
        <v>4.7166901179999998</v>
      </c>
      <c r="M23" s="468">
        <v>4.2720732540000004</v>
      </c>
      <c r="N23" s="468">
        <v>3.9068217930000002</v>
      </c>
      <c r="O23" s="468">
        <v>3.939917957</v>
      </c>
      <c r="P23" s="468">
        <v>3.5889442699999998</v>
      </c>
      <c r="Q23" s="468">
        <v>3.8894771869999998</v>
      </c>
      <c r="R23" s="468">
        <v>3.5339791479999998</v>
      </c>
      <c r="S23" s="468">
        <v>4.3209078449999998</v>
      </c>
      <c r="T23" s="468">
        <v>4.6405108940000002</v>
      </c>
      <c r="U23" s="468">
        <v>6.7065068849999996</v>
      </c>
      <c r="V23" s="468">
        <v>6.8012020360000003</v>
      </c>
      <c r="W23" s="468">
        <v>4.6609431160000003</v>
      </c>
      <c r="X23" s="468">
        <v>3.5988453310000001</v>
      </c>
      <c r="Y23" s="468">
        <v>4.0187897379999997</v>
      </c>
      <c r="Z23" s="468">
        <v>3.6339898179999999</v>
      </c>
      <c r="AA23" s="468">
        <v>3.9613205800000002</v>
      </c>
      <c r="AB23" s="468">
        <v>3.5046344129999998</v>
      </c>
      <c r="AC23" s="468">
        <v>4.0253105089999996</v>
      </c>
      <c r="AD23" s="468">
        <v>4.2140496450000002</v>
      </c>
      <c r="AE23" s="468">
        <v>3.8149139359999999</v>
      </c>
      <c r="AF23" s="468">
        <v>5.2533242009999999</v>
      </c>
      <c r="AG23" s="468">
        <v>6.5830108100000002</v>
      </c>
      <c r="AH23" s="468">
        <v>5.3227255250000001</v>
      </c>
      <c r="AI23" s="468">
        <v>5.0700663510000004</v>
      </c>
      <c r="AJ23" s="468">
        <v>4.4096770569999997</v>
      </c>
      <c r="AK23" s="468">
        <v>4.3532970400000002</v>
      </c>
      <c r="AL23" s="468">
        <v>4.6804023839999997</v>
      </c>
      <c r="AM23" s="468">
        <v>5.0059335340000004</v>
      </c>
      <c r="AN23" s="468">
        <v>3.8124838360000002</v>
      </c>
      <c r="AO23" s="468">
        <v>4.36110256</v>
      </c>
      <c r="AP23" s="468">
        <v>3.4077154119999999</v>
      </c>
      <c r="AQ23" s="468">
        <v>3.6390911140000002</v>
      </c>
      <c r="AR23" s="468">
        <v>4.936659047</v>
      </c>
      <c r="AS23" s="468">
        <v>6.2761252499999998</v>
      </c>
      <c r="AT23" s="468">
        <v>5.9484054369999999</v>
      </c>
      <c r="AU23" s="468">
        <v>4.8309480530000002</v>
      </c>
      <c r="AV23" s="468">
        <v>5.0389662260000003</v>
      </c>
      <c r="AW23" s="468">
        <v>4.5670606960000004</v>
      </c>
      <c r="AX23" s="468">
        <v>4.4351796930000003</v>
      </c>
      <c r="AY23" s="894">
        <v>4.3454553330000003</v>
      </c>
      <c r="AZ23" s="894">
        <v>4.1611579780000003</v>
      </c>
      <c r="BA23" s="894">
        <v>4.1528308410000001</v>
      </c>
      <c r="BB23" s="894">
        <v>3.8616721699999998</v>
      </c>
      <c r="BC23" s="894">
        <v>3.7598106699999998</v>
      </c>
      <c r="BD23" s="894">
        <v>5.2438850260000001</v>
      </c>
      <c r="BE23" s="894">
        <v>6.7290809999999999</v>
      </c>
      <c r="BF23" s="894">
        <v>6.0555760000000003</v>
      </c>
      <c r="BG23" s="456">
        <v>4.8566849999999997</v>
      </c>
      <c r="BH23" s="456">
        <v>4.2596959999999999</v>
      </c>
      <c r="BI23" s="456">
        <v>3.9305240000000001</v>
      </c>
      <c r="BJ23" s="456">
        <v>4.0489560000000004</v>
      </c>
      <c r="BK23" s="456">
        <v>4.6362959999999998</v>
      </c>
      <c r="BL23" s="456">
        <v>3.9319329999999999</v>
      </c>
      <c r="BM23" s="456">
        <v>3.9741070000000001</v>
      </c>
      <c r="BN23" s="456">
        <v>4.3381030000000003</v>
      </c>
      <c r="BO23" s="456">
        <v>3.7336680000000002</v>
      </c>
      <c r="BP23" s="456">
        <v>4.8921929999999998</v>
      </c>
      <c r="BQ23" s="456">
        <v>6.640047</v>
      </c>
      <c r="BR23" s="456">
        <v>6.3718510000000004</v>
      </c>
      <c r="BS23" s="456">
        <v>4.7246420000000002</v>
      </c>
      <c r="BT23" s="456">
        <v>4.4481659999999996</v>
      </c>
      <c r="BU23" s="456">
        <v>4.1381880000000004</v>
      </c>
      <c r="BV23" s="456">
        <v>3.9837929999999999</v>
      </c>
    </row>
    <row r="24" spans="1:74" ht="11.05" customHeight="1" x14ac:dyDescent="0.2">
      <c r="A24" s="234" t="s">
        <v>655</v>
      </c>
      <c r="B24" s="478" t="s">
        <v>474</v>
      </c>
      <c r="C24" s="468">
        <v>0.174569587</v>
      </c>
      <c r="D24" s="468">
        <v>0.255268312</v>
      </c>
      <c r="E24" s="468">
        <v>4.8117300000000002E-2</v>
      </c>
      <c r="F24" s="468">
        <v>-1.1234300000000001E-4</v>
      </c>
      <c r="G24" s="468">
        <v>2.851601E-3</v>
      </c>
      <c r="H24" s="468">
        <v>2.2246559999999999E-2</v>
      </c>
      <c r="I24" s="468">
        <v>1.7308212999999999E-2</v>
      </c>
      <c r="J24" s="468">
        <v>2.4954101999999999E-2</v>
      </c>
      <c r="K24" s="468">
        <v>6.4342519999999997E-3</v>
      </c>
      <c r="L24" s="468">
        <v>3.8076799999999999E-3</v>
      </c>
      <c r="M24" s="468">
        <v>2.8467739999999998E-3</v>
      </c>
      <c r="N24" s="468">
        <v>2.0514774E-2</v>
      </c>
      <c r="O24" s="468">
        <v>0.15433516799999999</v>
      </c>
      <c r="P24" s="468">
        <v>9.1760670000000003E-2</v>
      </c>
      <c r="Q24" s="468">
        <v>1.3233144000000001E-2</v>
      </c>
      <c r="R24" s="468">
        <v>4.16885E-3</v>
      </c>
      <c r="S24" s="468">
        <v>6.7032029999999996E-3</v>
      </c>
      <c r="T24" s="468">
        <v>1.813217E-3</v>
      </c>
      <c r="U24" s="468">
        <v>1.3912753999999999E-2</v>
      </c>
      <c r="V24" s="468">
        <v>1.9949887999999999E-2</v>
      </c>
      <c r="W24" s="468">
        <v>1.9410149999999999E-3</v>
      </c>
      <c r="X24" s="468">
        <v>2.9320259999999999E-3</v>
      </c>
      <c r="Y24" s="468">
        <v>4.3568460000000002E-3</v>
      </c>
      <c r="Z24" s="468">
        <v>3.2791041E-2</v>
      </c>
      <c r="AA24" s="468">
        <v>2.8954839E-2</v>
      </c>
      <c r="AB24" s="468">
        <v>8.2918449000000005E-2</v>
      </c>
      <c r="AC24" s="468">
        <v>5.6058009999999997E-3</v>
      </c>
      <c r="AD24" s="468">
        <v>2.5041709999999999E-3</v>
      </c>
      <c r="AE24" s="468">
        <v>1.906982E-3</v>
      </c>
      <c r="AF24" s="468">
        <v>1.8449510000000001E-3</v>
      </c>
      <c r="AG24" s="468">
        <v>1.3886745000000001E-2</v>
      </c>
      <c r="AH24" s="468">
        <v>2.073872E-3</v>
      </c>
      <c r="AI24" s="468">
        <v>2.9886099999999998E-4</v>
      </c>
      <c r="AJ24" s="468">
        <v>2.7703756999999999E-2</v>
      </c>
      <c r="AK24" s="468">
        <v>8.8356690000000009E-3</v>
      </c>
      <c r="AL24" s="468">
        <v>2.6811232000000001E-2</v>
      </c>
      <c r="AM24" s="468">
        <v>3.0665102E-2</v>
      </c>
      <c r="AN24" s="468">
        <v>3.0678089999999999E-3</v>
      </c>
      <c r="AO24" s="468">
        <v>1.162532E-2</v>
      </c>
      <c r="AP24" s="468">
        <v>1.788607E-3</v>
      </c>
      <c r="AQ24" s="468">
        <v>1.7261189999999999E-3</v>
      </c>
      <c r="AR24" s="468">
        <v>1.605963E-3</v>
      </c>
      <c r="AS24" s="468">
        <v>4.9509099000000001E-2</v>
      </c>
      <c r="AT24" s="468">
        <v>2.0788035E-2</v>
      </c>
      <c r="AU24" s="468">
        <v>2.6339689999999999E-3</v>
      </c>
      <c r="AV24" s="468">
        <v>2.3831500000000001E-3</v>
      </c>
      <c r="AW24" s="468">
        <v>2.4466396000000001E-2</v>
      </c>
      <c r="AX24" s="468">
        <v>0.1035606</v>
      </c>
      <c r="AY24" s="894">
        <v>0.100862351</v>
      </c>
      <c r="AZ24" s="894">
        <v>3.3500699000000002E-2</v>
      </c>
      <c r="BA24" s="894">
        <v>4.2489629999999997E-3</v>
      </c>
      <c r="BB24" s="894">
        <v>2.1624790000000001E-3</v>
      </c>
      <c r="BC24" s="894">
        <v>2.3613940000000002E-3</v>
      </c>
      <c r="BD24" s="894">
        <v>2.2079906999999999E-2</v>
      </c>
      <c r="BE24" s="894">
        <v>4.95091E-2</v>
      </c>
      <c r="BF24" s="894">
        <v>2.0788000000000001E-2</v>
      </c>
      <c r="BG24" s="456">
        <v>2.6339699999999998E-3</v>
      </c>
      <c r="BH24" s="456">
        <v>2.3831500000000001E-3</v>
      </c>
      <c r="BI24" s="456">
        <v>2.4466399999999999E-2</v>
      </c>
      <c r="BJ24" s="456">
        <v>0.1035606</v>
      </c>
      <c r="BK24" s="456">
        <v>0.1008624</v>
      </c>
      <c r="BL24" s="456">
        <v>3.3500700000000001E-2</v>
      </c>
      <c r="BM24" s="456">
        <v>4.2489600000000004E-3</v>
      </c>
      <c r="BN24" s="456">
        <v>2.16248E-3</v>
      </c>
      <c r="BO24" s="456">
        <v>2.3613900000000001E-3</v>
      </c>
      <c r="BP24" s="456">
        <v>2.20799E-2</v>
      </c>
      <c r="BQ24" s="456">
        <v>4.95091E-2</v>
      </c>
      <c r="BR24" s="456">
        <v>2.0788000000000001E-2</v>
      </c>
      <c r="BS24" s="456">
        <v>2.6339699999999998E-3</v>
      </c>
      <c r="BT24" s="456">
        <v>2.3831500000000001E-3</v>
      </c>
      <c r="BU24" s="456">
        <v>2.4466399999999999E-2</v>
      </c>
      <c r="BV24" s="456">
        <v>0.1035606</v>
      </c>
    </row>
    <row r="25" spans="1:74" ht="11.05" customHeight="1" x14ac:dyDescent="0.2">
      <c r="A25" s="234" t="s">
        <v>656</v>
      </c>
      <c r="B25" s="446" t="s">
        <v>1030</v>
      </c>
      <c r="C25" s="468">
        <v>2.3273169999999999</v>
      </c>
      <c r="D25" s="468">
        <v>2.2517390000000002</v>
      </c>
      <c r="E25" s="468">
        <v>2.4931589999999999</v>
      </c>
      <c r="F25" s="468">
        <v>2.4123830000000002</v>
      </c>
      <c r="G25" s="468">
        <v>2.4901870000000002</v>
      </c>
      <c r="H25" s="468">
        <v>2.160364</v>
      </c>
      <c r="I25" s="468">
        <v>2.4736359999999999</v>
      </c>
      <c r="J25" s="468">
        <v>2.4537969999999998</v>
      </c>
      <c r="K25" s="468">
        <v>2.3843839999999998</v>
      </c>
      <c r="L25" s="468">
        <v>1.0638080000000001</v>
      </c>
      <c r="M25" s="468">
        <v>2.0740970000000001</v>
      </c>
      <c r="N25" s="468">
        <v>2.4877549999999999</v>
      </c>
      <c r="O25" s="468">
        <v>2.351677</v>
      </c>
      <c r="P25" s="468">
        <v>2.2473770000000002</v>
      </c>
      <c r="Q25" s="468">
        <v>2.483851</v>
      </c>
      <c r="R25" s="468">
        <v>1.7011769999999999</v>
      </c>
      <c r="S25" s="468">
        <v>1.573663</v>
      </c>
      <c r="T25" s="468">
        <v>2.2830180000000002</v>
      </c>
      <c r="U25" s="468">
        <v>2.4790740000000002</v>
      </c>
      <c r="V25" s="468">
        <v>2.4692310000000002</v>
      </c>
      <c r="W25" s="468">
        <v>2.391289</v>
      </c>
      <c r="X25" s="468">
        <v>2.4850319999999999</v>
      </c>
      <c r="Y25" s="468">
        <v>2.4198059999999999</v>
      </c>
      <c r="Z25" s="468">
        <v>2.5005000000000002</v>
      </c>
      <c r="AA25" s="468">
        <v>2.454634</v>
      </c>
      <c r="AB25" s="468">
        <v>2.1987679999999998</v>
      </c>
      <c r="AC25" s="468">
        <v>2.4810859999999999</v>
      </c>
      <c r="AD25" s="468">
        <v>0.999247</v>
      </c>
      <c r="AE25" s="468">
        <v>1.4977579999999999</v>
      </c>
      <c r="AF25" s="468">
        <v>0.924898</v>
      </c>
      <c r="AG25" s="468">
        <v>2.3311120000000001</v>
      </c>
      <c r="AH25" s="468">
        <v>2.3212760000000001</v>
      </c>
      <c r="AI25" s="468">
        <v>2.2086800000000002</v>
      </c>
      <c r="AJ25" s="468">
        <v>2.0885129999999998</v>
      </c>
      <c r="AK25" s="468">
        <v>1.5202180000000001</v>
      </c>
      <c r="AL25" s="468">
        <v>2.1780490000000001</v>
      </c>
      <c r="AM25" s="468">
        <v>2.1924380000000001</v>
      </c>
      <c r="AN25" s="468">
        <v>2.3353359999999999</v>
      </c>
      <c r="AO25" s="468">
        <v>2.4955579999999999</v>
      </c>
      <c r="AP25" s="468">
        <v>2.4170400000000001</v>
      </c>
      <c r="AQ25" s="468">
        <v>2.4621050000000002</v>
      </c>
      <c r="AR25" s="468">
        <v>2.407689</v>
      </c>
      <c r="AS25" s="468">
        <v>2.4765830000000002</v>
      </c>
      <c r="AT25" s="468">
        <v>2.4398930000000001</v>
      </c>
      <c r="AU25" s="468">
        <v>1.9673879999999999</v>
      </c>
      <c r="AV25" s="468">
        <v>1.088438</v>
      </c>
      <c r="AW25" s="468">
        <v>1.836929</v>
      </c>
      <c r="AX25" s="468">
        <v>2.4277700000000002</v>
      </c>
      <c r="AY25" s="894">
        <v>2.498367</v>
      </c>
      <c r="AZ25" s="894">
        <v>2.2483200000000001</v>
      </c>
      <c r="BA25" s="894">
        <v>2.4948709999999998</v>
      </c>
      <c r="BB25" s="894">
        <v>1.801188</v>
      </c>
      <c r="BC25" s="894">
        <v>1.9286620000000001</v>
      </c>
      <c r="BD25" s="894">
        <v>2.4112969999999998</v>
      </c>
      <c r="BE25" s="894">
        <v>2.4471400000000001</v>
      </c>
      <c r="BF25" s="894">
        <v>2.2940700000000001</v>
      </c>
      <c r="BG25" s="456">
        <v>2.3306800000000001</v>
      </c>
      <c r="BH25" s="456">
        <v>2.4083700000000001</v>
      </c>
      <c r="BI25" s="456">
        <v>2.3306800000000001</v>
      </c>
      <c r="BJ25" s="456">
        <v>2.4083700000000001</v>
      </c>
      <c r="BK25" s="456">
        <v>2.4083700000000001</v>
      </c>
      <c r="BL25" s="456">
        <v>2.1753100000000001</v>
      </c>
      <c r="BM25" s="456">
        <v>2.4083700000000001</v>
      </c>
      <c r="BN25" s="456">
        <v>0.97540000000000004</v>
      </c>
      <c r="BO25" s="456">
        <v>2.0256599999999998</v>
      </c>
      <c r="BP25" s="456">
        <v>2.3306800000000001</v>
      </c>
      <c r="BQ25" s="456">
        <v>2.4083700000000001</v>
      </c>
      <c r="BR25" s="456">
        <v>2.4083700000000001</v>
      </c>
      <c r="BS25" s="456">
        <v>2.3306800000000001</v>
      </c>
      <c r="BT25" s="456">
        <v>1.7670699999999999</v>
      </c>
      <c r="BU25" s="456">
        <v>1.90998</v>
      </c>
      <c r="BV25" s="456">
        <v>2.4083700000000001</v>
      </c>
    </row>
    <row r="26" spans="1:74" ht="11.05" customHeight="1" x14ac:dyDescent="0.2">
      <c r="A26" s="234" t="s">
        <v>657</v>
      </c>
      <c r="B26" s="446" t="s">
        <v>1023</v>
      </c>
      <c r="C26" s="468">
        <v>0.61855426400000002</v>
      </c>
      <c r="D26" s="468">
        <v>0.39721144899999999</v>
      </c>
      <c r="E26" s="468">
        <v>0.61190738899999997</v>
      </c>
      <c r="F26" s="468">
        <v>0.75461627799999997</v>
      </c>
      <c r="G26" s="468">
        <v>0.57886209700000002</v>
      </c>
      <c r="H26" s="468">
        <v>0.25651305600000002</v>
      </c>
      <c r="I26" s="468">
        <v>0.51096708300000004</v>
      </c>
      <c r="J26" s="468">
        <v>0.35805573299999999</v>
      </c>
      <c r="K26" s="468">
        <v>0.41188328299999999</v>
      </c>
      <c r="L26" s="468">
        <v>0.44209013699999999</v>
      </c>
      <c r="M26" s="468">
        <v>0.62441825900000003</v>
      </c>
      <c r="N26" s="468">
        <v>0.61288063199999998</v>
      </c>
      <c r="O26" s="468">
        <v>0.50072918300000002</v>
      </c>
      <c r="P26" s="468">
        <v>0.61926938799999998</v>
      </c>
      <c r="Q26" s="468">
        <v>0.90835944999999996</v>
      </c>
      <c r="R26" s="468">
        <v>1.040137264</v>
      </c>
      <c r="S26" s="468">
        <v>0.75784167800000002</v>
      </c>
      <c r="T26" s="468">
        <v>0.35747368800000001</v>
      </c>
      <c r="U26" s="468">
        <v>0.20358311800000001</v>
      </c>
      <c r="V26" s="468">
        <v>0.178426736</v>
      </c>
      <c r="W26" s="468">
        <v>0.33314761199999998</v>
      </c>
      <c r="X26" s="468">
        <v>0.43662063600000001</v>
      </c>
      <c r="Y26" s="468">
        <v>0.48507423700000002</v>
      </c>
      <c r="Z26" s="468">
        <v>0.70199537000000001</v>
      </c>
      <c r="AA26" s="468">
        <v>0.89396942000000001</v>
      </c>
      <c r="AB26" s="468">
        <v>0.67737340999999995</v>
      </c>
      <c r="AC26" s="468">
        <v>0.70040243000000002</v>
      </c>
      <c r="AD26" s="468">
        <v>0.83645356999999998</v>
      </c>
      <c r="AE26" s="468">
        <v>0.66906761999999997</v>
      </c>
      <c r="AF26" s="468">
        <v>0.56193472</v>
      </c>
      <c r="AG26" s="468">
        <v>0.85382696000000002</v>
      </c>
      <c r="AH26" s="468">
        <v>0.71515010999999995</v>
      </c>
      <c r="AI26" s="468">
        <v>0.58289924999999998</v>
      </c>
      <c r="AJ26" s="468">
        <v>0.63139234</v>
      </c>
      <c r="AK26" s="468">
        <v>0.61253972999999995</v>
      </c>
      <c r="AL26" s="468">
        <v>0.77504640000000002</v>
      </c>
      <c r="AM26" s="468">
        <v>0.87287677799999996</v>
      </c>
      <c r="AN26" s="468">
        <v>0.79646842699999998</v>
      </c>
      <c r="AO26" s="468">
        <v>0.86214694599999997</v>
      </c>
      <c r="AP26" s="468">
        <v>0.71060030799999996</v>
      </c>
      <c r="AQ26" s="468">
        <v>0.76514784199999997</v>
      </c>
      <c r="AR26" s="468">
        <v>0.62397770100000005</v>
      </c>
      <c r="AS26" s="468">
        <v>0.63690736999999997</v>
      </c>
      <c r="AT26" s="468">
        <v>0.69714185699999998</v>
      </c>
      <c r="AU26" s="468">
        <v>0.61474929099999998</v>
      </c>
      <c r="AV26" s="468">
        <v>0.636993641</v>
      </c>
      <c r="AW26" s="468">
        <v>0.623895219</v>
      </c>
      <c r="AX26" s="468">
        <v>0.70344325299999999</v>
      </c>
      <c r="AY26" s="894">
        <v>0.68261842699999997</v>
      </c>
      <c r="AZ26" s="894">
        <v>0.63863805200000001</v>
      </c>
      <c r="BA26" s="894">
        <v>0.75553294000000004</v>
      </c>
      <c r="BB26" s="894">
        <v>0.66353805799999999</v>
      </c>
      <c r="BC26" s="894">
        <v>0.81184940800000005</v>
      </c>
      <c r="BD26" s="894">
        <v>0.74015710000000001</v>
      </c>
      <c r="BE26" s="894">
        <v>0.58554899999999999</v>
      </c>
      <c r="BF26" s="894">
        <v>0.4327608</v>
      </c>
      <c r="BG26" s="456">
        <v>0.38693480000000002</v>
      </c>
      <c r="BH26" s="456">
        <v>0.51403779999999999</v>
      </c>
      <c r="BI26" s="456">
        <v>0.57801539999999996</v>
      </c>
      <c r="BJ26" s="456">
        <v>0.69027039999999995</v>
      </c>
      <c r="BK26" s="456">
        <v>0.69038639999999996</v>
      </c>
      <c r="BL26" s="456">
        <v>0.59963319999999998</v>
      </c>
      <c r="BM26" s="456">
        <v>0.73859229999999998</v>
      </c>
      <c r="BN26" s="456">
        <v>0.87035269999999998</v>
      </c>
      <c r="BO26" s="456">
        <v>0.78389390000000003</v>
      </c>
      <c r="BP26" s="456">
        <v>0.55469950000000001</v>
      </c>
      <c r="BQ26" s="456">
        <v>0.48574079999999997</v>
      </c>
      <c r="BR26" s="456">
        <v>0.38077949999999999</v>
      </c>
      <c r="BS26" s="456">
        <v>0.36073559999999999</v>
      </c>
      <c r="BT26" s="456">
        <v>0.4999382</v>
      </c>
      <c r="BU26" s="456">
        <v>0.570909</v>
      </c>
      <c r="BV26" s="456">
        <v>0.68911800000000001</v>
      </c>
    </row>
    <row r="27" spans="1:74" ht="11.05" customHeight="1" x14ac:dyDescent="0.2">
      <c r="A27" s="234" t="s">
        <v>1580</v>
      </c>
      <c r="B27" s="446" t="s">
        <v>1024</v>
      </c>
      <c r="C27" s="468">
        <v>0.36838544499999998</v>
      </c>
      <c r="D27" s="468">
        <v>0.29964450300000001</v>
      </c>
      <c r="E27" s="468">
        <v>0.47988172099999998</v>
      </c>
      <c r="F27" s="468">
        <v>0.36220021200000002</v>
      </c>
      <c r="G27" s="468">
        <v>0.30788145</v>
      </c>
      <c r="H27" s="468">
        <v>0.29499272300000001</v>
      </c>
      <c r="I27" s="468">
        <v>0.19678224999999999</v>
      </c>
      <c r="J27" s="468">
        <v>0.132999336</v>
      </c>
      <c r="K27" s="468">
        <v>0.26128139700000003</v>
      </c>
      <c r="L27" s="468">
        <v>0.26413840500000002</v>
      </c>
      <c r="M27" s="468">
        <v>0.37125556999999998</v>
      </c>
      <c r="N27" s="468">
        <v>0.41093598799999997</v>
      </c>
      <c r="O27" s="468">
        <v>0.42399894100000002</v>
      </c>
      <c r="P27" s="468">
        <v>0.400686651</v>
      </c>
      <c r="Q27" s="468">
        <v>0.45066539900000002</v>
      </c>
      <c r="R27" s="468">
        <v>0.41379280299999999</v>
      </c>
      <c r="S27" s="468">
        <v>0.26362746799999998</v>
      </c>
      <c r="T27" s="468">
        <v>0.25479177200000003</v>
      </c>
      <c r="U27" s="468">
        <v>0.266606122</v>
      </c>
      <c r="V27" s="468">
        <v>0.15849137299999999</v>
      </c>
      <c r="W27" s="468">
        <v>0.25428525899999999</v>
      </c>
      <c r="X27" s="468">
        <v>0.26885080900000002</v>
      </c>
      <c r="Y27" s="468">
        <v>0.42690075999999999</v>
      </c>
      <c r="Z27" s="468">
        <v>0.43096772300000002</v>
      </c>
      <c r="AA27" s="468">
        <v>0.30410737799999998</v>
      </c>
      <c r="AB27" s="468">
        <v>0.30187255200000002</v>
      </c>
      <c r="AC27" s="468">
        <v>0.40074828899999998</v>
      </c>
      <c r="AD27" s="468">
        <v>0.33991504700000003</v>
      </c>
      <c r="AE27" s="468">
        <v>0.383071891</v>
      </c>
      <c r="AF27" s="468">
        <v>0.175184651</v>
      </c>
      <c r="AG27" s="468">
        <v>0.13821296999999999</v>
      </c>
      <c r="AH27" s="468">
        <v>0.23802705499999999</v>
      </c>
      <c r="AI27" s="468">
        <v>0.18856055099999999</v>
      </c>
      <c r="AJ27" s="468">
        <v>0.26497938300000001</v>
      </c>
      <c r="AK27" s="468">
        <v>0.363194925</v>
      </c>
      <c r="AL27" s="468">
        <v>0.32707280399999999</v>
      </c>
      <c r="AM27" s="468">
        <v>0.35530234100000002</v>
      </c>
      <c r="AN27" s="468">
        <v>0.38393915200000001</v>
      </c>
      <c r="AO27" s="468">
        <v>0.44469481900000002</v>
      </c>
      <c r="AP27" s="468">
        <v>0.409557632</v>
      </c>
      <c r="AQ27" s="468">
        <v>0.254043291</v>
      </c>
      <c r="AR27" s="468">
        <v>0.28251698800000002</v>
      </c>
      <c r="AS27" s="468">
        <v>0.19407843299999999</v>
      </c>
      <c r="AT27" s="468">
        <v>0.20353104699999999</v>
      </c>
      <c r="AU27" s="468">
        <v>0.221015762</v>
      </c>
      <c r="AV27" s="468">
        <v>0.37586516800000003</v>
      </c>
      <c r="AW27" s="468">
        <v>0.47105915500000001</v>
      </c>
      <c r="AX27" s="468">
        <v>0.37560454199999999</v>
      </c>
      <c r="AY27" s="894">
        <v>0.46161148499999999</v>
      </c>
      <c r="AZ27" s="894">
        <v>0.37583040400000001</v>
      </c>
      <c r="BA27" s="894">
        <v>0.43648535599999999</v>
      </c>
      <c r="BB27" s="894">
        <v>0.37393671299999998</v>
      </c>
      <c r="BC27" s="894">
        <v>0.30152561100000003</v>
      </c>
      <c r="BD27" s="894">
        <v>0.26030141499999998</v>
      </c>
      <c r="BE27" s="894">
        <v>0.24865660000000001</v>
      </c>
      <c r="BF27" s="894">
        <v>0.2310815</v>
      </c>
      <c r="BG27" s="456">
        <v>0.24267089999999999</v>
      </c>
      <c r="BH27" s="456">
        <v>0.40920509999999999</v>
      </c>
      <c r="BI27" s="456">
        <v>0.54941960000000001</v>
      </c>
      <c r="BJ27" s="456">
        <v>0.6322103</v>
      </c>
      <c r="BK27" s="456">
        <v>0.72036860000000003</v>
      </c>
      <c r="BL27" s="456">
        <v>0.56388490000000002</v>
      </c>
      <c r="BM27" s="456">
        <v>0.60939449999999995</v>
      </c>
      <c r="BN27" s="456">
        <v>0.52988299999999999</v>
      </c>
      <c r="BO27" s="456">
        <v>0.45947139999999997</v>
      </c>
      <c r="BP27" s="456">
        <v>0.2641038</v>
      </c>
      <c r="BQ27" s="456">
        <v>0.43123050000000002</v>
      </c>
      <c r="BR27" s="456">
        <v>0.38542320000000002</v>
      </c>
      <c r="BS27" s="456">
        <v>0.41526269999999998</v>
      </c>
      <c r="BT27" s="456">
        <v>0.68886890000000001</v>
      </c>
      <c r="BU27" s="456">
        <v>0.72781130000000005</v>
      </c>
      <c r="BV27" s="456">
        <v>0.89670519999999998</v>
      </c>
    </row>
    <row r="28" spans="1:74" ht="11.05" customHeight="1" x14ac:dyDescent="0.2">
      <c r="A28" s="234" t="s">
        <v>1581</v>
      </c>
      <c r="B28" s="446" t="s">
        <v>1025</v>
      </c>
      <c r="C28" s="468">
        <v>0.11043068</v>
      </c>
      <c r="D28" s="468">
        <v>8.8316775E-2</v>
      </c>
      <c r="E28" s="468">
        <v>0.27304309399999999</v>
      </c>
      <c r="F28" s="468">
        <v>0.23369941999999999</v>
      </c>
      <c r="G28" s="468">
        <v>0.293630157</v>
      </c>
      <c r="H28" s="468">
        <v>0.31303446600000001</v>
      </c>
      <c r="I28" s="468">
        <v>0.25162899399999999</v>
      </c>
      <c r="J28" s="468">
        <v>0.258642977</v>
      </c>
      <c r="K28" s="468">
        <v>0.24307989699999999</v>
      </c>
      <c r="L28" s="468">
        <v>0.18048207599999999</v>
      </c>
      <c r="M28" s="468">
        <v>0.17622568799999999</v>
      </c>
      <c r="N28" s="468">
        <v>9.7930891000000006E-2</v>
      </c>
      <c r="O28" s="468">
        <v>0.194543511</v>
      </c>
      <c r="P28" s="468">
        <v>0.16620300900000001</v>
      </c>
      <c r="Q28" s="468">
        <v>0.27518367500000002</v>
      </c>
      <c r="R28" s="468">
        <v>0.33540501299999997</v>
      </c>
      <c r="S28" s="468">
        <v>0.38830035099999999</v>
      </c>
      <c r="T28" s="468">
        <v>0.38929855299999999</v>
      </c>
      <c r="U28" s="468">
        <v>0.42779225199999998</v>
      </c>
      <c r="V28" s="468">
        <v>0.38303163400000001</v>
      </c>
      <c r="W28" s="468">
        <v>0.31569912700000002</v>
      </c>
      <c r="X28" s="468">
        <v>0.26304682800000001</v>
      </c>
      <c r="Y28" s="468">
        <v>0.20302168400000001</v>
      </c>
      <c r="Z28" s="468">
        <v>0.13565596799999999</v>
      </c>
      <c r="AA28" s="468">
        <v>0.12861283900000001</v>
      </c>
      <c r="AB28" s="468">
        <v>0.21768636599999999</v>
      </c>
      <c r="AC28" s="468">
        <v>0.31678531700000001</v>
      </c>
      <c r="AD28" s="468">
        <v>0.36911491600000002</v>
      </c>
      <c r="AE28" s="468">
        <v>0.49713638700000001</v>
      </c>
      <c r="AF28" s="468">
        <v>0.37717124200000002</v>
      </c>
      <c r="AG28" s="468">
        <v>0.40534815400000002</v>
      </c>
      <c r="AH28" s="468">
        <v>0.38147527199999998</v>
      </c>
      <c r="AI28" s="468">
        <v>0.33148525400000001</v>
      </c>
      <c r="AJ28" s="468">
        <v>0.278252163</v>
      </c>
      <c r="AK28" s="468">
        <v>0.246610581</v>
      </c>
      <c r="AL28" s="468">
        <v>0.160837217</v>
      </c>
      <c r="AM28" s="468">
        <v>0.20875712499999999</v>
      </c>
      <c r="AN28" s="468">
        <v>0.30726933200000001</v>
      </c>
      <c r="AO28" s="468">
        <v>0.38759652900000002</v>
      </c>
      <c r="AP28" s="468">
        <v>0.44245273600000001</v>
      </c>
      <c r="AQ28" s="468">
        <v>0.51379275400000002</v>
      </c>
      <c r="AR28" s="468">
        <v>0.53589408699999996</v>
      </c>
      <c r="AS28" s="468">
        <v>0.53886040599999996</v>
      </c>
      <c r="AT28" s="468">
        <v>0.52949365299999995</v>
      </c>
      <c r="AU28" s="468">
        <v>0.45123443400000002</v>
      </c>
      <c r="AV28" s="468">
        <v>0.42673306</v>
      </c>
      <c r="AW28" s="468">
        <v>0.287224645</v>
      </c>
      <c r="AX28" s="468">
        <v>0.26068195700000002</v>
      </c>
      <c r="AY28" s="894">
        <v>0.31238032199999999</v>
      </c>
      <c r="AZ28" s="894">
        <v>0.32438794300000001</v>
      </c>
      <c r="BA28" s="894">
        <v>0.48759729200000002</v>
      </c>
      <c r="BB28" s="894">
        <v>0.54608305999999995</v>
      </c>
      <c r="BC28" s="894">
        <v>0.59088825</v>
      </c>
      <c r="BD28" s="894">
        <v>0.64551580600000003</v>
      </c>
      <c r="BE28" s="894">
        <v>0.6799385</v>
      </c>
      <c r="BF28" s="894">
        <v>0.59334489999999995</v>
      </c>
      <c r="BG28" s="456">
        <v>0.4955041</v>
      </c>
      <c r="BH28" s="456">
        <v>0.46862110000000001</v>
      </c>
      <c r="BI28" s="456">
        <v>0.32089580000000001</v>
      </c>
      <c r="BJ28" s="456">
        <v>0.27710360000000001</v>
      </c>
      <c r="BK28" s="456">
        <v>0.35984369999999999</v>
      </c>
      <c r="BL28" s="456">
        <v>0.33708630000000001</v>
      </c>
      <c r="BM28" s="456">
        <v>0.42584830000000001</v>
      </c>
      <c r="BN28" s="456">
        <v>0.4981158</v>
      </c>
      <c r="BO28" s="456">
        <v>0.55879299999999998</v>
      </c>
      <c r="BP28" s="456">
        <v>0.59819800000000001</v>
      </c>
      <c r="BQ28" s="456">
        <v>0.66615579999999996</v>
      </c>
      <c r="BR28" s="456">
        <v>0.64070389999999999</v>
      </c>
      <c r="BS28" s="456">
        <v>0.48366559999999997</v>
      </c>
      <c r="BT28" s="456">
        <v>0.44037290000000001</v>
      </c>
      <c r="BU28" s="456">
        <v>0.295539</v>
      </c>
      <c r="BV28" s="456">
        <v>0.2904466</v>
      </c>
    </row>
    <row r="29" spans="1:74" ht="11.05" customHeight="1" x14ac:dyDescent="0.2">
      <c r="A29" s="234" t="s">
        <v>658</v>
      </c>
      <c r="B29" s="478" t="s">
        <v>1582</v>
      </c>
      <c r="C29" s="468">
        <v>0.54165815299999998</v>
      </c>
      <c r="D29" s="468">
        <v>0.55998485399999998</v>
      </c>
      <c r="E29" s="468">
        <v>0.51871163899999995</v>
      </c>
      <c r="F29" s="468">
        <v>0.40893311900000001</v>
      </c>
      <c r="G29" s="468">
        <v>0.42828658800000002</v>
      </c>
      <c r="H29" s="468">
        <v>0.49234242299999997</v>
      </c>
      <c r="I29" s="468">
        <v>0.48534460000000001</v>
      </c>
      <c r="J29" s="468">
        <v>0.51009711999999996</v>
      </c>
      <c r="K29" s="468">
        <v>0.46184510400000001</v>
      </c>
      <c r="L29" s="468">
        <v>0.45479719899999999</v>
      </c>
      <c r="M29" s="468">
        <v>0.48346050200000001</v>
      </c>
      <c r="N29" s="468">
        <v>0.54851000299999997</v>
      </c>
      <c r="O29" s="468">
        <v>1.4600106239999999</v>
      </c>
      <c r="P29" s="468">
        <v>0.54905540399999997</v>
      </c>
      <c r="Q29" s="468">
        <v>0.41879475399999999</v>
      </c>
      <c r="R29" s="468">
        <v>0.31533784300000001</v>
      </c>
      <c r="S29" s="468">
        <v>0.32737441099999998</v>
      </c>
      <c r="T29" s="468">
        <v>0.34622666499999999</v>
      </c>
      <c r="U29" s="468">
        <v>0.41437053699999998</v>
      </c>
      <c r="V29" s="468">
        <v>0.35040533000000001</v>
      </c>
      <c r="W29" s="468">
        <v>0.30434381199999999</v>
      </c>
      <c r="X29" s="468">
        <v>0.26780869299999999</v>
      </c>
      <c r="Y29" s="468">
        <v>0.31632449400000001</v>
      </c>
      <c r="Z29" s="468">
        <v>0.83766660000000004</v>
      </c>
      <c r="AA29" s="468">
        <v>0.363402901</v>
      </c>
      <c r="AB29" s="468">
        <v>0.55880132299999996</v>
      </c>
      <c r="AC29" s="468">
        <v>0.345472526</v>
      </c>
      <c r="AD29" s="468">
        <v>0.30290808899999999</v>
      </c>
      <c r="AE29" s="468">
        <v>0.318595609</v>
      </c>
      <c r="AF29" s="468">
        <v>0.32530132099999998</v>
      </c>
      <c r="AG29" s="468">
        <v>0.42441409099999999</v>
      </c>
      <c r="AH29" s="468">
        <v>0.34068460299999997</v>
      </c>
      <c r="AI29" s="468">
        <v>0.29208686699999997</v>
      </c>
      <c r="AJ29" s="468">
        <v>0.27956061799999998</v>
      </c>
      <c r="AK29" s="468">
        <v>0.37966088799999997</v>
      </c>
      <c r="AL29" s="468">
        <v>0.362307567</v>
      </c>
      <c r="AM29" s="468">
        <v>0.481875636</v>
      </c>
      <c r="AN29" s="468">
        <v>0.336899422</v>
      </c>
      <c r="AO29" s="468">
        <v>0.31785445899999998</v>
      </c>
      <c r="AP29" s="468">
        <v>0.318725859</v>
      </c>
      <c r="AQ29" s="468">
        <v>0.34249102799999998</v>
      </c>
      <c r="AR29" s="468">
        <v>0.374059168</v>
      </c>
      <c r="AS29" s="468">
        <v>0.37416658400000002</v>
      </c>
      <c r="AT29" s="468">
        <v>0.36165383499999998</v>
      </c>
      <c r="AU29" s="468">
        <v>0.35293864000000003</v>
      </c>
      <c r="AV29" s="468">
        <v>0.29608142999999998</v>
      </c>
      <c r="AW29" s="468">
        <v>0.30694147399999999</v>
      </c>
      <c r="AX29" s="468">
        <v>0.51911548799999996</v>
      </c>
      <c r="AY29" s="894">
        <v>0.80514769799999997</v>
      </c>
      <c r="AZ29" s="894">
        <v>0.41768747099999998</v>
      </c>
      <c r="BA29" s="894">
        <v>0.35551780399999999</v>
      </c>
      <c r="BB29" s="894">
        <v>0.29987777500000001</v>
      </c>
      <c r="BC29" s="894">
        <v>0.34242842499999998</v>
      </c>
      <c r="BD29" s="894">
        <v>0.42921261599999999</v>
      </c>
      <c r="BE29" s="894">
        <v>0.38220359999999998</v>
      </c>
      <c r="BF29" s="894">
        <v>0.34829640000000001</v>
      </c>
      <c r="BG29" s="456">
        <v>0.31963269999999999</v>
      </c>
      <c r="BH29" s="456">
        <v>0.2738022</v>
      </c>
      <c r="BI29" s="456">
        <v>0.31848379999999998</v>
      </c>
      <c r="BJ29" s="456">
        <v>0.61555519999999997</v>
      </c>
      <c r="BK29" s="456">
        <v>0.55102249999999997</v>
      </c>
      <c r="BL29" s="456">
        <v>0.42308649999999998</v>
      </c>
      <c r="BM29" s="456">
        <v>0.34973660000000001</v>
      </c>
      <c r="BN29" s="456">
        <v>0.3111969</v>
      </c>
      <c r="BO29" s="456">
        <v>0.33739029999999998</v>
      </c>
      <c r="BP29" s="456">
        <v>0.38279259999999998</v>
      </c>
      <c r="BQ29" s="456">
        <v>0.38248310000000002</v>
      </c>
      <c r="BR29" s="456">
        <v>0.33768730000000002</v>
      </c>
      <c r="BS29" s="456">
        <v>0.33594000000000002</v>
      </c>
      <c r="BT29" s="456">
        <v>0.2684357</v>
      </c>
      <c r="BU29" s="456">
        <v>0.3180595</v>
      </c>
      <c r="BV29" s="456">
        <v>0.49971520000000003</v>
      </c>
    </row>
    <row r="30" spans="1:74" ht="11.05" customHeight="1" x14ac:dyDescent="0.2">
      <c r="A30" s="234" t="s">
        <v>660</v>
      </c>
      <c r="B30" s="476" t="s">
        <v>1583</v>
      </c>
      <c r="C30" s="468">
        <v>10.67671</v>
      </c>
      <c r="D30" s="468">
        <v>9.7437380000000005</v>
      </c>
      <c r="E30" s="468">
        <v>9.5002545000000005</v>
      </c>
      <c r="F30" s="468">
        <v>8.3468099999999996</v>
      </c>
      <c r="G30" s="468">
        <v>8.6536329999999992</v>
      </c>
      <c r="H30" s="468">
        <v>10.718552000000001</v>
      </c>
      <c r="I30" s="468">
        <v>11.022432</v>
      </c>
      <c r="J30" s="468">
        <v>12.095171000000001</v>
      </c>
      <c r="K30" s="468">
        <v>9.6442940000000004</v>
      </c>
      <c r="L30" s="468">
        <v>8.8786090000000009</v>
      </c>
      <c r="M30" s="468">
        <v>9.1386524999999992</v>
      </c>
      <c r="N30" s="468">
        <v>10.293087</v>
      </c>
      <c r="O30" s="468">
        <v>11.299628</v>
      </c>
      <c r="P30" s="468">
        <v>9.6485289999999999</v>
      </c>
      <c r="Q30" s="468">
        <v>9.6124460000000003</v>
      </c>
      <c r="R30" s="468">
        <v>8.3066110000000002</v>
      </c>
      <c r="S30" s="468">
        <v>8.9601790000000001</v>
      </c>
      <c r="T30" s="468">
        <v>9.5019259999999992</v>
      </c>
      <c r="U30" s="468">
        <v>12.135505999999999</v>
      </c>
      <c r="V30" s="468">
        <v>12.238972</v>
      </c>
      <c r="W30" s="468">
        <v>9.1390849999999997</v>
      </c>
      <c r="X30" s="468">
        <v>8.6590919999999993</v>
      </c>
      <c r="Y30" s="468">
        <v>8.983136</v>
      </c>
      <c r="Z30" s="468">
        <v>10.402118</v>
      </c>
      <c r="AA30" s="468">
        <v>10.232981000000001</v>
      </c>
      <c r="AB30" s="468">
        <v>9.3235729999999997</v>
      </c>
      <c r="AC30" s="468">
        <v>9.4446864999999995</v>
      </c>
      <c r="AD30" s="468">
        <v>8.1304850000000002</v>
      </c>
      <c r="AE30" s="468">
        <v>8.2165090000000003</v>
      </c>
      <c r="AF30" s="468">
        <v>9.2209900000000005</v>
      </c>
      <c r="AG30" s="468">
        <v>12.031221</v>
      </c>
      <c r="AH30" s="468">
        <v>10.530988000000001</v>
      </c>
      <c r="AI30" s="468">
        <v>9.6730160000000005</v>
      </c>
      <c r="AJ30" s="468">
        <v>8.7112350000000003</v>
      </c>
      <c r="AK30" s="468">
        <v>9.1774944999999999</v>
      </c>
      <c r="AL30" s="468">
        <v>10.021229999999999</v>
      </c>
      <c r="AM30" s="468">
        <v>10.88109</v>
      </c>
      <c r="AN30" s="468">
        <v>9.4984599999999997</v>
      </c>
      <c r="AO30" s="468">
        <v>9.2684189999999997</v>
      </c>
      <c r="AP30" s="468">
        <v>8.2959340000000008</v>
      </c>
      <c r="AQ30" s="468">
        <v>8.6333260000000003</v>
      </c>
      <c r="AR30" s="468">
        <v>10.116960000000001</v>
      </c>
      <c r="AS30" s="468">
        <v>12.311949</v>
      </c>
      <c r="AT30" s="468">
        <v>10.875717</v>
      </c>
      <c r="AU30" s="468">
        <v>8.8129390000000001</v>
      </c>
      <c r="AV30" s="468">
        <v>8.5663119999999999</v>
      </c>
      <c r="AW30" s="468">
        <v>8.8414839999999995</v>
      </c>
      <c r="AX30" s="468">
        <v>10.713865</v>
      </c>
      <c r="AY30" s="894">
        <v>11.389412999999999</v>
      </c>
      <c r="AZ30" s="894">
        <v>9.9601539999999993</v>
      </c>
      <c r="BA30" s="894">
        <v>9.3421979999999998</v>
      </c>
      <c r="BB30" s="894">
        <v>8.252319</v>
      </c>
      <c r="BC30" s="894">
        <v>8.3857060000000008</v>
      </c>
      <c r="BD30" s="894">
        <v>9.9724699999999995</v>
      </c>
      <c r="BE30" s="894">
        <v>12.176280999999999</v>
      </c>
      <c r="BF30" s="894">
        <v>10.66582</v>
      </c>
      <c r="BG30" s="456">
        <v>9.2588270000000001</v>
      </c>
      <c r="BH30" s="456">
        <v>9.0215899999999998</v>
      </c>
      <c r="BI30" s="456">
        <v>9.1507179999999995</v>
      </c>
      <c r="BJ30" s="456">
        <v>10.415839999999999</v>
      </c>
      <c r="BK30" s="456">
        <v>11.15048</v>
      </c>
      <c r="BL30" s="456">
        <v>9.5714980000000001</v>
      </c>
      <c r="BM30" s="456">
        <v>9.7566819999999996</v>
      </c>
      <c r="BN30" s="456">
        <v>8.7874020000000002</v>
      </c>
      <c r="BO30" s="456">
        <v>8.9628809999999994</v>
      </c>
      <c r="BP30" s="456">
        <v>10.216060000000001</v>
      </c>
      <c r="BQ30" s="456">
        <v>12.380559999999999</v>
      </c>
      <c r="BR30" s="456">
        <v>11.92385</v>
      </c>
      <c r="BS30" s="456">
        <v>9.6574620000000007</v>
      </c>
      <c r="BT30" s="456">
        <v>9.2807840000000006</v>
      </c>
      <c r="BU30" s="456">
        <v>9.3749610000000008</v>
      </c>
      <c r="BV30" s="456">
        <v>10.608029999999999</v>
      </c>
    </row>
    <row r="31" spans="1:74" ht="11.05" customHeight="1" x14ac:dyDescent="0.2">
      <c r="A31" s="229"/>
      <c r="B31" s="67" t="s">
        <v>738</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926"/>
      <c r="AZ31" s="926"/>
      <c r="BA31" s="926"/>
      <c r="BB31" s="926"/>
      <c r="BC31" s="926"/>
      <c r="BD31" s="926"/>
      <c r="BE31" s="926"/>
      <c r="BF31" s="926"/>
      <c r="BG31" s="474"/>
      <c r="BH31" s="474"/>
      <c r="BI31" s="474"/>
      <c r="BJ31" s="474"/>
      <c r="BK31" s="474"/>
      <c r="BL31" s="474"/>
      <c r="BM31" s="474"/>
      <c r="BN31" s="474"/>
      <c r="BO31" s="474"/>
      <c r="BP31" s="474"/>
      <c r="BQ31" s="474"/>
      <c r="BR31" s="474"/>
      <c r="BS31" s="474"/>
      <c r="BT31" s="474"/>
      <c r="BU31" s="474"/>
      <c r="BV31" s="474"/>
    </row>
    <row r="32" spans="1:74" s="285" customFormat="1" ht="11.05" customHeight="1" x14ac:dyDescent="0.2">
      <c r="A32" s="475" t="s">
        <v>666</v>
      </c>
      <c r="B32" s="449" t="s">
        <v>1035</v>
      </c>
      <c r="C32" s="301">
        <v>11.301651915000001</v>
      </c>
      <c r="D32" s="301">
        <v>9.886395448</v>
      </c>
      <c r="E32" s="301">
        <v>10.400522186</v>
      </c>
      <c r="F32" s="301">
        <v>9.1767859789999999</v>
      </c>
      <c r="G32" s="301">
        <v>9.7351104310000007</v>
      </c>
      <c r="H32" s="301">
        <v>11.675998831999999</v>
      </c>
      <c r="I32" s="301">
        <v>12.240731801000001</v>
      </c>
      <c r="J32" s="301">
        <v>12.981750819</v>
      </c>
      <c r="K32" s="301">
        <v>10.415390479999999</v>
      </c>
      <c r="L32" s="301">
        <v>10.090166479000001</v>
      </c>
      <c r="M32" s="301">
        <v>10.343316003</v>
      </c>
      <c r="N32" s="301">
        <v>10.802977083</v>
      </c>
      <c r="O32" s="301">
        <v>11.471596527999999</v>
      </c>
      <c r="P32" s="301">
        <v>9.7971022740000002</v>
      </c>
      <c r="Q32" s="301">
        <v>9.4900946410000007</v>
      </c>
      <c r="R32" s="301">
        <v>9.6430764090000007</v>
      </c>
      <c r="S32" s="301">
        <v>10.703377851999999</v>
      </c>
      <c r="T32" s="301">
        <v>10.927987337999999</v>
      </c>
      <c r="U32" s="301">
        <v>13.360115044</v>
      </c>
      <c r="V32" s="301">
        <v>12.992623326</v>
      </c>
      <c r="W32" s="301">
        <v>9.5407692470000001</v>
      </c>
      <c r="X32" s="301">
        <v>9.5246497380000008</v>
      </c>
      <c r="Y32" s="301">
        <v>9.9995475989999996</v>
      </c>
      <c r="Z32" s="301">
        <v>10.880164683</v>
      </c>
      <c r="AA32" s="301">
        <v>10.403652267</v>
      </c>
      <c r="AB32" s="301">
        <v>9.8345108339999996</v>
      </c>
      <c r="AC32" s="301">
        <v>9.7163445599999996</v>
      </c>
      <c r="AD32" s="301">
        <v>8.7150121970000001</v>
      </c>
      <c r="AE32" s="301">
        <v>9.7482914330000003</v>
      </c>
      <c r="AF32" s="301">
        <v>10.560456816</v>
      </c>
      <c r="AG32" s="301">
        <v>13.633278648999999</v>
      </c>
      <c r="AH32" s="301">
        <v>11.992647440000001</v>
      </c>
      <c r="AI32" s="301">
        <v>10.650701296999999</v>
      </c>
      <c r="AJ32" s="301">
        <v>9.9453007580000001</v>
      </c>
      <c r="AK32" s="301">
        <v>10.80506265</v>
      </c>
      <c r="AL32" s="301">
        <v>11.318117717</v>
      </c>
      <c r="AM32" s="301">
        <v>11.598033139</v>
      </c>
      <c r="AN32" s="301">
        <v>10.716359052</v>
      </c>
      <c r="AO32" s="301">
        <v>10.364458089999999</v>
      </c>
      <c r="AP32" s="301">
        <v>9.9141469030000007</v>
      </c>
      <c r="AQ32" s="301">
        <v>10.652479792999999</v>
      </c>
      <c r="AR32" s="301">
        <v>11.825404298</v>
      </c>
      <c r="AS32" s="301">
        <v>13.740211046000001</v>
      </c>
      <c r="AT32" s="301">
        <v>12.540808494</v>
      </c>
      <c r="AU32" s="301">
        <v>10.466614944</v>
      </c>
      <c r="AV32" s="301">
        <v>10.338580751</v>
      </c>
      <c r="AW32" s="301">
        <v>10.60144723</v>
      </c>
      <c r="AX32" s="301">
        <v>11.68100797</v>
      </c>
      <c r="AY32" s="919">
        <v>12.132827679</v>
      </c>
      <c r="AZ32" s="919">
        <v>10.613971277999999</v>
      </c>
      <c r="BA32" s="919">
        <v>10.547159336</v>
      </c>
      <c r="BB32" s="919">
        <v>9.9840493129999999</v>
      </c>
      <c r="BC32" s="919">
        <v>10.162799223</v>
      </c>
      <c r="BD32" s="919">
        <v>12.210169743</v>
      </c>
      <c r="BE32" s="919">
        <v>14.65127</v>
      </c>
      <c r="BF32" s="919">
        <v>12.746029999999999</v>
      </c>
      <c r="BG32" s="462">
        <v>10.604290000000001</v>
      </c>
      <c r="BH32" s="462">
        <v>10.325699999999999</v>
      </c>
      <c r="BI32" s="462">
        <v>10.095470000000001</v>
      </c>
      <c r="BJ32" s="462">
        <v>10.949920000000001</v>
      </c>
      <c r="BK32" s="462">
        <v>11.396129999999999</v>
      </c>
      <c r="BL32" s="462">
        <v>9.8867209999999996</v>
      </c>
      <c r="BM32" s="462">
        <v>9.965954</v>
      </c>
      <c r="BN32" s="462">
        <v>9.4203829999999993</v>
      </c>
      <c r="BO32" s="462">
        <v>10.108890000000001</v>
      </c>
      <c r="BP32" s="462">
        <v>11.42914</v>
      </c>
      <c r="BQ32" s="462">
        <v>13.913639999999999</v>
      </c>
      <c r="BR32" s="462">
        <v>13.237740000000001</v>
      </c>
      <c r="BS32" s="462">
        <v>10.811579999999999</v>
      </c>
      <c r="BT32" s="462">
        <v>10.590439999999999</v>
      </c>
      <c r="BU32" s="462">
        <v>10.472060000000001</v>
      </c>
      <c r="BV32" s="462">
        <v>11.30355</v>
      </c>
    </row>
    <row r="33" spans="1:74" ht="11.05" customHeight="1" x14ac:dyDescent="0.2">
      <c r="A33" s="234" t="s">
        <v>661</v>
      </c>
      <c r="B33" s="478" t="s">
        <v>1029</v>
      </c>
      <c r="C33" s="468">
        <v>4.8306660199999998</v>
      </c>
      <c r="D33" s="468">
        <v>4.2300590290000004</v>
      </c>
      <c r="E33" s="468">
        <v>4.0542196029999999</v>
      </c>
      <c r="F33" s="468">
        <v>3.4315900780000002</v>
      </c>
      <c r="G33" s="468">
        <v>4.3321623770000004</v>
      </c>
      <c r="H33" s="468">
        <v>6.2713546859999996</v>
      </c>
      <c r="I33" s="468">
        <v>6.8321734239999996</v>
      </c>
      <c r="J33" s="468">
        <v>7.4751218570000004</v>
      </c>
      <c r="K33" s="468">
        <v>5.0664499149999997</v>
      </c>
      <c r="L33" s="468">
        <v>5.0379280570000002</v>
      </c>
      <c r="M33" s="468">
        <v>4.85678915</v>
      </c>
      <c r="N33" s="468">
        <v>4.9504481910000004</v>
      </c>
      <c r="O33" s="468">
        <v>5.078028786</v>
      </c>
      <c r="P33" s="468">
        <v>4.7311718989999996</v>
      </c>
      <c r="Q33" s="468">
        <v>4.4750605830000003</v>
      </c>
      <c r="R33" s="468">
        <v>4.5520362519999997</v>
      </c>
      <c r="S33" s="468">
        <v>5.4151973189999998</v>
      </c>
      <c r="T33" s="468">
        <v>5.678253572</v>
      </c>
      <c r="U33" s="468">
        <v>7.992725321</v>
      </c>
      <c r="V33" s="468">
        <v>7.894759605</v>
      </c>
      <c r="W33" s="468">
        <v>5.2105133480000001</v>
      </c>
      <c r="X33" s="468">
        <v>4.6602065049999997</v>
      </c>
      <c r="Y33" s="468">
        <v>4.7720984680000003</v>
      </c>
      <c r="Z33" s="468">
        <v>4.8532388400000004</v>
      </c>
      <c r="AA33" s="468">
        <v>4.8258835070000003</v>
      </c>
      <c r="AB33" s="468">
        <v>4.4734147279999998</v>
      </c>
      <c r="AC33" s="468">
        <v>4.3568612839999998</v>
      </c>
      <c r="AD33" s="468">
        <v>3.8431112330000001</v>
      </c>
      <c r="AE33" s="468">
        <v>4.1805665630000002</v>
      </c>
      <c r="AF33" s="468">
        <v>5.5954350939999999</v>
      </c>
      <c r="AG33" s="468">
        <v>8.2940027769999993</v>
      </c>
      <c r="AH33" s="468">
        <v>6.5292172690000001</v>
      </c>
      <c r="AI33" s="468">
        <v>5.8847228170000001</v>
      </c>
      <c r="AJ33" s="468">
        <v>4.5698662890000001</v>
      </c>
      <c r="AK33" s="468">
        <v>5.3053251399999999</v>
      </c>
      <c r="AL33" s="468">
        <v>5.597173636</v>
      </c>
      <c r="AM33" s="468">
        <v>5.7036634519999998</v>
      </c>
      <c r="AN33" s="468">
        <v>5.1621850399999998</v>
      </c>
      <c r="AO33" s="468">
        <v>5.074896195</v>
      </c>
      <c r="AP33" s="468">
        <v>4.2344140399999999</v>
      </c>
      <c r="AQ33" s="468">
        <v>4.9597558920000004</v>
      </c>
      <c r="AR33" s="468">
        <v>6.2838467250000001</v>
      </c>
      <c r="AS33" s="468">
        <v>8.2184281529999996</v>
      </c>
      <c r="AT33" s="468">
        <v>7.2753791190000001</v>
      </c>
      <c r="AU33" s="468">
        <v>5.83785475</v>
      </c>
      <c r="AV33" s="468">
        <v>5.0854611920000004</v>
      </c>
      <c r="AW33" s="468">
        <v>5.0825652029999997</v>
      </c>
      <c r="AX33" s="468">
        <v>5.930525405</v>
      </c>
      <c r="AY33" s="894">
        <v>5.8210946039999998</v>
      </c>
      <c r="AZ33" s="894">
        <v>5.388590185</v>
      </c>
      <c r="BA33" s="894">
        <v>4.6499327480000003</v>
      </c>
      <c r="BB33" s="894">
        <v>4.3629829420000004</v>
      </c>
      <c r="BC33" s="894">
        <v>4.1872567299999996</v>
      </c>
      <c r="BD33" s="894">
        <v>6.42374796</v>
      </c>
      <c r="BE33" s="894">
        <v>8.9205000000000005</v>
      </c>
      <c r="BF33" s="894">
        <v>7.0934970000000002</v>
      </c>
      <c r="BG33" s="456">
        <v>5.2730870000000003</v>
      </c>
      <c r="BH33" s="456">
        <v>4.7153520000000002</v>
      </c>
      <c r="BI33" s="456">
        <v>4.5383069999999996</v>
      </c>
      <c r="BJ33" s="456">
        <v>5.0020790000000002</v>
      </c>
      <c r="BK33" s="456">
        <v>5.3616520000000003</v>
      </c>
      <c r="BL33" s="456">
        <v>4.3422340000000004</v>
      </c>
      <c r="BM33" s="456">
        <v>4.5146839999999999</v>
      </c>
      <c r="BN33" s="456">
        <v>3.898479</v>
      </c>
      <c r="BO33" s="456">
        <v>4.214283</v>
      </c>
      <c r="BP33" s="456">
        <v>5.7079409999999999</v>
      </c>
      <c r="BQ33" s="456">
        <v>8.1628050000000005</v>
      </c>
      <c r="BR33" s="456">
        <v>7.5453840000000003</v>
      </c>
      <c r="BS33" s="456">
        <v>5.7197430000000002</v>
      </c>
      <c r="BT33" s="456">
        <v>4.8347639999999998</v>
      </c>
      <c r="BU33" s="456">
        <v>4.6296879999999998</v>
      </c>
      <c r="BV33" s="456">
        <v>5.1849530000000001</v>
      </c>
    </row>
    <row r="34" spans="1:74" ht="11.05" customHeight="1" x14ac:dyDescent="0.2">
      <c r="A34" s="234" t="s">
        <v>662</v>
      </c>
      <c r="B34" s="446" t="s">
        <v>474</v>
      </c>
      <c r="C34" s="468">
        <v>0</v>
      </c>
      <c r="D34" s="468">
        <v>0</v>
      </c>
      <c r="E34" s="468">
        <v>0</v>
      </c>
      <c r="F34" s="468">
        <v>0</v>
      </c>
      <c r="G34" s="468">
        <v>0</v>
      </c>
      <c r="H34" s="468">
        <v>0</v>
      </c>
      <c r="I34" s="468">
        <v>0</v>
      </c>
      <c r="J34" s="468">
        <v>0</v>
      </c>
      <c r="K34" s="468">
        <v>0</v>
      </c>
      <c r="L34" s="468">
        <v>0</v>
      </c>
      <c r="M34" s="468">
        <v>0</v>
      </c>
      <c r="N34" s="468">
        <v>0</v>
      </c>
      <c r="O34" s="468">
        <v>0</v>
      </c>
      <c r="P34" s="468">
        <v>0</v>
      </c>
      <c r="Q34" s="468">
        <v>0</v>
      </c>
      <c r="R34" s="468">
        <v>0</v>
      </c>
      <c r="S34" s="468">
        <v>0</v>
      </c>
      <c r="T34" s="468">
        <v>0</v>
      </c>
      <c r="U34" s="468">
        <v>0</v>
      </c>
      <c r="V34" s="468">
        <v>0</v>
      </c>
      <c r="W34" s="468">
        <v>0</v>
      </c>
      <c r="X34" s="468">
        <v>0</v>
      </c>
      <c r="Y34" s="468">
        <v>0</v>
      </c>
      <c r="Z34" s="468">
        <v>0</v>
      </c>
      <c r="AA34" s="468">
        <v>0</v>
      </c>
      <c r="AB34" s="468">
        <v>0</v>
      </c>
      <c r="AC34" s="468">
        <v>0</v>
      </c>
      <c r="AD34" s="468">
        <v>0</v>
      </c>
      <c r="AE34" s="468">
        <v>0</v>
      </c>
      <c r="AF34" s="468">
        <v>0</v>
      </c>
      <c r="AG34" s="468">
        <v>0</v>
      </c>
      <c r="AH34" s="468">
        <v>0</v>
      </c>
      <c r="AI34" s="468">
        <v>0</v>
      </c>
      <c r="AJ34" s="468">
        <v>0</v>
      </c>
      <c r="AK34" s="468">
        <v>0</v>
      </c>
      <c r="AL34" s="468">
        <v>0</v>
      </c>
      <c r="AM34" s="468">
        <v>0</v>
      </c>
      <c r="AN34" s="468">
        <v>0</v>
      </c>
      <c r="AO34" s="468">
        <v>0</v>
      </c>
      <c r="AP34" s="468">
        <v>0</v>
      </c>
      <c r="AQ34" s="468">
        <v>0</v>
      </c>
      <c r="AR34" s="468">
        <v>0</v>
      </c>
      <c r="AS34" s="468">
        <v>0</v>
      </c>
      <c r="AT34" s="468">
        <v>0</v>
      </c>
      <c r="AU34" s="468">
        <v>0</v>
      </c>
      <c r="AV34" s="468">
        <v>0</v>
      </c>
      <c r="AW34" s="468">
        <v>0</v>
      </c>
      <c r="AX34" s="468">
        <v>0</v>
      </c>
      <c r="AY34" s="894">
        <v>0</v>
      </c>
      <c r="AZ34" s="894">
        <v>0</v>
      </c>
      <c r="BA34" s="894">
        <v>0</v>
      </c>
      <c r="BB34" s="894">
        <v>0</v>
      </c>
      <c r="BC34" s="894">
        <v>0</v>
      </c>
      <c r="BD34" s="894">
        <v>0</v>
      </c>
      <c r="BE34" s="894">
        <v>0</v>
      </c>
      <c r="BF34" s="894">
        <v>0</v>
      </c>
      <c r="BG34" s="456">
        <v>0</v>
      </c>
      <c r="BH34" s="456">
        <v>0</v>
      </c>
      <c r="BI34" s="456">
        <v>0</v>
      </c>
      <c r="BJ34" s="456">
        <v>0</v>
      </c>
      <c r="BK34" s="456">
        <v>0</v>
      </c>
      <c r="BL34" s="456">
        <v>0</v>
      </c>
      <c r="BM34" s="456">
        <v>0</v>
      </c>
      <c r="BN34" s="456">
        <v>0</v>
      </c>
      <c r="BO34" s="456">
        <v>0</v>
      </c>
      <c r="BP34" s="456">
        <v>0</v>
      </c>
      <c r="BQ34" s="456">
        <v>0</v>
      </c>
      <c r="BR34" s="456">
        <v>0</v>
      </c>
      <c r="BS34" s="456">
        <v>0</v>
      </c>
      <c r="BT34" s="456">
        <v>0</v>
      </c>
      <c r="BU34" s="456">
        <v>0</v>
      </c>
      <c r="BV34" s="456">
        <v>0</v>
      </c>
    </row>
    <row r="35" spans="1:74" ht="11.05" customHeight="1" x14ac:dyDescent="0.2">
      <c r="A35" s="234" t="s">
        <v>663</v>
      </c>
      <c r="B35" s="446" t="s">
        <v>1030</v>
      </c>
      <c r="C35" s="468">
        <v>3.2741229999999999</v>
      </c>
      <c r="D35" s="468">
        <v>2.9367179999999999</v>
      </c>
      <c r="E35" s="468">
        <v>3.0706630000000001</v>
      </c>
      <c r="F35" s="468">
        <v>2.830031</v>
      </c>
      <c r="G35" s="468">
        <v>2.475368</v>
      </c>
      <c r="H35" s="468">
        <v>2.3699210000000002</v>
      </c>
      <c r="I35" s="468">
        <v>2.4680550000000001</v>
      </c>
      <c r="J35" s="468">
        <v>2.407</v>
      </c>
      <c r="K35" s="468">
        <v>2.3781020000000002</v>
      </c>
      <c r="L35" s="468">
        <v>2.105477</v>
      </c>
      <c r="M35" s="468">
        <v>2.3819910000000002</v>
      </c>
      <c r="N35" s="468">
        <v>2.4791340000000002</v>
      </c>
      <c r="O35" s="468">
        <v>2.4766319999999999</v>
      </c>
      <c r="P35" s="468">
        <v>2.129934</v>
      </c>
      <c r="Q35" s="468">
        <v>1.759827</v>
      </c>
      <c r="R35" s="468">
        <v>2.2480720000000001</v>
      </c>
      <c r="S35" s="468">
        <v>2.449576</v>
      </c>
      <c r="T35" s="468">
        <v>2.3463850000000002</v>
      </c>
      <c r="U35" s="468">
        <v>2.3799920000000001</v>
      </c>
      <c r="V35" s="468">
        <v>2.2978160000000001</v>
      </c>
      <c r="W35" s="468">
        <v>1.7285269999999999</v>
      </c>
      <c r="X35" s="468">
        <v>2.1130990000000001</v>
      </c>
      <c r="Y35" s="468">
        <v>2.3962590000000001</v>
      </c>
      <c r="Z35" s="468">
        <v>2.4860449999999998</v>
      </c>
      <c r="AA35" s="468">
        <v>2.4696549999999999</v>
      </c>
      <c r="AB35" s="468">
        <v>2.1856100000000001</v>
      </c>
      <c r="AC35" s="468">
        <v>2.139999</v>
      </c>
      <c r="AD35" s="468">
        <v>1.771711</v>
      </c>
      <c r="AE35" s="468">
        <v>2.4506009999999998</v>
      </c>
      <c r="AF35" s="468">
        <v>2.3679579999999998</v>
      </c>
      <c r="AG35" s="468">
        <v>2.386361</v>
      </c>
      <c r="AH35" s="468">
        <v>2.409554</v>
      </c>
      <c r="AI35" s="468">
        <v>2.113712</v>
      </c>
      <c r="AJ35" s="468">
        <v>2.4000720000000002</v>
      </c>
      <c r="AK35" s="468">
        <v>2.3780320000000001</v>
      </c>
      <c r="AL35" s="468">
        <v>2.4516580000000001</v>
      </c>
      <c r="AM35" s="468">
        <v>2.4607730000000001</v>
      </c>
      <c r="AN35" s="468">
        <v>2.2955570000000001</v>
      </c>
      <c r="AO35" s="468">
        <v>1.715265</v>
      </c>
      <c r="AP35" s="468">
        <v>2.3959790000000001</v>
      </c>
      <c r="AQ35" s="468">
        <v>2.4605579999999998</v>
      </c>
      <c r="AR35" s="468">
        <v>2.355766</v>
      </c>
      <c r="AS35" s="468">
        <v>2.4017089999999999</v>
      </c>
      <c r="AT35" s="468">
        <v>2.1936550000000001</v>
      </c>
      <c r="AU35" s="468">
        <v>1.791663</v>
      </c>
      <c r="AV35" s="468">
        <v>2.2305860000000002</v>
      </c>
      <c r="AW35" s="468">
        <v>2.3420489999999998</v>
      </c>
      <c r="AX35" s="468">
        <v>2.4297599999999999</v>
      </c>
      <c r="AY35" s="894">
        <v>2.4254199999999999</v>
      </c>
      <c r="AZ35" s="894">
        <v>2.1831119999999999</v>
      </c>
      <c r="BA35" s="894">
        <v>2.1934140000000002</v>
      </c>
      <c r="BB35" s="894">
        <v>2.2993739999999998</v>
      </c>
      <c r="BC35" s="894">
        <v>2.4763090000000001</v>
      </c>
      <c r="BD35" s="894">
        <v>2.3784010000000002</v>
      </c>
      <c r="BE35" s="894">
        <v>2.4276800000000001</v>
      </c>
      <c r="BF35" s="894">
        <v>2.4304800000000002</v>
      </c>
      <c r="BG35" s="456">
        <v>2.3403999999999998</v>
      </c>
      <c r="BH35" s="456">
        <v>2.4184100000000002</v>
      </c>
      <c r="BI35" s="456">
        <v>2.3403999999999998</v>
      </c>
      <c r="BJ35" s="456">
        <v>2.4184100000000002</v>
      </c>
      <c r="BK35" s="456">
        <v>2.4184100000000002</v>
      </c>
      <c r="BL35" s="456">
        <v>2.1843699999999999</v>
      </c>
      <c r="BM35" s="456">
        <v>1.63849</v>
      </c>
      <c r="BN35" s="456">
        <v>2.1178400000000002</v>
      </c>
      <c r="BO35" s="456">
        <v>2.4184100000000002</v>
      </c>
      <c r="BP35" s="456">
        <v>2.3403999999999998</v>
      </c>
      <c r="BQ35" s="456">
        <v>2.4184100000000002</v>
      </c>
      <c r="BR35" s="456">
        <v>2.4184100000000002</v>
      </c>
      <c r="BS35" s="456">
        <v>2.00671</v>
      </c>
      <c r="BT35" s="456">
        <v>2.4184100000000002</v>
      </c>
      <c r="BU35" s="456">
        <v>2.3403999999999998</v>
      </c>
      <c r="BV35" s="456">
        <v>2.4184100000000002</v>
      </c>
    </row>
    <row r="36" spans="1:74" ht="11.05" customHeight="1" x14ac:dyDescent="0.2">
      <c r="A36" s="234" t="s">
        <v>664</v>
      </c>
      <c r="B36" s="446" t="s">
        <v>1023</v>
      </c>
      <c r="C36" s="468">
        <v>2.570166526</v>
      </c>
      <c r="D36" s="468">
        <v>2.073726127</v>
      </c>
      <c r="E36" s="468">
        <v>2.4211474750000002</v>
      </c>
      <c r="F36" s="468">
        <v>2.303364889</v>
      </c>
      <c r="G36" s="468">
        <v>2.3623638969999998</v>
      </c>
      <c r="H36" s="468">
        <v>2.3366264960000001</v>
      </c>
      <c r="I36" s="468">
        <v>2.4282567199999998</v>
      </c>
      <c r="J36" s="468">
        <v>2.4386904309999999</v>
      </c>
      <c r="K36" s="468">
        <v>2.2669035769999999</v>
      </c>
      <c r="L36" s="468">
        <v>2.3673957300000001</v>
      </c>
      <c r="M36" s="468">
        <v>2.4805946909999999</v>
      </c>
      <c r="N36" s="468">
        <v>2.638890983</v>
      </c>
      <c r="O36" s="468">
        <v>2.4115053469999999</v>
      </c>
      <c r="P36" s="468">
        <v>2.2091782919999998</v>
      </c>
      <c r="Q36" s="468">
        <v>2.51748605</v>
      </c>
      <c r="R36" s="468">
        <v>2.1814047269999999</v>
      </c>
      <c r="S36" s="468">
        <v>2.2980127619999999</v>
      </c>
      <c r="T36" s="468">
        <v>2.333229373</v>
      </c>
      <c r="U36" s="468">
        <v>2.3903478069999999</v>
      </c>
      <c r="V36" s="468">
        <v>2.2928776530000001</v>
      </c>
      <c r="W36" s="468">
        <v>2.1509347860000001</v>
      </c>
      <c r="X36" s="468">
        <v>2.1189708970000001</v>
      </c>
      <c r="Y36" s="468">
        <v>2.1497675209999998</v>
      </c>
      <c r="Z36" s="468">
        <v>2.3276987849999999</v>
      </c>
      <c r="AA36" s="468">
        <v>2.6601176660000001</v>
      </c>
      <c r="AB36" s="468">
        <v>2.2579637109999999</v>
      </c>
      <c r="AC36" s="468">
        <v>2.446587895</v>
      </c>
      <c r="AD36" s="468">
        <v>2.3587562000000002</v>
      </c>
      <c r="AE36" s="468">
        <v>2.4140065169999998</v>
      </c>
      <c r="AF36" s="468">
        <v>2.0787795550000001</v>
      </c>
      <c r="AG36" s="468">
        <v>2.382581155</v>
      </c>
      <c r="AH36" s="468">
        <v>2.4592847760000001</v>
      </c>
      <c r="AI36" s="468">
        <v>2.1632538129999999</v>
      </c>
      <c r="AJ36" s="468">
        <v>2.238708398</v>
      </c>
      <c r="AK36" s="468">
        <v>2.3115044770000002</v>
      </c>
      <c r="AL36" s="468">
        <v>2.584885528</v>
      </c>
      <c r="AM36" s="468">
        <v>2.605185031</v>
      </c>
      <c r="AN36" s="468">
        <v>2.4845608260000001</v>
      </c>
      <c r="AO36" s="468">
        <v>2.651816003</v>
      </c>
      <c r="AP36" s="468">
        <v>2.3630176669999998</v>
      </c>
      <c r="AQ36" s="468">
        <v>2.441987497</v>
      </c>
      <c r="AR36" s="468">
        <v>2.2927722149999998</v>
      </c>
      <c r="AS36" s="468">
        <v>2.392682449</v>
      </c>
      <c r="AT36" s="468">
        <v>2.3162524950000001</v>
      </c>
      <c r="AU36" s="468">
        <v>2.127353576</v>
      </c>
      <c r="AV36" s="468">
        <v>2.1381534580000001</v>
      </c>
      <c r="AW36" s="468">
        <v>2.2248856039999998</v>
      </c>
      <c r="AX36" s="468">
        <v>2.3571585939999999</v>
      </c>
      <c r="AY36" s="894">
        <v>2.2703159469999998</v>
      </c>
      <c r="AZ36" s="894">
        <v>1.953195182</v>
      </c>
      <c r="BA36" s="894">
        <v>2.3562127579999999</v>
      </c>
      <c r="BB36" s="894">
        <v>2.1514629219999999</v>
      </c>
      <c r="BC36" s="894">
        <v>2.4362242630000002</v>
      </c>
      <c r="BD36" s="894">
        <v>2.2915819430000002</v>
      </c>
      <c r="BE36" s="894">
        <v>2.4004979999999998</v>
      </c>
      <c r="BF36" s="894">
        <v>2.3466830000000001</v>
      </c>
      <c r="BG36" s="456">
        <v>2.1805330000000001</v>
      </c>
      <c r="BH36" s="456">
        <v>2.2250619999999999</v>
      </c>
      <c r="BI36" s="456">
        <v>2.3677049999999999</v>
      </c>
      <c r="BJ36" s="456">
        <v>2.479822</v>
      </c>
      <c r="BK36" s="456">
        <v>2.3740190000000001</v>
      </c>
      <c r="BL36" s="456">
        <v>2.124066</v>
      </c>
      <c r="BM36" s="456">
        <v>2.4412820000000002</v>
      </c>
      <c r="BN36" s="456">
        <v>2.2481439999999999</v>
      </c>
      <c r="BO36" s="456">
        <v>2.3658109999999999</v>
      </c>
      <c r="BP36" s="456">
        <v>2.2871950000000001</v>
      </c>
      <c r="BQ36" s="456">
        <v>2.3967269999999998</v>
      </c>
      <c r="BR36" s="456">
        <v>2.343547</v>
      </c>
      <c r="BS36" s="456">
        <v>2.1780089999999999</v>
      </c>
      <c r="BT36" s="456">
        <v>2.2228919999999999</v>
      </c>
      <c r="BU36" s="456">
        <v>2.365958</v>
      </c>
      <c r="BV36" s="456">
        <v>2.4783210000000002</v>
      </c>
    </row>
    <row r="37" spans="1:74" ht="11.05" customHeight="1" x14ac:dyDescent="0.2">
      <c r="A37" s="234" t="s">
        <v>1584</v>
      </c>
      <c r="B37" s="446" t="s">
        <v>1024</v>
      </c>
      <c r="C37" s="468">
        <v>0.261739373</v>
      </c>
      <c r="D37" s="468">
        <v>0.31768341999999999</v>
      </c>
      <c r="E37" s="468">
        <v>0.57447693</v>
      </c>
      <c r="F37" s="468">
        <v>0.32821781700000002</v>
      </c>
      <c r="G37" s="468">
        <v>0.27668713099999998</v>
      </c>
      <c r="H37" s="468">
        <v>0.378620874</v>
      </c>
      <c r="I37" s="468">
        <v>0.20412630700000001</v>
      </c>
      <c r="J37" s="468">
        <v>0.21183450200000001</v>
      </c>
      <c r="K37" s="468">
        <v>0.33153474500000002</v>
      </c>
      <c r="L37" s="468">
        <v>0.34417333300000003</v>
      </c>
      <c r="M37" s="468">
        <v>0.408357419</v>
      </c>
      <c r="N37" s="468">
        <v>0.51374514900000001</v>
      </c>
      <c r="O37" s="468">
        <v>0.35950033399999998</v>
      </c>
      <c r="P37" s="468">
        <v>0.460614774</v>
      </c>
      <c r="Q37" s="468">
        <v>0.50287992199999998</v>
      </c>
      <c r="R37" s="468">
        <v>0.44302254200000002</v>
      </c>
      <c r="S37" s="468">
        <v>0.296001652</v>
      </c>
      <c r="T37" s="468">
        <v>0.33133503800000003</v>
      </c>
      <c r="U37" s="468">
        <v>0.30882066600000002</v>
      </c>
      <c r="V37" s="468">
        <v>0.21812315700000001</v>
      </c>
      <c r="W37" s="468">
        <v>0.23170238500000001</v>
      </c>
      <c r="X37" s="468">
        <v>0.39959687500000002</v>
      </c>
      <c r="Y37" s="468">
        <v>0.49172422500000001</v>
      </c>
      <c r="Z37" s="468">
        <v>0.51960543000000003</v>
      </c>
      <c r="AA37" s="468">
        <v>0.29780800000000002</v>
      </c>
      <c r="AB37" s="468">
        <v>0.54399399999999998</v>
      </c>
      <c r="AC37" s="468">
        <v>0.52563400000000005</v>
      </c>
      <c r="AD37" s="468">
        <v>0.464335</v>
      </c>
      <c r="AE37" s="468">
        <v>0.34866599999999998</v>
      </c>
      <c r="AF37" s="468">
        <v>0.22574269</v>
      </c>
      <c r="AG37" s="468">
        <v>0.23742780999999999</v>
      </c>
      <c r="AH37" s="468">
        <v>0.30180400000000002</v>
      </c>
      <c r="AI37" s="468">
        <v>0.212032</v>
      </c>
      <c r="AJ37" s="468">
        <v>0.46562648600000001</v>
      </c>
      <c r="AK37" s="468">
        <v>0.62556500000000004</v>
      </c>
      <c r="AL37" s="468">
        <v>0.54662299999999997</v>
      </c>
      <c r="AM37" s="468">
        <v>0.49420364999999999</v>
      </c>
      <c r="AN37" s="468">
        <v>0.52936135100000004</v>
      </c>
      <c r="AO37" s="468">
        <v>0.62589281100000005</v>
      </c>
      <c r="AP37" s="468">
        <v>0.58854900700000001</v>
      </c>
      <c r="AQ37" s="468">
        <v>0.40516946399999998</v>
      </c>
      <c r="AR37" s="468">
        <v>0.46424262999999999</v>
      </c>
      <c r="AS37" s="468">
        <v>0.31057428199999998</v>
      </c>
      <c r="AT37" s="468">
        <v>0.34260923700000001</v>
      </c>
      <c r="AU37" s="468">
        <v>0.357129066</v>
      </c>
      <c r="AV37" s="468">
        <v>0.53421452199999997</v>
      </c>
      <c r="AW37" s="468">
        <v>0.68319689500000003</v>
      </c>
      <c r="AX37" s="468">
        <v>0.65020099899999995</v>
      </c>
      <c r="AY37" s="894">
        <v>0.78076529900000002</v>
      </c>
      <c r="AZ37" s="894">
        <v>0.60316962799999996</v>
      </c>
      <c r="BA37" s="894">
        <v>0.88640492699999995</v>
      </c>
      <c r="BB37" s="894">
        <v>0.67421700699999998</v>
      </c>
      <c r="BC37" s="894">
        <v>0.54579213999999998</v>
      </c>
      <c r="BD37" s="894">
        <v>0.49194258299999999</v>
      </c>
      <c r="BE37" s="894">
        <v>0.3262642</v>
      </c>
      <c r="BF37" s="894">
        <v>0.35670580000000002</v>
      </c>
      <c r="BG37" s="456">
        <v>0.36612240000000001</v>
      </c>
      <c r="BH37" s="456">
        <v>0.53436870000000003</v>
      </c>
      <c r="BI37" s="456">
        <v>0.59555590000000003</v>
      </c>
      <c r="BJ37" s="456">
        <v>0.63148389999999999</v>
      </c>
      <c r="BK37" s="456">
        <v>0.74443320000000002</v>
      </c>
      <c r="BL37" s="456">
        <v>0.7789777</v>
      </c>
      <c r="BM37" s="456">
        <v>0.94985649999999999</v>
      </c>
      <c r="BN37" s="456">
        <v>0.6858088</v>
      </c>
      <c r="BO37" s="456">
        <v>0.59464430000000001</v>
      </c>
      <c r="BP37" s="456">
        <v>0.50767260000000003</v>
      </c>
      <c r="BQ37" s="456">
        <v>0.35103580000000001</v>
      </c>
      <c r="BR37" s="456">
        <v>0.37739850000000003</v>
      </c>
      <c r="BS37" s="456">
        <v>0.39401219999999998</v>
      </c>
      <c r="BT37" s="456">
        <v>0.63386330000000002</v>
      </c>
      <c r="BU37" s="456">
        <v>0.79746019999999995</v>
      </c>
      <c r="BV37" s="456">
        <v>0.8307755</v>
      </c>
    </row>
    <row r="38" spans="1:74" ht="11.05" customHeight="1" x14ac:dyDescent="0.2">
      <c r="A38" s="234" t="s">
        <v>1585</v>
      </c>
      <c r="B38" s="446" t="s">
        <v>1025</v>
      </c>
      <c r="C38" s="468">
        <v>5.8634670999999999E-2</v>
      </c>
      <c r="D38" s="468">
        <v>4.3052990999999999E-2</v>
      </c>
      <c r="E38" s="468">
        <v>0.103180306</v>
      </c>
      <c r="F38" s="468">
        <v>0.106703069</v>
      </c>
      <c r="G38" s="468">
        <v>0.11893901799999999</v>
      </c>
      <c r="H38" s="468">
        <v>0.118606167</v>
      </c>
      <c r="I38" s="468">
        <v>0.10696565299999999</v>
      </c>
      <c r="J38" s="468">
        <v>0.10226429200000001</v>
      </c>
      <c r="K38" s="468">
        <v>0.102130818</v>
      </c>
      <c r="L38" s="468">
        <v>8.1415425999999999E-2</v>
      </c>
      <c r="M38" s="468">
        <v>7.8922154999999994E-2</v>
      </c>
      <c r="N38" s="468">
        <v>5.3871317000000002E-2</v>
      </c>
      <c r="O38" s="468">
        <v>7.1079969000000007E-2</v>
      </c>
      <c r="P38" s="468">
        <v>8.9607258999999995E-2</v>
      </c>
      <c r="Q38" s="468">
        <v>0.12864691</v>
      </c>
      <c r="R38" s="468">
        <v>0.15102990499999999</v>
      </c>
      <c r="S38" s="468">
        <v>0.15212226400000001</v>
      </c>
      <c r="T38" s="468">
        <v>0.165943163</v>
      </c>
      <c r="U38" s="468">
        <v>0.17242570500000001</v>
      </c>
      <c r="V38" s="468">
        <v>0.177668782</v>
      </c>
      <c r="W38" s="468">
        <v>0.15157236299999999</v>
      </c>
      <c r="X38" s="468">
        <v>0.15366218200000001</v>
      </c>
      <c r="Y38" s="468">
        <v>0.11061156799999999</v>
      </c>
      <c r="Z38" s="468">
        <v>8.9150434000000001E-2</v>
      </c>
      <c r="AA38" s="468">
        <v>5.6858603000000001E-2</v>
      </c>
      <c r="AB38" s="468">
        <v>0.107945003</v>
      </c>
      <c r="AC38" s="468">
        <v>0.159751481</v>
      </c>
      <c r="AD38" s="468">
        <v>0.21138262599999999</v>
      </c>
      <c r="AE38" s="468">
        <v>0.28910918400000002</v>
      </c>
      <c r="AF38" s="468">
        <v>0.22760630800000001</v>
      </c>
      <c r="AG38" s="468">
        <v>0.243819288</v>
      </c>
      <c r="AH38" s="468">
        <v>0.22596707199999999</v>
      </c>
      <c r="AI38" s="468">
        <v>0.206430532</v>
      </c>
      <c r="AJ38" s="468">
        <v>0.14960981100000001</v>
      </c>
      <c r="AK38" s="468">
        <v>0.117669194</v>
      </c>
      <c r="AL38" s="468">
        <v>6.9679501000000005E-2</v>
      </c>
      <c r="AM38" s="468">
        <v>0.12899433099999999</v>
      </c>
      <c r="AN38" s="468">
        <v>0.18313557699999999</v>
      </c>
      <c r="AO38" s="468">
        <v>0.228556863</v>
      </c>
      <c r="AP38" s="468">
        <v>0.27034280399999999</v>
      </c>
      <c r="AQ38" s="468">
        <v>0.315359377</v>
      </c>
      <c r="AR38" s="468">
        <v>0.341474259</v>
      </c>
      <c r="AS38" s="468">
        <v>0.326950764</v>
      </c>
      <c r="AT38" s="468">
        <v>0.34519984999999997</v>
      </c>
      <c r="AU38" s="468">
        <v>0.29420806999999999</v>
      </c>
      <c r="AV38" s="468">
        <v>0.28639009300000001</v>
      </c>
      <c r="AW38" s="468">
        <v>0.20868359</v>
      </c>
      <c r="AX38" s="468">
        <v>0.19311543</v>
      </c>
      <c r="AY38" s="894">
        <v>0.23017433700000001</v>
      </c>
      <c r="AZ38" s="894">
        <v>0.245936878</v>
      </c>
      <c r="BA38" s="894">
        <v>0.36863254899999998</v>
      </c>
      <c r="BB38" s="894">
        <v>0.42330896499999998</v>
      </c>
      <c r="BC38" s="894">
        <v>0.458105172</v>
      </c>
      <c r="BD38" s="894">
        <v>0.50614782199999997</v>
      </c>
      <c r="BE38" s="894">
        <v>0.44725740000000003</v>
      </c>
      <c r="BF38" s="894">
        <v>0.4571923</v>
      </c>
      <c r="BG38" s="456">
        <v>0.38064219999999999</v>
      </c>
      <c r="BH38" s="456">
        <v>0.3434681</v>
      </c>
      <c r="BI38" s="456">
        <v>0.19981499999999999</v>
      </c>
      <c r="BJ38" s="456">
        <v>0.1896417</v>
      </c>
      <c r="BK38" s="456">
        <v>0.20566760000000001</v>
      </c>
      <c r="BL38" s="456">
        <v>0.27942739999999999</v>
      </c>
      <c r="BM38" s="456">
        <v>0.37271969999999999</v>
      </c>
      <c r="BN38" s="456">
        <v>0.42824699999999999</v>
      </c>
      <c r="BO38" s="456">
        <v>0.46379989999999999</v>
      </c>
      <c r="BP38" s="456">
        <v>0.51898699999999998</v>
      </c>
      <c r="BQ38" s="456">
        <v>0.45996969999999998</v>
      </c>
      <c r="BR38" s="456">
        <v>0.51602079999999995</v>
      </c>
      <c r="BS38" s="456">
        <v>0.41887269999999999</v>
      </c>
      <c r="BT38" s="456">
        <v>0.4135453</v>
      </c>
      <c r="BU38" s="456">
        <v>0.28602270000000002</v>
      </c>
      <c r="BV38" s="456">
        <v>0.26591680000000001</v>
      </c>
    </row>
    <row r="39" spans="1:74" ht="11.05" customHeight="1" x14ac:dyDescent="0.2">
      <c r="A39" s="234" t="s">
        <v>665</v>
      </c>
      <c r="B39" s="478" t="s">
        <v>1582</v>
      </c>
      <c r="C39" s="468">
        <v>0.30632232500000001</v>
      </c>
      <c r="D39" s="468">
        <v>0.285155881</v>
      </c>
      <c r="E39" s="468">
        <v>0.176834872</v>
      </c>
      <c r="F39" s="468">
        <v>0.176879126</v>
      </c>
      <c r="G39" s="468">
        <v>0.16959000799999999</v>
      </c>
      <c r="H39" s="468">
        <v>0.200869609</v>
      </c>
      <c r="I39" s="468">
        <v>0.20115469699999999</v>
      </c>
      <c r="J39" s="468">
        <v>0.34683973699999998</v>
      </c>
      <c r="K39" s="468">
        <v>0.27026942500000001</v>
      </c>
      <c r="L39" s="468">
        <v>0.153776933</v>
      </c>
      <c r="M39" s="468">
        <v>0.136661588</v>
      </c>
      <c r="N39" s="468">
        <v>0.166887443</v>
      </c>
      <c r="O39" s="468">
        <v>1.0748500919999999</v>
      </c>
      <c r="P39" s="468">
        <v>0.17659605</v>
      </c>
      <c r="Q39" s="468">
        <v>0.106194176</v>
      </c>
      <c r="R39" s="468">
        <v>6.7510982999999997E-2</v>
      </c>
      <c r="S39" s="468">
        <v>9.2467855000000002E-2</v>
      </c>
      <c r="T39" s="468">
        <v>7.2841191999999999E-2</v>
      </c>
      <c r="U39" s="468">
        <v>0.11580354499999999</v>
      </c>
      <c r="V39" s="468">
        <v>0.11137812900000001</v>
      </c>
      <c r="W39" s="468">
        <v>6.7519364999999998E-2</v>
      </c>
      <c r="X39" s="468">
        <v>7.9114278999999996E-2</v>
      </c>
      <c r="Y39" s="468">
        <v>7.9086817000000004E-2</v>
      </c>
      <c r="Z39" s="468">
        <v>0.60442619399999997</v>
      </c>
      <c r="AA39" s="468">
        <v>9.3329491000000001E-2</v>
      </c>
      <c r="AB39" s="468">
        <v>0.26558339199999997</v>
      </c>
      <c r="AC39" s="468">
        <v>8.7510900000000003E-2</v>
      </c>
      <c r="AD39" s="468">
        <v>6.5716137999999993E-2</v>
      </c>
      <c r="AE39" s="468">
        <v>6.5342169000000005E-2</v>
      </c>
      <c r="AF39" s="468">
        <v>6.4935169000000001E-2</v>
      </c>
      <c r="AG39" s="468">
        <v>8.9086619000000006E-2</v>
      </c>
      <c r="AH39" s="468">
        <v>6.6820323000000001E-2</v>
      </c>
      <c r="AI39" s="468">
        <v>7.0550135E-2</v>
      </c>
      <c r="AJ39" s="468">
        <v>0.12141777400000001</v>
      </c>
      <c r="AK39" s="468">
        <v>6.6966839E-2</v>
      </c>
      <c r="AL39" s="468">
        <v>6.8098052000000006E-2</v>
      </c>
      <c r="AM39" s="468">
        <v>0.20521367500000001</v>
      </c>
      <c r="AN39" s="468">
        <v>6.1559257999999999E-2</v>
      </c>
      <c r="AO39" s="468">
        <v>6.8031218000000004E-2</v>
      </c>
      <c r="AP39" s="468">
        <v>6.1844385000000002E-2</v>
      </c>
      <c r="AQ39" s="468">
        <v>6.9649562999999998E-2</v>
      </c>
      <c r="AR39" s="468">
        <v>8.7302468999999994E-2</v>
      </c>
      <c r="AS39" s="468">
        <v>8.9866398E-2</v>
      </c>
      <c r="AT39" s="468">
        <v>6.7712792999999993E-2</v>
      </c>
      <c r="AU39" s="468">
        <v>5.8406482000000003E-2</v>
      </c>
      <c r="AV39" s="468">
        <v>6.3775486000000006E-2</v>
      </c>
      <c r="AW39" s="468">
        <v>6.0066938E-2</v>
      </c>
      <c r="AX39" s="468">
        <v>0.120247542</v>
      </c>
      <c r="AY39" s="894">
        <v>0.60505749200000003</v>
      </c>
      <c r="AZ39" s="894">
        <v>0.23996740499999999</v>
      </c>
      <c r="BA39" s="894">
        <v>9.2562353999999999E-2</v>
      </c>
      <c r="BB39" s="894">
        <v>7.2703477000000002E-2</v>
      </c>
      <c r="BC39" s="894">
        <v>5.9111917999999999E-2</v>
      </c>
      <c r="BD39" s="894">
        <v>0.118348435</v>
      </c>
      <c r="BE39" s="894">
        <v>0.12906860000000001</v>
      </c>
      <c r="BF39" s="894">
        <v>6.1475500000000002E-2</v>
      </c>
      <c r="BG39" s="456">
        <v>6.3509200000000002E-2</v>
      </c>
      <c r="BH39" s="456">
        <v>8.9038699999999998E-2</v>
      </c>
      <c r="BI39" s="456">
        <v>5.3689300000000002E-2</v>
      </c>
      <c r="BJ39" s="456">
        <v>0.22847790000000001</v>
      </c>
      <c r="BK39" s="456">
        <v>0.2919448</v>
      </c>
      <c r="BL39" s="456">
        <v>0.17764559999999999</v>
      </c>
      <c r="BM39" s="456">
        <v>4.8921800000000001E-2</v>
      </c>
      <c r="BN39" s="456">
        <v>4.1864600000000002E-2</v>
      </c>
      <c r="BO39" s="456">
        <v>5.1942200000000001E-2</v>
      </c>
      <c r="BP39" s="456">
        <v>6.694E-2</v>
      </c>
      <c r="BQ39" s="456">
        <v>0.1246911</v>
      </c>
      <c r="BR39" s="456">
        <v>3.6982599999999997E-2</v>
      </c>
      <c r="BS39" s="456">
        <v>9.4234600000000002E-2</v>
      </c>
      <c r="BT39" s="456">
        <v>6.6964899999999994E-2</v>
      </c>
      <c r="BU39" s="456">
        <v>5.2526099999999999E-2</v>
      </c>
      <c r="BV39" s="456">
        <v>0.1251698</v>
      </c>
    </row>
    <row r="40" spans="1:74" ht="11.05" customHeight="1" x14ac:dyDescent="0.2">
      <c r="A40" s="234" t="s">
        <v>667</v>
      </c>
      <c r="B40" s="476" t="s">
        <v>1583</v>
      </c>
      <c r="C40" s="468">
        <v>13.223711</v>
      </c>
      <c r="D40" s="468">
        <v>12.147183999999999</v>
      </c>
      <c r="E40" s="468">
        <v>11.930161</v>
      </c>
      <c r="F40" s="468">
        <v>10.610669</v>
      </c>
      <c r="G40" s="468">
        <v>11.314845</v>
      </c>
      <c r="H40" s="468">
        <v>13.754079000000001</v>
      </c>
      <c r="I40" s="468">
        <v>14.962937999999999</v>
      </c>
      <c r="J40" s="468">
        <v>15.637915</v>
      </c>
      <c r="K40" s="468">
        <v>12.591926000000001</v>
      </c>
      <c r="L40" s="468">
        <v>11.554100999999999</v>
      </c>
      <c r="M40" s="468">
        <v>11.605649</v>
      </c>
      <c r="N40" s="468">
        <v>12.645562999999999</v>
      </c>
      <c r="O40" s="468">
        <v>13.97039</v>
      </c>
      <c r="P40" s="468">
        <v>12.007031</v>
      </c>
      <c r="Q40" s="468">
        <v>12.109356</v>
      </c>
      <c r="R40" s="468">
        <v>10.768197000000001</v>
      </c>
      <c r="S40" s="468">
        <v>11.532183</v>
      </c>
      <c r="T40" s="468">
        <v>12.668996</v>
      </c>
      <c r="U40" s="468">
        <v>15.766400000000001</v>
      </c>
      <c r="V40" s="468">
        <v>15.922114000000001</v>
      </c>
      <c r="W40" s="468">
        <v>12.336512000000001</v>
      </c>
      <c r="X40" s="468">
        <v>11.119448999999999</v>
      </c>
      <c r="Y40" s="468">
        <v>11.434576</v>
      </c>
      <c r="Z40" s="468">
        <v>13.046155000000001</v>
      </c>
      <c r="AA40" s="468">
        <v>12.699878999999999</v>
      </c>
      <c r="AB40" s="468">
        <v>11.432169999999999</v>
      </c>
      <c r="AC40" s="468">
        <v>12.006843999999999</v>
      </c>
      <c r="AD40" s="468">
        <v>10.478032000000001</v>
      </c>
      <c r="AE40" s="468">
        <v>10.839790000000001</v>
      </c>
      <c r="AF40" s="468">
        <v>12.018212999999999</v>
      </c>
      <c r="AG40" s="468">
        <v>15.607754999999999</v>
      </c>
      <c r="AH40" s="468">
        <v>13.951835000000001</v>
      </c>
      <c r="AI40" s="468">
        <v>12.559091</v>
      </c>
      <c r="AJ40" s="468">
        <v>11.366149</v>
      </c>
      <c r="AK40" s="468">
        <v>11.584643</v>
      </c>
      <c r="AL40" s="468">
        <v>12.505335006999999</v>
      </c>
      <c r="AM40" s="468">
        <v>13.447781000000001</v>
      </c>
      <c r="AN40" s="468">
        <v>11.872809999999999</v>
      </c>
      <c r="AO40" s="468">
        <v>11.655115</v>
      </c>
      <c r="AP40" s="468">
        <v>10.659670999999999</v>
      </c>
      <c r="AQ40" s="468">
        <v>11.366106</v>
      </c>
      <c r="AR40" s="468">
        <v>13.643476</v>
      </c>
      <c r="AS40" s="468">
        <v>16.019259999999999</v>
      </c>
      <c r="AT40" s="468">
        <v>14.508747</v>
      </c>
      <c r="AU40" s="468">
        <v>11.894012</v>
      </c>
      <c r="AV40" s="468">
        <v>11.185245999999999</v>
      </c>
      <c r="AW40" s="468">
        <v>11.306058</v>
      </c>
      <c r="AX40" s="468">
        <v>13.37975</v>
      </c>
      <c r="AY40" s="894">
        <v>14.178055000000001</v>
      </c>
      <c r="AZ40" s="894">
        <v>12.330371</v>
      </c>
      <c r="BA40" s="894">
        <v>11.699904</v>
      </c>
      <c r="BB40" s="894">
        <v>10.725705</v>
      </c>
      <c r="BC40" s="894">
        <v>11.024865999999999</v>
      </c>
      <c r="BD40" s="894">
        <v>13.230293</v>
      </c>
      <c r="BE40" s="894">
        <v>16.270030999999999</v>
      </c>
      <c r="BF40" s="894">
        <v>14.20054</v>
      </c>
      <c r="BG40" s="456">
        <v>12.04513</v>
      </c>
      <c r="BH40" s="456">
        <v>11.3954</v>
      </c>
      <c r="BI40" s="456">
        <v>11.396599999999999</v>
      </c>
      <c r="BJ40" s="456">
        <v>12.84422</v>
      </c>
      <c r="BK40" s="456">
        <v>13.732419999999999</v>
      </c>
      <c r="BL40" s="456">
        <v>11.8575</v>
      </c>
      <c r="BM40" s="456">
        <v>12.337859999999999</v>
      </c>
      <c r="BN40" s="456">
        <v>11.165749999999999</v>
      </c>
      <c r="BO40" s="456">
        <v>11.66018</v>
      </c>
      <c r="BP40" s="456">
        <v>13.540330000000001</v>
      </c>
      <c r="BQ40" s="456">
        <v>16.532150000000001</v>
      </c>
      <c r="BR40" s="456">
        <v>15.83325</v>
      </c>
      <c r="BS40" s="456">
        <v>12.967409999999999</v>
      </c>
      <c r="BT40" s="456">
        <v>11.970039999999999</v>
      </c>
      <c r="BU40" s="456">
        <v>11.90579</v>
      </c>
      <c r="BV40" s="456">
        <v>13.31137</v>
      </c>
    </row>
    <row r="41" spans="1:74" ht="11.05" customHeight="1" x14ac:dyDescent="0.2">
      <c r="A41" s="229"/>
      <c r="B41" s="67" t="s">
        <v>739</v>
      </c>
      <c r="C41" s="469"/>
      <c r="D41" s="469"/>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926"/>
      <c r="AZ41" s="926"/>
      <c r="BA41" s="926"/>
      <c r="BB41" s="926"/>
      <c r="BC41" s="926"/>
      <c r="BD41" s="926"/>
      <c r="BE41" s="926"/>
      <c r="BF41" s="926"/>
      <c r="BG41" s="474"/>
      <c r="BH41" s="474"/>
      <c r="BI41" s="474"/>
      <c r="BJ41" s="474"/>
      <c r="BK41" s="474"/>
      <c r="BL41" s="474"/>
      <c r="BM41" s="474"/>
      <c r="BN41" s="474"/>
      <c r="BO41" s="474"/>
      <c r="BP41" s="474"/>
      <c r="BQ41" s="474"/>
      <c r="BR41" s="474"/>
      <c r="BS41" s="474"/>
      <c r="BT41" s="474"/>
      <c r="BU41" s="474"/>
      <c r="BV41" s="474"/>
    </row>
    <row r="42" spans="1:74" s="285" customFormat="1" ht="11.05" customHeight="1" x14ac:dyDescent="0.2">
      <c r="A42" s="475" t="s">
        <v>673</v>
      </c>
      <c r="B42" s="449" t="s">
        <v>1035</v>
      </c>
      <c r="C42" s="301">
        <v>75.203105309999998</v>
      </c>
      <c r="D42" s="301">
        <v>72.461637197000002</v>
      </c>
      <c r="E42" s="301">
        <v>66.008560861999996</v>
      </c>
      <c r="F42" s="301">
        <v>59.160415356000001</v>
      </c>
      <c r="G42" s="301">
        <v>62.841729313999998</v>
      </c>
      <c r="H42" s="301">
        <v>75.698846343</v>
      </c>
      <c r="I42" s="301">
        <v>83.134663066000002</v>
      </c>
      <c r="J42" s="301">
        <v>84.776085179000006</v>
      </c>
      <c r="K42" s="301">
        <v>68.984147053000001</v>
      </c>
      <c r="L42" s="301">
        <v>63.495807091000003</v>
      </c>
      <c r="M42" s="301">
        <v>64.770424520999995</v>
      </c>
      <c r="N42" s="301">
        <v>71.358592224000006</v>
      </c>
      <c r="O42" s="301">
        <v>81.805861011999994</v>
      </c>
      <c r="P42" s="301">
        <v>69.174548702999999</v>
      </c>
      <c r="Q42" s="301">
        <v>68.017681647000003</v>
      </c>
      <c r="R42" s="301">
        <v>59.174351147000003</v>
      </c>
      <c r="S42" s="301">
        <v>65.437802590999993</v>
      </c>
      <c r="T42" s="301">
        <v>73.198368613</v>
      </c>
      <c r="U42" s="301">
        <v>83.176610875999998</v>
      </c>
      <c r="V42" s="301">
        <v>82.809029881000001</v>
      </c>
      <c r="W42" s="301">
        <v>68.908996502999997</v>
      </c>
      <c r="X42" s="301">
        <v>61.427862691000001</v>
      </c>
      <c r="Y42" s="301">
        <v>64.387994925000001</v>
      </c>
      <c r="Z42" s="301">
        <v>75.256463867999997</v>
      </c>
      <c r="AA42" s="301">
        <v>72.639659834</v>
      </c>
      <c r="AB42" s="301">
        <v>64.733321043999993</v>
      </c>
      <c r="AC42" s="301">
        <v>68.953841136999998</v>
      </c>
      <c r="AD42" s="301">
        <v>58.785967917999997</v>
      </c>
      <c r="AE42" s="301">
        <v>62.523123439999999</v>
      </c>
      <c r="AF42" s="301">
        <v>70.367586840000001</v>
      </c>
      <c r="AG42" s="301">
        <v>85.222901702000001</v>
      </c>
      <c r="AH42" s="301">
        <v>82.730104138000002</v>
      </c>
      <c r="AI42" s="301">
        <v>70.787788474999999</v>
      </c>
      <c r="AJ42" s="301">
        <v>62.844989839999997</v>
      </c>
      <c r="AK42" s="301">
        <v>66.808247528999999</v>
      </c>
      <c r="AL42" s="301">
        <v>73.905745151999994</v>
      </c>
      <c r="AM42" s="301">
        <v>81.285564703000006</v>
      </c>
      <c r="AN42" s="301">
        <v>69.101163384000003</v>
      </c>
      <c r="AO42" s="301">
        <v>67.43212389</v>
      </c>
      <c r="AP42" s="301">
        <v>61.325713264000001</v>
      </c>
      <c r="AQ42" s="301">
        <v>66.443952397000004</v>
      </c>
      <c r="AR42" s="301">
        <v>80.006665566999999</v>
      </c>
      <c r="AS42" s="301">
        <v>87.519815178000002</v>
      </c>
      <c r="AT42" s="301">
        <v>84.219668941999998</v>
      </c>
      <c r="AU42" s="301">
        <v>69.774042738999995</v>
      </c>
      <c r="AV42" s="301">
        <v>63.620694362000002</v>
      </c>
      <c r="AW42" s="301">
        <v>64.394835384000004</v>
      </c>
      <c r="AX42" s="301">
        <v>77.508403186999999</v>
      </c>
      <c r="AY42" s="919">
        <v>87.961761687000006</v>
      </c>
      <c r="AZ42" s="919">
        <v>73.942975520000005</v>
      </c>
      <c r="BA42" s="919">
        <v>69.034887850000004</v>
      </c>
      <c r="BB42" s="919">
        <v>62.953415002</v>
      </c>
      <c r="BC42" s="919">
        <v>66.078848012999998</v>
      </c>
      <c r="BD42" s="919">
        <v>80.919529978</v>
      </c>
      <c r="BE42" s="919">
        <v>93.401454388999994</v>
      </c>
      <c r="BF42" s="919">
        <v>83.547528506999996</v>
      </c>
      <c r="BG42" s="462">
        <v>71.192160000000001</v>
      </c>
      <c r="BH42" s="462">
        <v>66.399469999999994</v>
      </c>
      <c r="BI42" s="462">
        <v>68.937830000000005</v>
      </c>
      <c r="BJ42" s="462">
        <v>79.897350000000003</v>
      </c>
      <c r="BK42" s="462">
        <v>85.823480000000004</v>
      </c>
      <c r="BL42" s="462">
        <v>73.043850000000006</v>
      </c>
      <c r="BM42" s="462">
        <v>73.647210000000001</v>
      </c>
      <c r="BN42" s="462">
        <v>66.280869999999993</v>
      </c>
      <c r="BO42" s="462">
        <v>69.311199999999999</v>
      </c>
      <c r="BP42" s="462">
        <v>78.865359999999995</v>
      </c>
      <c r="BQ42" s="462">
        <v>95.451909999999998</v>
      </c>
      <c r="BR42" s="462">
        <v>92.818370000000002</v>
      </c>
      <c r="BS42" s="462">
        <v>78.105450000000005</v>
      </c>
      <c r="BT42" s="462">
        <v>72.596450000000004</v>
      </c>
      <c r="BU42" s="462">
        <v>74.530069999999995</v>
      </c>
      <c r="BV42" s="462">
        <v>85.718900000000005</v>
      </c>
    </row>
    <row r="43" spans="1:74" ht="11.05" customHeight="1" x14ac:dyDescent="0.2">
      <c r="A43" s="234" t="s">
        <v>668</v>
      </c>
      <c r="B43" s="478" t="s">
        <v>1029</v>
      </c>
      <c r="C43" s="468">
        <v>26.389330203</v>
      </c>
      <c r="D43" s="468">
        <v>22.949838454000002</v>
      </c>
      <c r="E43" s="468">
        <v>24.345029590999999</v>
      </c>
      <c r="F43" s="468">
        <v>22.159965944</v>
      </c>
      <c r="G43" s="468">
        <v>22.727601753999998</v>
      </c>
      <c r="H43" s="468">
        <v>27.999774435999999</v>
      </c>
      <c r="I43" s="468">
        <v>31.942890851000001</v>
      </c>
      <c r="J43" s="468">
        <v>33.437001318</v>
      </c>
      <c r="K43" s="468">
        <v>26.072315138</v>
      </c>
      <c r="L43" s="468">
        <v>26.671328905999999</v>
      </c>
      <c r="M43" s="468">
        <v>26.072399527000002</v>
      </c>
      <c r="N43" s="468">
        <v>27.822578641</v>
      </c>
      <c r="O43" s="468">
        <v>27.728312468999999</v>
      </c>
      <c r="P43" s="468">
        <v>24.459084074</v>
      </c>
      <c r="Q43" s="468">
        <v>25.947734256</v>
      </c>
      <c r="R43" s="468">
        <v>20.330661221</v>
      </c>
      <c r="S43" s="468">
        <v>23.696620188000001</v>
      </c>
      <c r="T43" s="468">
        <v>30.392852474000001</v>
      </c>
      <c r="U43" s="468">
        <v>37.149022737000003</v>
      </c>
      <c r="V43" s="468">
        <v>36.533886088000003</v>
      </c>
      <c r="W43" s="468">
        <v>30.684391844</v>
      </c>
      <c r="X43" s="468">
        <v>27.083527145000001</v>
      </c>
      <c r="Y43" s="468">
        <v>25.713037833000001</v>
      </c>
      <c r="Z43" s="468">
        <v>28.249464356000001</v>
      </c>
      <c r="AA43" s="468">
        <v>30.760508476999998</v>
      </c>
      <c r="AB43" s="468">
        <v>27.41496463</v>
      </c>
      <c r="AC43" s="468">
        <v>29.250988804999999</v>
      </c>
      <c r="AD43" s="468">
        <v>23.233795242999999</v>
      </c>
      <c r="AE43" s="468">
        <v>26.621627404000002</v>
      </c>
      <c r="AF43" s="468">
        <v>32.807063663000001</v>
      </c>
      <c r="AG43" s="468">
        <v>41.396604242000002</v>
      </c>
      <c r="AH43" s="468">
        <v>39.083980377000003</v>
      </c>
      <c r="AI43" s="468">
        <v>33.243518217999998</v>
      </c>
      <c r="AJ43" s="468">
        <v>27.304447866</v>
      </c>
      <c r="AK43" s="468">
        <v>28.731118781999999</v>
      </c>
      <c r="AL43" s="468">
        <v>32.063719646999999</v>
      </c>
      <c r="AM43" s="468">
        <v>33.399440364</v>
      </c>
      <c r="AN43" s="468">
        <v>31.446286249</v>
      </c>
      <c r="AO43" s="468">
        <v>30.617885566000002</v>
      </c>
      <c r="AP43" s="468">
        <v>26.869633057000001</v>
      </c>
      <c r="AQ43" s="468">
        <v>28.03441042</v>
      </c>
      <c r="AR43" s="468">
        <v>35.975393668999999</v>
      </c>
      <c r="AS43" s="468">
        <v>42.989091233000003</v>
      </c>
      <c r="AT43" s="468">
        <v>40.316398986000003</v>
      </c>
      <c r="AU43" s="468">
        <v>33.972668227</v>
      </c>
      <c r="AV43" s="468">
        <v>27.927262358</v>
      </c>
      <c r="AW43" s="468">
        <v>28.835331682</v>
      </c>
      <c r="AX43" s="468">
        <v>32.642598884999998</v>
      </c>
      <c r="AY43" s="894">
        <v>35.167204495999997</v>
      </c>
      <c r="AZ43" s="894">
        <v>31.994731116000001</v>
      </c>
      <c r="BA43" s="894">
        <v>28.827054844999999</v>
      </c>
      <c r="BB43" s="894">
        <v>24.763736986000001</v>
      </c>
      <c r="BC43" s="894">
        <v>27.167103600000001</v>
      </c>
      <c r="BD43" s="894">
        <v>35.832291967000003</v>
      </c>
      <c r="BE43" s="894">
        <v>44.363936367000001</v>
      </c>
      <c r="BF43" s="894">
        <v>39.443640272000003</v>
      </c>
      <c r="BG43" s="456">
        <v>34.657269999999997</v>
      </c>
      <c r="BH43" s="456">
        <v>29.705850000000002</v>
      </c>
      <c r="BI43" s="456">
        <v>30.13503</v>
      </c>
      <c r="BJ43" s="456">
        <v>33.549590000000002</v>
      </c>
      <c r="BK43" s="456">
        <v>35.083530000000003</v>
      </c>
      <c r="BL43" s="456">
        <v>30.871079999999999</v>
      </c>
      <c r="BM43" s="456">
        <v>31.17943</v>
      </c>
      <c r="BN43" s="456">
        <v>26.15502</v>
      </c>
      <c r="BO43" s="456">
        <v>27.985130000000002</v>
      </c>
      <c r="BP43" s="456">
        <v>35.062469999999998</v>
      </c>
      <c r="BQ43" s="456">
        <v>45.486220000000003</v>
      </c>
      <c r="BR43" s="456">
        <v>43.066659999999999</v>
      </c>
      <c r="BS43" s="456">
        <v>37.242269999999998</v>
      </c>
      <c r="BT43" s="456">
        <v>31.081410000000002</v>
      </c>
      <c r="BU43" s="456">
        <v>32.823900000000002</v>
      </c>
      <c r="BV43" s="456">
        <v>35.869399999999999</v>
      </c>
    </row>
    <row r="44" spans="1:74" ht="11.05" customHeight="1" x14ac:dyDescent="0.2">
      <c r="A44" s="234" t="s">
        <v>669</v>
      </c>
      <c r="B44" s="446" t="s">
        <v>474</v>
      </c>
      <c r="C44" s="468">
        <v>19.208330678999999</v>
      </c>
      <c r="D44" s="468">
        <v>23.066113305999998</v>
      </c>
      <c r="E44" s="468">
        <v>14.576999983</v>
      </c>
      <c r="F44" s="468">
        <v>12.215670810000001</v>
      </c>
      <c r="G44" s="468">
        <v>13.595573988</v>
      </c>
      <c r="H44" s="468">
        <v>20.315312474999999</v>
      </c>
      <c r="I44" s="468">
        <v>23.964789764999999</v>
      </c>
      <c r="J44" s="468">
        <v>23.560650880000001</v>
      </c>
      <c r="K44" s="468">
        <v>15.528505542</v>
      </c>
      <c r="L44" s="468">
        <v>10.935695972</v>
      </c>
      <c r="M44" s="468">
        <v>11.432377897</v>
      </c>
      <c r="N44" s="468">
        <v>13.385060205</v>
      </c>
      <c r="O44" s="468">
        <v>23.865950931</v>
      </c>
      <c r="P44" s="468">
        <v>17.659593537999999</v>
      </c>
      <c r="Q44" s="468">
        <v>13.717796140000001</v>
      </c>
      <c r="R44" s="468">
        <v>13.464845146</v>
      </c>
      <c r="S44" s="468">
        <v>13.798435320999999</v>
      </c>
      <c r="T44" s="468">
        <v>15.287973982</v>
      </c>
      <c r="U44" s="468">
        <v>18.171483153</v>
      </c>
      <c r="V44" s="468">
        <v>19.092617079</v>
      </c>
      <c r="W44" s="468">
        <v>12.376879213</v>
      </c>
      <c r="X44" s="468">
        <v>9.0460841829999996</v>
      </c>
      <c r="Y44" s="468">
        <v>11.387858517</v>
      </c>
      <c r="Z44" s="468">
        <v>17.032377150999999</v>
      </c>
      <c r="AA44" s="468">
        <v>12.451085295</v>
      </c>
      <c r="AB44" s="468">
        <v>10.585938820999999</v>
      </c>
      <c r="AC44" s="468">
        <v>11.673125347999999</v>
      </c>
      <c r="AD44" s="468">
        <v>10.139908514</v>
      </c>
      <c r="AE44" s="468">
        <v>8.7695523830000006</v>
      </c>
      <c r="AF44" s="468">
        <v>10.213133951</v>
      </c>
      <c r="AG44" s="468">
        <v>16.118471666000001</v>
      </c>
      <c r="AH44" s="468">
        <v>15.812427497</v>
      </c>
      <c r="AI44" s="468">
        <v>11.52792051</v>
      </c>
      <c r="AJ44" s="468">
        <v>8.8704651820000002</v>
      </c>
      <c r="AK44" s="468">
        <v>10.361991740000001</v>
      </c>
      <c r="AL44" s="468">
        <v>12.319769561999999</v>
      </c>
      <c r="AM44" s="468">
        <v>17.911579714999998</v>
      </c>
      <c r="AN44" s="468">
        <v>9.9179207829999996</v>
      </c>
      <c r="AO44" s="468">
        <v>8.3912453429999996</v>
      </c>
      <c r="AP44" s="468">
        <v>8.955149273</v>
      </c>
      <c r="AQ44" s="468">
        <v>10.761576442000001</v>
      </c>
      <c r="AR44" s="468">
        <v>15.187205856</v>
      </c>
      <c r="AS44" s="468">
        <v>16.320425259</v>
      </c>
      <c r="AT44" s="468">
        <v>14.941101824</v>
      </c>
      <c r="AU44" s="468">
        <v>8.7312229559999999</v>
      </c>
      <c r="AV44" s="468">
        <v>8.2027000680000004</v>
      </c>
      <c r="AW44" s="468">
        <v>8.4052127429999999</v>
      </c>
      <c r="AX44" s="468">
        <v>14.376904219</v>
      </c>
      <c r="AY44" s="894">
        <v>21.026978788000001</v>
      </c>
      <c r="AZ44" s="894">
        <v>14.543720134999999</v>
      </c>
      <c r="BA44" s="894">
        <v>10.958868283999999</v>
      </c>
      <c r="BB44" s="894">
        <v>10.950324405</v>
      </c>
      <c r="BC44" s="894">
        <v>9.8395578459999999</v>
      </c>
      <c r="BD44" s="894">
        <v>15.277992421</v>
      </c>
      <c r="BE44" s="894">
        <v>19.803709999999999</v>
      </c>
      <c r="BF44" s="894">
        <v>15.412710000000001</v>
      </c>
      <c r="BG44" s="456">
        <v>9.5476679999999998</v>
      </c>
      <c r="BH44" s="456">
        <v>10.468170000000001</v>
      </c>
      <c r="BI44" s="456">
        <v>10.34327</v>
      </c>
      <c r="BJ44" s="456">
        <v>15.850289999999999</v>
      </c>
      <c r="BK44" s="456">
        <v>19.336279999999999</v>
      </c>
      <c r="BL44" s="456">
        <v>14.094469999999999</v>
      </c>
      <c r="BM44" s="456">
        <v>12.532260000000001</v>
      </c>
      <c r="BN44" s="456">
        <v>11.92624</v>
      </c>
      <c r="BO44" s="456">
        <v>10.72982</v>
      </c>
      <c r="BP44" s="456">
        <v>13.93953</v>
      </c>
      <c r="BQ44" s="456">
        <v>19.766210000000001</v>
      </c>
      <c r="BR44" s="456">
        <v>19.636019999999998</v>
      </c>
      <c r="BS44" s="456">
        <v>13.265330000000001</v>
      </c>
      <c r="BT44" s="456">
        <v>13.11632</v>
      </c>
      <c r="BU44" s="456">
        <v>13.41789</v>
      </c>
      <c r="BV44" s="456">
        <v>18.570689999999999</v>
      </c>
    </row>
    <row r="45" spans="1:74" ht="11.05" customHeight="1" x14ac:dyDescent="0.2">
      <c r="A45" s="234" t="s">
        <v>670</v>
      </c>
      <c r="B45" s="446" t="s">
        <v>1030</v>
      </c>
      <c r="C45" s="468">
        <v>25.059024999999998</v>
      </c>
      <c r="D45" s="468">
        <v>22.059631</v>
      </c>
      <c r="E45" s="468">
        <v>21.140552</v>
      </c>
      <c r="F45" s="468">
        <v>19.603925</v>
      </c>
      <c r="G45" s="468">
        <v>21.749980999999998</v>
      </c>
      <c r="H45" s="468">
        <v>23.295214999999999</v>
      </c>
      <c r="I45" s="468">
        <v>23.527076999999998</v>
      </c>
      <c r="J45" s="468">
        <v>24.210357999999999</v>
      </c>
      <c r="K45" s="468">
        <v>22.781082999999999</v>
      </c>
      <c r="L45" s="468">
        <v>21.486812</v>
      </c>
      <c r="M45" s="468">
        <v>21.970548000000001</v>
      </c>
      <c r="N45" s="468">
        <v>24.808299999999999</v>
      </c>
      <c r="O45" s="468">
        <v>24.976103999999999</v>
      </c>
      <c r="P45" s="468">
        <v>21.677513999999999</v>
      </c>
      <c r="Q45" s="468">
        <v>22.356406</v>
      </c>
      <c r="R45" s="468">
        <v>19.338346000000001</v>
      </c>
      <c r="S45" s="468">
        <v>22.62135</v>
      </c>
      <c r="T45" s="468">
        <v>23.104254000000001</v>
      </c>
      <c r="U45" s="468">
        <v>23.994440999999998</v>
      </c>
      <c r="V45" s="468">
        <v>23.605253999999999</v>
      </c>
      <c r="W45" s="468">
        <v>22.09065</v>
      </c>
      <c r="X45" s="468">
        <v>20.431763</v>
      </c>
      <c r="Y45" s="468">
        <v>22.007086000000001</v>
      </c>
      <c r="Z45" s="468">
        <v>24.383047000000001</v>
      </c>
      <c r="AA45" s="468">
        <v>24.382957999999999</v>
      </c>
      <c r="AB45" s="468">
        <v>21.35632</v>
      </c>
      <c r="AC45" s="468">
        <v>21.878081000000002</v>
      </c>
      <c r="AD45" s="468">
        <v>20.077632000000001</v>
      </c>
      <c r="AE45" s="468">
        <v>22.207439000000001</v>
      </c>
      <c r="AF45" s="468">
        <v>23.373743000000001</v>
      </c>
      <c r="AG45" s="468">
        <v>24.054993</v>
      </c>
      <c r="AH45" s="468">
        <v>23.876401000000001</v>
      </c>
      <c r="AI45" s="468">
        <v>22.623988000000001</v>
      </c>
      <c r="AJ45" s="468">
        <v>21.732585</v>
      </c>
      <c r="AK45" s="468">
        <v>22.630302</v>
      </c>
      <c r="AL45" s="468">
        <v>24.396889000000002</v>
      </c>
      <c r="AM45" s="468">
        <v>24.642478000000001</v>
      </c>
      <c r="AN45" s="468">
        <v>22.390941999999999</v>
      </c>
      <c r="AO45" s="468">
        <v>21.840306000000002</v>
      </c>
      <c r="AP45" s="468">
        <v>19.02272</v>
      </c>
      <c r="AQ45" s="468">
        <v>22.118300000000001</v>
      </c>
      <c r="AR45" s="468">
        <v>23.234210999999998</v>
      </c>
      <c r="AS45" s="468">
        <v>23.685130000000001</v>
      </c>
      <c r="AT45" s="468">
        <v>24.107386999999999</v>
      </c>
      <c r="AU45" s="468">
        <v>22.608529000000001</v>
      </c>
      <c r="AV45" s="468">
        <v>21.983473</v>
      </c>
      <c r="AW45" s="468">
        <v>21.857797999999999</v>
      </c>
      <c r="AX45" s="468">
        <v>24.910430999999999</v>
      </c>
      <c r="AY45" s="894">
        <v>24.967769000000001</v>
      </c>
      <c r="AZ45" s="894">
        <v>21.686121</v>
      </c>
      <c r="BA45" s="894">
        <v>21.511257000000001</v>
      </c>
      <c r="BB45" s="894">
        <v>20.215267000000001</v>
      </c>
      <c r="BC45" s="894">
        <v>22.085408999999999</v>
      </c>
      <c r="BD45" s="894">
        <v>23.355685000000001</v>
      </c>
      <c r="BE45" s="894">
        <v>23.749549999999999</v>
      </c>
      <c r="BF45" s="894">
        <v>23.674410000000002</v>
      </c>
      <c r="BG45" s="456">
        <v>22.35079</v>
      </c>
      <c r="BH45" s="456">
        <v>20.36243</v>
      </c>
      <c r="BI45" s="456">
        <v>22.78829</v>
      </c>
      <c r="BJ45" s="456">
        <v>24.308969999999999</v>
      </c>
      <c r="BK45" s="456">
        <v>24.311800000000002</v>
      </c>
      <c r="BL45" s="456">
        <v>21.244959999999999</v>
      </c>
      <c r="BM45" s="456">
        <v>22.08156</v>
      </c>
      <c r="BN45" s="456">
        <v>20.076319999999999</v>
      </c>
      <c r="BO45" s="456">
        <v>23.087489999999999</v>
      </c>
      <c r="BP45" s="456">
        <v>23.4023</v>
      </c>
      <c r="BQ45" s="456">
        <v>24.311800000000002</v>
      </c>
      <c r="BR45" s="456">
        <v>24.311800000000002</v>
      </c>
      <c r="BS45" s="456">
        <v>22.579370000000001</v>
      </c>
      <c r="BT45" s="456">
        <v>21.81061</v>
      </c>
      <c r="BU45" s="456">
        <v>22.499120000000001</v>
      </c>
      <c r="BV45" s="456">
        <v>24.311800000000002</v>
      </c>
    </row>
    <row r="46" spans="1:74" ht="11.05" customHeight="1" x14ac:dyDescent="0.2">
      <c r="A46" s="234" t="s">
        <v>671</v>
      </c>
      <c r="B46" s="446" t="s">
        <v>1023</v>
      </c>
      <c r="C46" s="468">
        <v>0.92799121699999998</v>
      </c>
      <c r="D46" s="468">
        <v>0.70604274</v>
      </c>
      <c r="E46" s="468">
        <v>1.1286526610000001</v>
      </c>
      <c r="F46" s="468">
        <v>0.88321707100000002</v>
      </c>
      <c r="G46" s="468">
        <v>0.89179540899999998</v>
      </c>
      <c r="H46" s="468">
        <v>0.71263759000000004</v>
      </c>
      <c r="I46" s="468">
        <v>0.83645899300000004</v>
      </c>
      <c r="J46" s="468">
        <v>0.76933964300000002</v>
      </c>
      <c r="K46" s="468">
        <v>0.83284890499999997</v>
      </c>
      <c r="L46" s="468">
        <v>0.79488323599999999</v>
      </c>
      <c r="M46" s="468">
        <v>0.885113763</v>
      </c>
      <c r="N46" s="468">
        <v>0.75470889200000002</v>
      </c>
      <c r="O46" s="468">
        <v>0.75367160899999996</v>
      </c>
      <c r="P46" s="468">
        <v>0.81267897600000005</v>
      </c>
      <c r="Q46" s="468">
        <v>1.0552259749999999</v>
      </c>
      <c r="R46" s="468">
        <v>0.92378893100000004</v>
      </c>
      <c r="S46" s="468">
        <v>0.80008991500000004</v>
      </c>
      <c r="T46" s="468">
        <v>0.65950751399999996</v>
      </c>
      <c r="U46" s="468">
        <v>0.56647437899999997</v>
      </c>
      <c r="V46" s="468">
        <v>0.56591977699999996</v>
      </c>
      <c r="W46" s="468">
        <v>0.56700199799999995</v>
      </c>
      <c r="X46" s="468">
        <v>0.50966255100000002</v>
      </c>
      <c r="Y46" s="468">
        <v>0.61831661400000004</v>
      </c>
      <c r="Z46" s="468">
        <v>0.86450828099999999</v>
      </c>
      <c r="AA46" s="468">
        <v>1.0809196430000001</v>
      </c>
      <c r="AB46" s="468">
        <v>0.74634627899999995</v>
      </c>
      <c r="AC46" s="468">
        <v>0.95171629800000002</v>
      </c>
      <c r="AD46" s="468">
        <v>0.77694200499999999</v>
      </c>
      <c r="AE46" s="468">
        <v>0.82517121699999996</v>
      </c>
      <c r="AF46" s="468">
        <v>0.44462737200000002</v>
      </c>
      <c r="AG46" s="468">
        <v>0.65481561300000002</v>
      </c>
      <c r="AH46" s="468">
        <v>0.62451416999999998</v>
      </c>
      <c r="AI46" s="468">
        <v>0.463388725</v>
      </c>
      <c r="AJ46" s="468">
        <v>0.691531389</v>
      </c>
      <c r="AK46" s="468">
        <v>0.58626582299999996</v>
      </c>
      <c r="AL46" s="468">
        <v>1.0245862910000001</v>
      </c>
      <c r="AM46" s="468">
        <v>1.1285164510000001</v>
      </c>
      <c r="AN46" s="468">
        <v>0.88396197099999996</v>
      </c>
      <c r="AO46" s="468">
        <v>1.033875463</v>
      </c>
      <c r="AP46" s="468">
        <v>0.83024006800000005</v>
      </c>
      <c r="AQ46" s="468">
        <v>0.83513793700000005</v>
      </c>
      <c r="AR46" s="468">
        <v>0.47167778799999999</v>
      </c>
      <c r="AS46" s="468">
        <v>0.46820125499999998</v>
      </c>
      <c r="AT46" s="468">
        <v>0.779167155</v>
      </c>
      <c r="AU46" s="468">
        <v>0.61086282800000002</v>
      </c>
      <c r="AV46" s="468">
        <v>0.58620711199999997</v>
      </c>
      <c r="AW46" s="468">
        <v>0.51446071699999996</v>
      </c>
      <c r="AX46" s="468">
        <v>0.69674221400000003</v>
      </c>
      <c r="AY46" s="894">
        <v>0.63358756999999999</v>
      </c>
      <c r="AZ46" s="894">
        <v>0.73712966099999999</v>
      </c>
      <c r="BA46" s="894">
        <v>0.90996051499999997</v>
      </c>
      <c r="BB46" s="894">
        <v>0.73028074300000001</v>
      </c>
      <c r="BC46" s="894">
        <v>1.0140932060000001</v>
      </c>
      <c r="BD46" s="894">
        <v>0.88409875400000004</v>
      </c>
      <c r="BE46" s="894">
        <v>0.74668140000000005</v>
      </c>
      <c r="BF46" s="894">
        <v>0.62684110000000004</v>
      </c>
      <c r="BG46" s="456">
        <v>0.5467031</v>
      </c>
      <c r="BH46" s="456">
        <v>0.64013889999999996</v>
      </c>
      <c r="BI46" s="456">
        <v>0.66429830000000001</v>
      </c>
      <c r="BJ46" s="456">
        <v>0.86905589999999999</v>
      </c>
      <c r="BK46" s="456">
        <v>0.90812850000000001</v>
      </c>
      <c r="BL46" s="456">
        <v>0.78532360000000001</v>
      </c>
      <c r="BM46" s="456">
        <v>1.000553</v>
      </c>
      <c r="BN46" s="456">
        <v>0.96762090000000001</v>
      </c>
      <c r="BO46" s="456">
        <v>0.93456850000000002</v>
      </c>
      <c r="BP46" s="456">
        <v>0.6989031</v>
      </c>
      <c r="BQ46" s="456">
        <v>0.64442790000000005</v>
      </c>
      <c r="BR46" s="456">
        <v>0.57245120000000005</v>
      </c>
      <c r="BS46" s="456">
        <v>0.51853249999999995</v>
      </c>
      <c r="BT46" s="456">
        <v>0.62512659999999998</v>
      </c>
      <c r="BU46" s="456">
        <v>0.65712139999999997</v>
      </c>
      <c r="BV46" s="456">
        <v>0.86603149999999995</v>
      </c>
    </row>
    <row r="47" spans="1:74" ht="11.05" customHeight="1" x14ac:dyDescent="0.2">
      <c r="A47" s="234" t="s">
        <v>1586</v>
      </c>
      <c r="B47" s="446" t="s">
        <v>1024</v>
      </c>
      <c r="C47" s="468">
        <v>2.522336583</v>
      </c>
      <c r="D47" s="468">
        <v>2.592536129</v>
      </c>
      <c r="E47" s="468">
        <v>3.3244305170000001</v>
      </c>
      <c r="F47" s="468">
        <v>2.6544345420000002</v>
      </c>
      <c r="G47" s="468">
        <v>2.163731973</v>
      </c>
      <c r="H47" s="468">
        <v>1.7586311880000001</v>
      </c>
      <c r="I47" s="468">
        <v>1.107794433</v>
      </c>
      <c r="J47" s="468">
        <v>1.1098048110000001</v>
      </c>
      <c r="K47" s="468">
        <v>2.2306533869999998</v>
      </c>
      <c r="L47" s="468">
        <v>2.2774055660000001</v>
      </c>
      <c r="M47" s="468">
        <v>3.005355207</v>
      </c>
      <c r="N47" s="468">
        <v>3.2963375209999999</v>
      </c>
      <c r="O47" s="468">
        <v>3.1754932579999999</v>
      </c>
      <c r="P47" s="468">
        <v>3.3159954709999999</v>
      </c>
      <c r="Q47" s="468">
        <v>3.4678138249999999</v>
      </c>
      <c r="R47" s="468">
        <v>3.3945489860000002</v>
      </c>
      <c r="S47" s="468">
        <v>2.866042808</v>
      </c>
      <c r="T47" s="468">
        <v>1.842679661</v>
      </c>
      <c r="U47" s="468">
        <v>1.511474414</v>
      </c>
      <c r="V47" s="468">
        <v>1.2564065609999999</v>
      </c>
      <c r="W47" s="468">
        <v>1.6589717740000001</v>
      </c>
      <c r="X47" s="468">
        <v>2.930881088</v>
      </c>
      <c r="Y47" s="468">
        <v>3.5238862360000001</v>
      </c>
      <c r="Z47" s="468">
        <v>3.0356424579999999</v>
      </c>
      <c r="AA47" s="468">
        <v>2.9385349999999999</v>
      </c>
      <c r="AB47" s="468">
        <v>3.3849429999999998</v>
      </c>
      <c r="AC47" s="468">
        <v>3.5931150000000001</v>
      </c>
      <c r="AD47" s="468">
        <v>2.8232699999999999</v>
      </c>
      <c r="AE47" s="468">
        <v>2.0822319999999999</v>
      </c>
      <c r="AF47" s="468">
        <v>1.6667510000000001</v>
      </c>
      <c r="AG47" s="468">
        <v>0.99516199999999999</v>
      </c>
      <c r="AH47" s="468">
        <v>1.4389609999999999</v>
      </c>
      <c r="AI47" s="468">
        <v>1.2864709999999999</v>
      </c>
      <c r="AJ47" s="468">
        <v>2.6787339999999999</v>
      </c>
      <c r="AK47" s="468">
        <v>3.1645590000000001</v>
      </c>
      <c r="AL47" s="468">
        <v>2.9228839999999998</v>
      </c>
      <c r="AM47" s="468">
        <v>2.888115768</v>
      </c>
      <c r="AN47" s="468">
        <v>2.8823915439999999</v>
      </c>
      <c r="AO47" s="468">
        <v>3.6703414560000001</v>
      </c>
      <c r="AP47" s="468">
        <v>3.4315990639999998</v>
      </c>
      <c r="AQ47" s="468">
        <v>2.2151610590000002</v>
      </c>
      <c r="AR47" s="468">
        <v>2.2630031260000001</v>
      </c>
      <c r="AS47" s="468">
        <v>1.283422635</v>
      </c>
      <c r="AT47" s="468">
        <v>1.3375083000000001</v>
      </c>
      <c r="AU47" s="468">
        <v>1.652373265</v>
      </c>
      <c r="AV47" s="468">
        <v>2.6140380140000001</v>
      </c>
      <c r="AW47" s="468">
        <v>3.193522658</v>
      </c>
      <c r="AX47" s="468">
        <v>3.2382991059999999</v>
      </c>
      <c r="AY47" s="894">
        <v>3.6341718319999998</v>
      </c>
      <c r="AZ47" s="894">
        <v>2.9703826879999999</v>
      </c>
      <c r="BA47" s="894">
        <v>3.9592103660000002</v>
      </c>
      <c r="BB47" s="894">
        <v>3.099015686</v>
      </c>
      <c r="BC47" s="894">
        <v>2.5690833240000002</v>
      </c>
      <c r="BD47" s="894">
        <v>1.8573196869999999</v>
      </c>
      <c r="BE47" s="894">
        <v>1.379319</v>
      </c>
      <c r="BF47" s="894">
        <v>1.2426729999999999</v>
      </c>
      <c r="BG47" s="456">
        <v>1.6056490000000001</v>
      </c>
      <c r="BH47" s="456">
        <v>2.5382009999999999</v>
      </c>
      <c r="BI47" s="456">
        <v>3.2631589999999999</v>
      </c>
      <c r="BJ47" s="456">
        <v>3.2871860000000002</v>
      </c>
      <c r="BK47" s="456">
        <v>3.7546879999999998</v>
      </c>
      <c r="BL47" s="456">
        <v>3.6384240000000001</v>
      </c>
      <c r="BM47" s="456">
        <v>3.6880139999999999</v>
      </c>
      <c r="BN47" s="456">
        <v>3.6357560000000002</v>
      </c>
      <c r="BO47" s="456">
        <v>2.72316</v>
      </c>
      <c r="BP47" s="456">
        <v>1.67164</v>
      </c>
      <c r="BQ47" s="456">
        <v>1.3988989999999999</v>
      </c>
      <c r="BR47" s="456">
        <v>1.477206</v>
      </c>
      <c r="BS47" s="456">
        <v>1.5101530000000001</v>
      </c>
      <c r="BT47" s="456">
        <v>2.843159</v>
      </c>
      <c r="BU47" s="456">
        <v>3.0503300000000002</v>
      </c>
      <c r="BV47" s="456">
        <v>3.9164699999999999</v>
      </c>
    </row>
    <row r="48" spans="1:74" ht="11.05" customHeight="1" x14ac:dyDescent="0.2">
      <c r="A48" s="234" t="s">
        <v>1587</v>
      </c>
      <c r="B48" s="446" t="s">
        <v>1025</v>
      </c>
      <c r="C48" s="468">
        <v>0.41640211199999999</v>
      </c>
      <c r="D48" s="468">
        <v>0.38014056099999999</v>
      </c>
      <c r="E48" s="468">
        <v>0.80244443700000001</v>
      </c>
      <c r="F48" s="468">
        <v>0.92892049700000001</v>
      </c>
      <c r="G48" s="468">
        <v>1.0095996920000001</v>
      </c>
      <c r="H48" s="468">
        <v>0.97479118399999998</v>
      </c>
      <c r="I48" s="468">
        <v>1.1188955249999999</v>
      </c>
      <c r="J48" s="468">
        <v>1.0353027530000001</v>
      </c>
      <c r="K48" s="468">
        <v>1.0062461119999999</v>
      </c>
      <c r="L48" s="468">
        <v>0.75957227199999999</v>
      </c>
      <c r="M48" s="468">
        <v>0.71288998800000003</v>
      </c>
      <c r="N48" s="468">
        <v>0.54820661999999998</v>
      </c>
      <c r="O48" s="468">
        <v>0.58123115800000003</v>
      </c>
      <c r="P48" s="468">
        <v>0.73642898400000001</v>
      </c>
      <c r="Q48" s="468">
        <v>0.98136876200000001</v>
      </c>
      <c r="R48" s="468">
        <v>1.2287159590000001</v>
      </c>
      <c r="S48" s="468">
        <v>1.211356095</v>
      </c>
      <c r="T48" s="468">
        <v>1.444485019</v>
      </c>
      <c r="U48" s="468">
        <v>1.308847345</v>
      </c>
      <c r="V48" s="468">
        <v>1.2939160700000001</v>
      </c>
      <c r="W48" s="468">
        <v>1.1465369999999999</v>
      </c>
      <c r="X48" s="468">
        <v>0.92577344699999997</v>
      </c>
      <c r="Y48" s="468">
        <v>0.67551397499999999</v>
      </c>
      <c r="Z48" s="468">
        <v>0.53359855499999997</v>
      </c>
      <c r="AA48" s="468">
        <v>0.55173135500000003</v>
      </c>
      <c r="AB48" s="468">
        <v>0.79053521500000001</v>
      </c>
      <c r="AC48" s="468">
        <v>1.1780259099999999</v>
      </c>
      <c r="AD48" s="468">
        <v>1.344942614</v>
      </c>
      <c r="AE48" s="468">
        <v>1.5340038499999999</v>
      </c>
      <c r="AF48" s="468">
        <v>1.502223197</v>
      </c>
      <c r="AG48" s="468">
        <v>1.642350403</v>
      </c>
      <c r="AH48" s="468">
        <v>1.5217039210000001</v>
      </c>
      <c r="AI48" s="468">
        <v>1.2957350949999999</v>
      </c>
      <c r="AJ48" s="468">
        <v>1.167672335</v>
      </c>
      <c r="AK48" s="468">
        <v>0.953921193</v>
      </c>
      <c r="AL48" s="468">
        <v>0.70700042600000002</v>
      </c>
      <c r="AM48" s="468">
        <v>0.79141290799999997</v>
      </c>
      <c r="AN48" s="468">
        <v>1.2580050709999999</v>
      </c>
      <c r="AO48" s="468">
        <v>1.5409041050000001</v>
      </c>
      <c r="AP48" s="468">
        <v>1.8411228120000001</v>
      </c>
      <c r="AQ48" s="468">
        <v>2.069584179</v>
      </c>
      <c r="AR48" s="468">
        <v>2.5209029159999998</v>
      </c>
      <c r="AS48" s="468">
        <v>2.4194223770000001</v>
      </c>
      <c r="AT48" s="468">
        <v>2.370223588</v>
      </c>
      <c r="AU48" s="468">
        <v>1.8807297329999999</v>
      </c>
      <c r="AV48" s="468">
        <v>2.012048842</v>
      </c>
      <c r="AW48" s="468">
        <v>1.2305080900000001</v>
      </c>
      <c r="AX48" s="468">
        <v>1.137587203</v>
      </c>
      <c r="AY48" s="894">
        <v>1.527989391</v>
      </c>
      <c r="AZ48" s="894">
        <v>1.5640656850000001</v>
      </c>
      <c r="BA48" s="894">
        <v>2.4947164630000001</v>
      </c>
      <c r="BB48" s="894">
        <v>2.8452131949999999</v>
      </c>
      <c r="BC48" s="894">
        <v>2.940817746</v>
      </c>
      <c r="BD48" s="894">
        <v>3.2855024849999999</v>
      </c>
      <c r="BE48" s="894">
        <v>3.1897880000000001</v>
      </c>
      <c r="BF48" s="894">
        <v>2.8773810000000002</v>
      </c>
      <c r="BG48" s="456">
        <v>2.3089249999999999</v>
      </c>
      <c r="BH48" s="456">
        <v>2.4047420000000002</v>
      </c>
      <c r="BI48" s="456">
        <v>1.4428019999999999</v>
      </c>
      <c r="BJ48" s="456">
        <v>1.3778509999999999</v>
      </c>
      <c r="BK48" s="456">
        <v>1.7795080000000001</v>
      </c>
      <c r="BL48" s="456">
        <v>2.0574460000000001</v>
      </c>
      <c r="BM48" s="456">
        <v>2.852071</v>
      </c>
      <c r="BN48" s="456">
        <v>3.2754259999999999</v>
      </c>
      <c r="BO48" s="456">
        <v>3.3590230000000001</v>
      </c>
      <c r="BP48" s="456">
        <v>3.7620390000000001</v>
      </c>
      <c r="BQ48" s="456">
        <v>3.6747930000000002</v>
      </c>
      <c r="BR48" s="456">
        <v>3.490389</v>
      </c>
      <c r="BS48" s="456">
        <v>2.8866079999999998</v>
      </c>
      <c r="BT48" s="456">
        <v>2.9644590000000002</v>
      </c>
      <c r="BU48" s="456">
        <v>1.7813859999999999</v>
      </c>
      <c r="BV48" s="456">
        <v>1.678553</v>
      </c>
    </row>
    <row r="49" spans="1:74" ht="11.05" customHeight="1" x14ac:dyDescent="0.2">
      <c r="A49" s="234" t="s">
        <v>672</v>
      </c>
      <c r="B49" s="478" t="s">
        <v>1582</v>
      </c>
      <c r="C49" s="468">
        <v>0.67968951600000005</v>
      </c>
      <c r="D49" s="468">
        <v>0.70733500699999996</v>
      </c>
      <c r="E49" s="468">
        <v>0.69045167299999999</v>
      </c>
      <c r="F49" s="468">
        <v>0.71428149200000002</v>
      </c>
      <c r="G49" s="468">
        <v>0.703445498</v>
      </c>
      <c r="H49" s="468">
        <v>0.64248446999999997</v>
      </c>
      <c r="I49" s="468">
        <v>0.63675649899999998</v>
      </c>
      <c r="J49" s="468">
        <v>0.65362777400000005</v>
      </c>
      <c r="K49" s="468">
        <v>0.53249496900000004</v>
      </c>
      <c r="L49" s="468">
        <v>0.57010913900000004</v>
      </c>
      <c r="M49" s="468">
        <v>0.69174013899999998</v>
      </c>
      <c r="N49" s="468">
        <v>0.74340034499999996</v>
      </c>
      <c r="O49" s="468">
        <v>0.72509758700000004</v>
      </c>
      <c r="P49" s="468">
        <v>0.51325365999999994</v>
      </c>
      <c r="Q49" s="468">
        <v>0.49133668899999999</v>
      </c>
      <c r="R49" s="468">
        <v>0.49344490400000002</v>
      </c>
      <c r="S49" s="468">
        <v>0.443908264</v>
      </c>
      <c r="T49" s="468">
        <v>0.46661596300000002</v>
      </c>
      <c r="U49" s="468">
        <v>0.47486784799999998</v>
      </c>
      <c r="V49" s="468">
        <v>0.461030306</v>
      </c>
      <c r="W49" s="468">
        <v>0.384564674</v>
      </c>
      <c r="X49" s="468">
        <v>0.50017127699999997</v>
      </c>
      <c r="Y49" s="468">
        <v>0.46229575000000001</v>
      </c>
      <c r="Z49" s="468">
        <v>1.157826067</v>
      </c>
      <c r="AA49" s="468">
        <v>0.47392206399999998</v>
      </c>
      <c r="AB49" s="468">
        <v>0.45427309900000001</v>
      </c>
      <c r="AC49" s="468">
        <v>0.42878877599999998</v>
      </c>
      <c r="AD49" s="468">
        <v>0.38947754200000001</v>
      </c>
      <c r="AE49" s="468">
        <v>0.48309758600000002</v>
      </c>
      <c r="AF49" s="468">
        <v>0.36004465699999999</v>
      </c>
      <c r="AG49" s="468">
        <v>0.36050477800000003</v>
      </c>
      <c r="AH49" s="468">
        <v>0.37211617299999999</v>
      </c>
      <c r="AI49" s="468">
        <v>0.346766927</v>
      </c>
      <c r="AJ49" s="468">
        <v>0.39955406799999998</v>
      </c>
      <c r="AK49" s="468">
        <v>0.38008899099999999</v>
      </c>
      <c r="AL49" s="468">
        <v>0.47089622599999997</v>
      </c>
      <c r="AM49" s="468">
        <v>0.524021497</v>
      </c>
      <c r="AN49" s="468">
        <v>0.32165576600000001</v>
      </c>
      <c r="AO49" s="468">
        <v>0.33756595700000003</v>
      </c>
      <c r="AP49" s="468">
        <v>0.37524899</v>
      </c>
      <c r="AQ49" s="468">
        <v>0.40978236000000001</v>
      </c>
      <c r="AR49" s="468">
        <v>0.354271212</v>
      </c>
      <c r="AS49" s="468">
        <v>0.35412241900000002</v>
      </c>
      <c r="AT49" s="468">
        <v>0.36788208900000002</v>
      </c>
      <c r="AU49" s="468">
        <v>0.31765673</v>
      </c>
      <c r="AV49" s="468">
        <v>0.29496496799999999</v>
      </c>
      <c r="AW49" s="468">
        <v>0.35800149399999998</v>
      </c>
      <c r="AX49" s="468">
        <v>0.50584055999999999</v>
      </c>
      <c r="AY49" s="894">
        <v>1.00406061</v>
      </c>
      <c r="AZ49" s="894">
        <v>0.44682523499999999</v>
      </c>
      <c r="BA49" s="894">
        <v>0.37382037699999998</v>
      </c>
      <c r="BB49" s="894">
        <v>0.34957698700000001</v>
      </c>
      <c r="BC49" s="894">
        <v>0.46278329099999999</v>
      </c>
      <c r="BD49" s="894">
        <v>0.42663966399999997</v>
      </c>
      <c r="BE49" s="894">
        <v>0.1684696</v>
      </c>
      <c r="BF49" s="894">
        <v>0.26987309999999998</v>
      </c>
      <c r="BG49" s="456">
        <v>0.1751539</v>
      </c>
      <c r="BH49" s="456">
        <v>0.27994259999999999</v>
      </c>
      <c r="BI49" s="456">
        <v>0.30099120000000001</v>
      </c>
      <c r="BJ49" s="456">
        <v>0.65441859999999996</v>
      </c>
      <c r="BK49" s="456">
        <v>0.64955070000000004</v>
      </c>
      <c r="BL49" s="456">
        <v>0.35215059999999998</v>
      </c>
      <c r="BM49" s="456">
        <v>0.31332100000000002</v>
      </c>
      <c r="BN49" s="456">
        <v>0.24448510000000001</v>
      </c>
      <c r="BO49" s="456">
        <v>0.49200579999999999</v>
      </c>
      <c r="BP49" s="456">
        <v>0.32848430000000001</v>
      </c>
      <c r="BQ49" s="456">
        <v>0.16956299999999999</v>
      </c>
      <c r="BR49" s="456">
        <v>0.26384999999999997</v>
      </c>
      <c r="BS49" s="456">
        <v>0.1031879</v>
      </c>
      <c r="BT49" s="456">
        <v>0.15536340000000001</v>
      </c>
      <c r="BU49" s="456">
        <v>0.30032320000000001</v>
      </c>
      <c r="BV49" s="456">
        <v>0.50596149999999995</v>
      </c>
    </row>
    <row r="50" spans="1:74" ht="11.05" customHeight="1" x14ac:dyDescent="0.2">
      <c r="A50" s="234" t="s">
        <v>674</v>
      </c>
      <c r="B50" s="476" t="s">
        <v>1583</v>
      </c>
      <c r="C50" s="468">
        <v>73.917465590000006</v>
      </c>
      <c r="D50" s="468">
        <v>69.197911730000001</v>
      </c>
      <c r="E50" s="468">
        <v>63.866894719999998</v>
      </c>
      <c r="F50" s="468">
        <v>57.447242029999998</v>
      </c>
      <c r="G50" s="468">
        <v>61.150001549999999</v>
      </c>
      <c r="H50" s="468">
        <v>72.261854819999996</v>
      </c>
      <c r="I50" s="468">
        <v>79.195610169999995</v>
      </c>
      <c r="J50" s="468">
        <v>81.35632434</v>
      </c>
      <c r="K50" s="468">
        <v>66.29299949</v>
      </c>
      <c r="L50" s="468">
        <v>61.162244520000002</v>
      </c>
      <c r="M50" s="468">
        <v>63.734006280000003</v>
      </c>
      <c r="N50" s="468">
        <v>67.640562790000004</v>
      </c>
      <c r="O50" s="468">
        <v>79.51782</v>
      </c>
      <c r="P50" s="468">
        <v>66.597114000000005</v>
      </c>
      <c r="Q50" s="468">
        <v>65.471807999999996</v>
      </c>
      <c r="R50" s="468">
        <v>58.797463999999998</v>
      </c>
      <c r="S50" s="468">
        <v>63.581586999999999</v>
      </c>
      <c r="T50" s="468">
        <v>70.710277000000005</v>
      </c>
      <c r="U50" s="468">
        <v>80.835746999999998</v>
      </c>
      <c r="V50" s="468">
        <v>79.435653000000002</v>
      </c>
      <c r="W50" s="468">
        <v>65.192104999999998</v>
      </c>
      <c r="X50" s="468">
        <v>59.581229</v>
      </c>
      <c r="Y50" s="468">
        <v>63.014265000000002</v>
      </c>
      <c r="Z50" s="468">
        <v>74.550225999999995</v>
      </c>
      <c r="AA50" s="468">
        <v>70.948689999999999</v>
      </c>
      <c r="AB50" s="468">
        <v>62.605170819999998</v>
      </c>
      <c r="AC50" s="468">
        <v>66.41385674</v>
      </c>
      <c r="AD50" s="468">
        <v>57.709603190000003</v>
      </c>
      <c r="AE50" s="468">
        <v>60.398479879999996</v>
      </c>
      <c r="AF50" s="468">
        <v>65.252087500000002</v>
      </c>
      <c r="AG50" s="468">
        <v>80.367954819999994</v>
      </c>
      <c r="AH50" s="468">
        <v>76.71498939</v>
      </c>
      <c r="AI50" s="468">
        <v>65.897357940000006</v>
      </c>
      <c r="AJ50" s="468">
        <v>60.918693529999999</v>
      </c>
      <c r="AK50" s="468">
        <v>63.748614934000003</v>
      </c>
      <c r="AL50" s="468">
        <v>69.638464040000002</v>
      </c>
      <c r="AM50" s="468">
        <v>77.471098690000005</v>
      </c>
      <c r="AN50" s="468">
        <v>65.708097230000007</v>
      </c>
      <c r="AO50" s="468">
        <v>64.185936060000003</v>
      </c>
      <c r="AP50" s="468">
        <v>59.484484279999997</v>
      </c>
      <c r="AQ50" s="468">
        <v>64.888919900000005</v>
      </c>
      <c r="AR50" s="468">
        <v>74.935229879999994</v>
      </c>
      <c r="AS50" s="468">
        <v>83.049511010000003</v>
      </c>
      <c r="AT50" s="468">
        <v>78.829793449999997</v>
      </c>
      <c r="AU50" s="468">
        <v>65.536991509999993</v>
      </c>
      <c r="AV50" s="468">
        <v>61.062450089999999</v>
      </c>
      <c r="AW50" s="468">
        <v>61.892523079999997</v>
      </c>
      <c r="AX50" s="468">
        <v>74.588267740000006</v>
      </c>
      <c r="AY50" s="894">
        <v>84.041098787999999</v>
      </c>
      <c r="AZ50" s="894">
        <v>70.063399193999999</v>
      </c>
      <c r="BA50" s="894">
        <v>65.813938012999998</v>
      </c>
      <c r="BB50" s="894">
        <v>60.699032467999999</v>
      </c>
      <c r="BC50" s="894">
        <v>62.512505840999999</v>
      </c>
      <c r="BD50" s="894">
        <v>76.265967042</v>
      </c>
      <c r="BE50" s="894">
        <v>88.006754018999999</v>
      </c>
      <c r="BF50" s="894">
        <v>83.220839999999995</v>
      </c>
      <c r="BG50" s="456">
        <v>69.394800000000004</v>
      </c>
      <c r="BH50" s="456">
        <v>64.943849999999998</v>
      </c>
      <c r="BI50" s="456">
        <v>67.224710000000002</v>
      </c>
      <c r="BJ50" s="456">
        <v>77.627759999999995</v>
      </c>
      <c r="BK50" s="456">
        <v>83.927719999999994</v>
      </c>
      <c r="BL50" s="456">
        <v>70.549909999999997</v>
      </c>
      <c r="BM50" s="456">
        <v>71.010310000000004</v>
      </c>
      <c r="BN50" s="456">
        <v>64.325580000000002</v>
      </c>
      <c r="BO50" s="456">
        <v>67.151499999999999</v>
      </c>
      <c r="BP50" s="456">
        <v>75.79074</v>
      </c>
      <c r="BQ50" s="456">
        <v>92.18544</v>
      </c>
      <c r="BR50" s="456">
        <v>89.350399999999993</v>
      </c>
      <c r="BS50" s="456">
        <v>74.478139999999996</v>
      </c>
      <c r="BT50" s="456">
        <v>69.868480000000005</v>
      </c>
      <c r="BU50" s="456">
        <v>72.112009999999998</v>
      </c>
      <c r="BV50" s="456">
        <v>83.053190000000001</v>
      </c>
    </row>
    <row r="51" spans="1:74" ht="11.05" customHeight="1" x14ac:dyDescent="0.2">
      <c r="A51" s="229"/>
      <c r="B51" s="67" t="s">
        <v>675</v>
      </c>
      <c r="C51" s="469"/>
      <c r="D51" s="469"/>
      <c r="E51" s="469"/>
      <c r="F51" s="469"/>
      <c r="G51" s="469"/>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469"/>
      <c r="AS51" s="469"/>
      <c r="AT51" s="469"/>
      <c r="AU51" s="469"/>
      <c r="AV51" s="469"/>
      <c r="AW51" s="469"/>
      <c r="AX51" s="469"/>
      <c r="AY51" s="926"/>
      <c r="AZ51" s="926"/>
      <c r="BA51" s="926"/>
      <c r="BB51" s="926"/>
      <c r="BC51" s="926"/>
      <c r="BD51" s="926"/>
      <c r="BE51" s="926"/>
      <c r="BF51" s="926"/>
      <c r="BG51" s="474"/>
      <c r="BH51" s="474"/>
      <c r="BI51" s="474"/>
      <c r="BJ51" s="474"/>
      <c r="BK51" s="474"/>
      <c r="BL51" s="474"/>
      <c r="BM51" s="474"/>
      <c r="BN51" s="474"/>
      <c r="BO51" s="474"/>
      <c r="BP51" s="474"/>
      <c r="BQ51" s="474"/>
      <c r="BR51" s="474"/>
      <c r="BS51" s="474"/>
      <c r="BT51" s="474"/>
      <c r="BU51" s="474"/>
      <c r="BV51" s="474"/>
    </row>
    <row r="52" spans="1:74" s="285" customFormat="1" ht="11.05" customHeight="1" x14ac:dyDescent="0.2">
      <c r="A52" s="475" t="s">
        <v>681</v>
      </c>
      <c r="B52" s="449" t="s">
        <v>1035</v>
      </c>
      <c r="C52" s="301">
        <v>55.241130081000001</v>
      </c>
      <c r="D52" s="301">
        <v>50.218170866000001</v>
      </c>
      <c r="E52" s="301">
        <v>45.058312653000002</v>
      </c>
      <c r="F52" s="301">
        <v>43.084245996</v>
      </c>
      <c r="G52" s="301">
        <v>48.993659528999999</v>
      </c>
      <c r="H52" s="301">
        <v>56.101197851000002</v>
      </c>
      <c r="I52" s="301">
        <v>61.079731764999998</v>
      </c>
      <c r="J52" s="301">
        <v>61.779836478999997</v>
      </c>
      <c r="K52" s="301">
        <v>50.236510252000002</v>
      </c>
      <c r="L52" s="301">
        <v>46.237103042000001</v>
      </c>
      <c r="M52" s="301">
        <v>48.020990083999997</v>
      </c>
      <c r="N52" s="301">
        <v>49.367523832000003</v>
      </c>
      <c r="O52" s="301">
        <v>58.245436728000001</v>
      </c>
      <c r="P52" s="301">
        <v>47.052486766000001</v>
      </c>
      <c r="Q52" s="301">
        <v>46.366674242000002</v>
      </c>
      <c r="R52" s="301">
        <v>43.654709466</v>
      </c>
      <c r="S52" s="301">
        <v>51.924363667000001</v>
      </c>
      <c r="T52" s="301">
        <v>59.552178118999997</v>
      </c>
      <c r="U52" s="301">
        <v>63.753120144999997</v>
      </c>
      <c r="V52" s="301">
        <v>60.586078424</v>
      </c>
      <c r="W52" s="301">
        <v>51.512610969000001</v>
      </c>
      <c r="X52" s="301">
        <v>44.667406800999998</v>
      </c>
      <c r="Y52" s="301">
        <v>46.649617683000002</v>
      </c>
      <c r="Z52" s="301">
        <v>54.386012457</v>
      </c>
      <c r="AA52" s="301">
        <v>52.323314031999999</v>
      </c>
      <c r="AB52" s="301">
        <v>45.304437921999998</v>
      </c>
      <c r="AC52" s="301">
        <v>48.348941066999998</v>
      </c>
      <c r="AD52" s="301">
        <v>44.266021008000003</v>
      </c>
      <c r="AE52" s="301">
        <v>48.885087605000002</v>
      </c>
      <c r="AF52" s="301">
        <v>53.895988950000003</v>
      </c>
      <c r="AG52" s="301">
        <v>63.291300073999999</v>
      </c>
      <c r="AH52" s="301">
        <v>63.467130011000002</v>
      </c>
      <c r="AI52" s="301">
        <v>52.389231262999999</v>
      </c>
      <c r="AJ52" s="301">
        <v>46.240623251999999</v>
      </c>
      <c r="AK52" s="301">
        <v>45.833627317000001</v>
      </c>
      <c r="AL52" s="301">
        <v>53.240194516999999</v>
      </c>
      <c r="AM52" s="301">
        <v>58.990964626999997</v>
      </c>
      <c r="AN52" s="301">
        <v>47.886915784000003</v>
      </c>
      <c r="AO52" s="301">
        <v>46.075360058000001</v>
      </c>
      <c r="AP52" s="301">
        <v>45.299412621999998</v>
      </c>
      <c r="AQ52" s="301">
        <v>53.693007373999997</v>
      </c>
      <c r="AR52" s="301">
        <v>59.387768201</v>
      </c>
      <c r="AS52" s="301">
        <v>64.482640974000006</v>
      </c>
      <c r="AT52" s="301">
        <v>63.604641416</v>
      </c>
      <c r="AU52" s="301">
        <v>52.191074082999997</v>
      </c>
      <c r="AV52" s="301">
        <v>47.017562955000002</v>
      </c>
      <c r="AW52" s="301">
        <v>46.639307099</v>
      </c>
      <c r="AX52" s="301">
        <v>54.363894076999998</v>
      </c>
      <c r="AY52" s="919">
        <v>62.593011451999999</v>
      </c>
      <c r="AZ52" s="919">
        <v>48.606474265999999</v>
      </c>
      <c r="BA52" s="919">
        <v>47.223767258999999</v>
      </c>
      <c r="BB52" s="919">
        <v>46.427887671999997</v>
      </c>
      <c r="BC52" s="919">
        <v>50.995345671999999</v>
      </c>
      <c r="BD52" s="919">
        <v>59.277126340000002</v>
      </c>
      <c r="BE52" s="919">
        <v>66.312119999999993</v>
      </c>
      <c r="BF52" s="919">
        <v>59.37659</v>
      </c>
      <c r="BG52" s="462">
        <v>50.603209999999997</v>
      </c>
      <c r="BH52" s="462">
        <v>46.855110000000003</v>
      </c>
      <c r="BI52" s="462">
        <v>46.0398</v>
      </c>
      <c r="BJ52" s="462">
        <v>52.566540000000003</v>
      </c>
      <c r="BK52" s="462">
        <v>56.377470000000002</v>
      </c>
      <c r="BL52" s="462">
        <v>46.648560000000003</v>
      </c>
      <c r="BM52" s="462">
        <v>47.419020000000003</v>
      </c>
      <c r="BN52" s="462">
        <v>45.451120000000003</v>
      </c>
      <c r="BO52" s="462">
        <v>51.024679999999996</v>
      </c>
      <c r="BP52" s="462">
        <v>58.389830000000003</v>
      </c>
      <c r="BQ52" s="462">
        <v>65.461690000000004</v>
      </c>
      <c r="BR52" s="462">
        <v>64.467070000000007</v>
      </c>
      <c r="BS52" s="462">
        <v>53.061520000000002</v>
      </c>
      <c r="BT52" s="462">
        <v>47.569070000000004</v>
      </c>
      <c r="BU52" s="462">
        <v>46.564779999999999</v>
      </c>
      <c r="BV52" s="462">
        <v>53.097929999999998</v>
      </c>
    </row>
    <row r="53" spans="1:74" ht="11.05" customHeight="1" x14ac:dyDescent="0.2">
      <c r="A53" s="234" t="s">
        <v>676</v>
      </c>
      <c r="B53" s="478" t="s">
        <v>1029</v>
      </c>
      <c r="C53" s="468">
        <v>21.903577992999999</v>
      </c>
      <c r="D53" s="468">
        <v>16.668127644999998</v>
      </c>
      <c r="E53" s="468">
        <v>15.164804814</v>
      </c>
      <c r="F53" s="468">
        <v>15.475226729999999</v>
      </c>
      <c r="G53" s="468">
        <v>17.198789472000001</v>
      </c>
      <c r="H53" s="468">
        <v>21.510865704</v>
      </c>
      <c r="I53" s="468">
        <v>24.270997668</v>
      </c>
      <c r="J53" s="468">
        <v>24.768762963</v>
      </c>
      <c r="K53" s="468">
        <v>19.957070559000002</v>
      </c>
      <c r="L53" s="468">
        <v>19.399835296999999</v>
      </c>
      <c r="M53" s="468">
        <v>20.723403246</v>
      </c>
      <c r="N53" s="468">
        <v>21.138474647999999</v>
      </c>
      <c r="O53" s="468">
        <v>23.015051489000001</v>
      </c>
      <c r="P53" s="468">
        <v>19.021396201999998</v>
      </c>
      <c r="Q53" s="468">
        <v>18.106810418999999</v>
      </c>
      <c r="R53" s="468">
        <v>16.223537287999999</v>
      </c>
      <c r="S53" s="468">
        <v>20.582764204</v>
      </c>
      <c r="T53" s="468">
        <v>26.906168751999999</v>
      </c>
      <c r="U53" s="468">
        <v>29.797920009999999</v>
      </c>
      <c r="V53" s="468">
        <v>29.005012935</v>
      </c>
      <c r="W53" s="468">
        <v>23.386407481999999</v>
      </c>
      <c r="X53" s="468">
        <v>19.580807703000001</v>
      </c>
      <c r="Y53" s="468">
        <v>19.839121693999999</v>
      </c>
      <c r="Z53" s="468">
        <v>22.142925728000002</v>
      </c>
      <c r="AA53" s="468">
        <v>21.472200235999999</v>
      </c>
      <c r="AB53" s="468">
        <v>19.654914550000001</v>
      </c>
      <c r="AC53" s="468">
        <v>20.079208175000002</v>
      </c>
      <c r="AD53" s="468">
        <v>17.527188410000001</v>
      </c>
      <c r="AE53" s="468">
        <v>21.117986783999999</v>
      </c>
      <c r="AF53" s="468">
        <v>23.184010293</v>
      </c>
      <c r="AG53" s="468">
        <v>26.709596068</v>
      </c>
      <c r="AH53" s="468">
        <v>27.156833259999999</v>
      </c>
      <c r="AI53" s="468">
        <v>22.629146368000001</v>
      </c>
      <c r="AJ53" s="468">
        <v>18.559867742000002</v>
      </c>
      <c r="AK53" s="468">
        <v>18.874283026000001</v>
      </c>
      <c r="AL53" s="468">
        <v>21.864164928000001</v>
      </c>
      <c r="AM53" s="468">
        <v>23.134523390999998</v>
      </c>
      <c r="AN53" s="468">
        <v>19.275620704000001</v>
      </c>
      <c r="AO53" s="468">
        <v>16.386451773000001</v>
      </c>
      <c r="AP53" s="468">
        <v>17.320930623999999</v>
      </c>
      <c r="AQ53" s="468">
        <v>21.021866757000002</v>
      </c>
      <c r="AR53" s="468">
        <v>24.869084690000001</v>
      </c>
      <c r="AS53" s="468">
        <v>29.314977078999998</v>
      </c>
      <c r="AT53" s="468">
        <v>29.030410595999999</v>
      </c>
      <c r="AU53" s="468">
        <v>24.386020457000001</v>
      </c>
      <c r="AV53" s="468">
        <v>19.571699197000001</v>
      </c>
      <c r="AW53" s="468">
        <v>19.723920471</v>
      </c>
      <c r="AX53" s="468">
        <v>21.383868913000001</v>
      </c>
      <c r="AY53" s="894">
        <v>24.536679437</v>
      </c>
      <c r="AZ53" s="894">
        <v>20.628971580000002</v>
      </c>
      <c r="BA53" s="894">
        <v>19.254466055999998</v>
      </c>
      <c r="BB53" s="894">
        <v>18.072656820999999</v>
      </c>
      <c r="BC53" s="894">
        <v>19.580826803000001</v>
      </c>
      <c r="BD53" s="894">
        <v>24.164666988</v>
      </c>
      <c r="BE53" s="894">
        <v>28.71255</v>
      </c>
      <c r="BF53" s="894">
        <v>24.944759999999999</v>
      </c>
      <c r="BG53" s="456">
        <v>20.92501</v>
      </c>
      <c r="BH53" s="456">
        <v>18.195270000000001</v>
      </c>
      <c r="BI53" s="456">
        <v>17.30527</v>
      </c>
      <c r="BJ53" s="456">
        <v>19.35041</v>
      </c>
      <c r="BK53" s="456">
        <v>20.946149999999999</v>
      </c>
      <c r="BL53" s="456">
        <v>19.09459</v>
      </c>
      <c r="BM53" s="456">
        <v>18.617170000000002</v>
      </c>
      <c r="BN53" s="456">
        <v>16.372499999999999</v>
      </c>
      <c r="BO53" s="456">
        <v>18.58521</v>
      </c>
      <c r="BP53" s="456">
        <v>23.092600000000001</v>
      </c>
      <c r="BQ53" s="456">
        <v>28.11872</v>
      </c>
      <c r="BR53" s="456">
        <v>27.743040000000001</v>
      </c>
      <c r="BS53" s="456">
        <v>22.289390000000001</v>
      </c>
      <c r="BT53" s="456">
        <v>18.033080000000002</v>
      </c>
      <c r="BU53" s="456">
        <v>17.504850000000001</v>
      </c>
      <c r="BV53" s="456">
        <v>20.024049999999999</v>
      </c>
    </row>
    <row r="54" spans="1:74" ht="11.05" customHeight="1" x14ac:dyDescent="0.2">
      <c r="A54" s="234" t="s">
        <v>677</v>
      </c>
      <c r="B54" s="446" t="s">
        <v>474</v>
      </c>
      <c r="C54" s="468">
        <v>9.1833470669999997</v>
      </c>
      <c r="D54" s="468">
        <v>12.498599124</v>
      </c>
      <c r="E54" s="468">
        <v>7.5898825060000004</v>
      </c>
      <c r="F54" s="468">
        <v>7.1381351000000004</v>
      </c>
      <c r="G54" s="468">
        <v>8.6908949230000001</v>
      </c>
      <c r="H54" s="468">
        <v>11.537672063</v>
      </c>
      <c r="I54" s="468">
        <v>13.201227359000001</v>
      </c>
      <c r="J54" s="468">
        <v>14.065397679</v>
      </c>
      <c r="K54" s="468">
        <v>9.2996628220000002</v>
      </c>
      <c r="L54" s="468">
        <v>5.8363076039999999</v>
      </c>
      <c r="M54" s="468">
        <v>6.3677933600000003</v>
      </c>
      <c r="N54" s="468">
        <v>5.1453717479999996</v>
      </c>
      <c r="O54" s="468">
        <v>11.516122708999999</v>
      </c>
      <c r="P54" s="468">
        <v>7.6737143290000001</v>
      </c>
      <c r="Q54" s="468">
        <v>6.7440840350000002</v>
      </c>
      <c r="R54" s="468">
        <v>6.8514085939999996</v>
      </c>
      <c r="S54" s="468">
        <v>9.1346650819999997</v>
      </c>
      <c r="T54" s="468">
        <v>9.8824909529999996</v>
      </c>
      <c r="U54" s="468">
        <v>10.230353557999999</v>
      </c>
      <c r="V54" s="468">
        <v>8.0214191909999997</v>
      </c>
      <c r="W54" s="468">
        <v>6.6667944930000003</v>
      </c>
      <c r="X54" s="468">
        <v>5.6115271379999996</v>
      </c>
      <c r="Y54" s="468">
        <v>6.6188747809999997</v>
      </c>
      <c r="Z54" s="468">
        <v>9.4956667209999992</v>
      </c>
      <c r="AA54" s="468">
        <v>6.1495126549999997</v>
      </c>
      <c r="AB54" s="468">
        <v>4.8031804710000001</v>
      </c>
      <c r="AC54" s="468">
        <v>6.4406782949999997</v>
      </c>
      <c r="AD54" s="468">
        <v>5.8383209300000001</v>
      </c>
      <c r="AE54" s="468">
        <v>6.0925225200000002</v>
      </c>
      <c r="AF54" s="468">
        <v>8.2714873779999998</v>
      </c>
      <c r="AG54" s="468">
        <v>12.866794534</v>
      </c>
      <c r="AH54" s="468">
        <v>11.983203683999999</v>
      </c>
      <c r="AI54" s="468">
        <v>7.5398382740000001</v>
      </c>
      <c r="AJ54" s="468">
        <v>5.5028891140000002</v>
      </c>
      <c r="AK54" s="468">
        <v>5.9161416530000004</v>
      </c>
      <c r="AL54" s="468">
        <v>7.839696956</v>
      </c>
      <c r="AM54" s="468">
        <v>10.810783142</v>
      </c>
      <c r="AN54" s="468">
        <v>6.339227438</v>
      </c>
      <c r="AO54" s="468">
        <v>6.1948296889999996</v>
      </c>
      <c r="AP54" s="468">
        <v>5.9410319469999999</v>
      </c>
      <c r="AQ54" s="468">
        <v>7.7755678489999998</v>
      </c>
      <c r="AR54" s="468">
        <v>10.727624541999999</v>
      </c>
      <c r="AS54" s="468">
        <v>11.450956751</v>
      </c>
      <c r="AT54" s="468">
        <v>9.9144772509999992</v>
      </c>
      <c r="AU54" s="468">
        <v>7.3459233819999996</v>
      </c>
      <c r="AV54" s="468">
        <v>6.5252019370000003</v>
      </c>
      <c r="AW54" s="468">
        <v>6.2779110779999998</v>
      </c>
      <c r="AX54" s="468">
        <v>9.2879009299999993</v>
      </c>
      <c r="AY54" s="894">
        <v>13.909771393</v>
      </c>
      <c r="AZ54" s="894">
        <v>7.1091944390000004</v>
      </c>
      <c r="BA54" s="894">
        <v>6.5836722099999996</v>
      </c>
      <c r="BB54" s="894">
        <v>6.9224563669999997</v>
      </c>
      <c r="BC54" s="894">
        <v>7.5612630860000003</v>
      </c>
      <c r="BD54" s="894">
        <v>10.537105695999999</v>
      </c>
      <c r="BE54" s="894">
        <v>12.20458</v>
      </c>
      <c r="BF54" s="894">
        <v>8.9005089999999996</v>
      </c>
      <c r="BG54" s="456">
        <v>6.2055309999999997</v>
      </c>
      <c r="BH54" s="456">
        <v>6.5761690000000002</v>
      </c>
      <c r="BI54" s="456">
        <v>5.6201020000000002</v>
      </c>
      <c r="BJ54" s="456">
        <v>7.5718129999999997</v>
      </c>
      <c r="BK54" s="456">
        <v>9.0484989999999996</v>
      </c>
      <c r="BL54" s="456">
        <v>5.1373899999999999</v>
      </c>
      <c r="BM54" s="456">
        <v>5.338044</v>
      </c>
      <c r="BN54" s="456">
        <v>5.1952489999999996</v>
      </c>
      <c r="BO54" s="456">
        <v>7.1150919999999998</v>
      </c>
      <c r="BP54" s="456">
        <v>9.3978260000000002</v>
      </c>
      <c r="BQ54" s="456">
        <v>11.204330000000001</v>
      </c>
      <c r="BR54" s="456">
        <v>10.55067</v>
      </c>
      <c r="BS54" s="456">
        <v>7.2585249999999997</v>
      </c>
      <c r="BT54" s="456">
        <v>6.5621289999999997</v>
      </c>
      <c r="BU54" s="456">
        <v>5.8790750000000003</v>
      </c>
      <c r="BV54" s="456">
        <v>7.3291250000000003</v>
      </c>
    </row>
    <row r="55" spans="1:74" ht="11.05" customHeight="1" x14ac:dyDescent="0.2">
      <c r="A55" s="234" t="s">
        <v>678</v>
      </c>
      <c r="B55" s="446" t="s">
        <v>1030</v>
      </c>
      <c r="C55" s="468">
        <v>19.530722999999998</v>
      </c>
      <c r="D55" s="468">
        <v>16.982538999999999</v>
      </c>
      <c r="E55" s="468">
        <v>17.324390000000001</v>
      </c>
      <c r="F55" s="468">
        <v>15.76116</v>
      </c>
      <c r="G55" s="468">
        <v>18.088152999999998</v>
      </c>
      <c r="H55" s="468">
        <v>18.365967000000001</v>
      </c>
      <c r="I55" s="468">
        <v>18.954926</v>
      </c>
      <c r="J55" s="468">
        <v>18.491440999999998</v>
      </c>
      <c r="K55" s="468">
        <v>16.658725</v>
      </c>
      <c r="L55" s="468">
        <v>16.633362999999999</v>
      </c>
      <c r="M55" s="468">
        <v>16.663706999999999</v>
      </c>
      <c r="N55" s="468">
        <v>18.752912999999999</v>
      </c>
      <c r="O55" s="468">
        <v>19.091163000000002</v>
      </c>
      <c r="P55" s="468">
        <v>16.057859000000001</v>
      </c>
      <c r="Q55" s="468">
        <v>16.294006</v>
      </c>
      <c r="R55" s="468">
        <v>16.011775</v>
      </c>
      <c r="S55" s="468">
        <v>17.476329</v>
      </c>
      <c r="T55" s="468">
        <v>17.613462999999999</v>
      </c>
      <c r="U55" s="468">
        <v>19.047746</v>
      </c>
      <c r="V55" s="468">
        <v>19.020423000000001</v>
      </c>
      <c r="W55" s="468">
        <v>17.356864000000002</v>
      </c>
      <c r="X55" s="468">
        <v>15.939408</v>
      </c>
      <c r="Y55" s="468">
        <v>16.841947999999999</v>
      </c>
      <c r="Z55" s="468">
        <v>18.285696999999999</v>
      </c>
      <c r="AA55" s="468">
        <v>19.449155999999999</v>
      </c>
      <c r="AB55" s="468">
        <v>15.806047</v>
      </c>
      <c r="AC55" s="468">
        <v>16.459697999999999</v>
      </c>
      <c r="AD55" s="468">
        <v>16.530222999999999</v>
      </c>
      <c r="AE55" s="468">
        <v>17.562723999999999</v>
      </c>
      <c r="AF55" s="468">
        <v>18.302240000000001</v>
      </c>
      <c r="AG55" s="468">
        <v>19.338314</v>
      </c>
      <c r="AH55" s="468">
        <v>19.712409000000001</v>
      </c>
      <c r="AI55" s="468">
        <v>18.314914000000002</v>
      </c>
      <c r="AJ55" s="468">
        <v>18.961352999999999</v>
      </c>
      <c r="AK55" s="468">
        <v>18.059418999999998</v>
      </c>
      <c r="AL55" s="468">
        <v>20.354880999999999</v>
      </c>
      <c r="AM55" s="468">
        <v>19.989898</v>
      </c>
      <c r="AN55" s="468">
        <v>17.629095</v>
      </c>
      <c r="AO55" s="468">
        <v>18.260936000000001</v>
      </c>
      <c r="AP55" s="468">
        <v>17.583428000000001</v>
      </c>
      <c r="AQ55" s="468">
        <v>19.609961999999999</v>
      </c>
      <c r="AR55" s="468">
        <v>19.598914000000001</v>
      </c>
      <c r="AS55" s="468">
        <v>19.741700000000002</v>
      </c>
      <c r="AT55" s="468">
        <v>19.613382999999999</v>
      </c>
      <c r="AU55" s="468">
        <v>16.257228000000001</v>
      </c>
      <c r="AV55" s="468">
        <v>16.460681000000001</v>
      </c>
      <c r="AW55" s="468">
        <v>17.144815999999999</v>
      </c>
      <c r="AX55" s="468">
        <v>19.878723000000001</v>
      </c>
      <c r="AY55" s="894">
        <v>19.869764</v>
      </c>
      <c r="AZ55" s="894">
        <v>16.34496</v>
      </c>
      <c r="BA55" s="894">
        <v>15.984567</v>
      </c>
      <c r="BB55" s="894">
        <v>16.205314000000001</v>
      </c>
      <c r="BC55" s="894">
        <v>17.942271000000002</v>
      </c>
      <c r="BD55" s="894">
        <v>18.899339999999999</v>
      </c>
      <c r="BE55" s="894">
        <v>20.421589999999998</v>
      </c>
      <c r="BF55" s="894">
        <v>20.336069999999999</v>
      </c>
      <c r="BG55" s="456">
        <v>19.189509999999999</v>
      </c>
      <c r="BH55" s="456">
        <v>17.3019</v>
      </c>
      <c r="BI55" s="456">
        <v>18.948049999999999</v>
      </c>
      <c r="BJ55" s="456">
        <v>20.597529999999999</v>
      </c>
      <c r="BK55" s="456">
        <v>20.639720000000001</v>
      </c>
      <c r="BL55" s="456">
        <v>17.230810000000002</v>
      </c>
      <c r="BM55" s="456">
        <v>17.262979999999999</v>
      </c>
      <c r="BN55" s="456">
        <v>17.8734</v>
      </c>
      <c r="BO55" s="456">
        <v>19.242570000000001</v>
      </c>
      <c r="BP55" s="456">
        <v>19.666989999999998</v>
      </c>
      <c r="BQ55" s="456">
        <v>20.59618</v>
      </c>
      <c r="BR55" s="456">
        <v>20.593209999999999</v>
      </c>
      <c r="BS55" s="456">
        <v>18.918099999999999</v>
      </c>
      <c r="BT55" s="456">
        <v>17.90457</v>
      </c>
      <c r="BU55" s="456">
        <v>18.786989999999999</v>
      </c>
      <c r="BV55" s="456">
        <v>20.465260000000001</v>
      </c>
    </row>
    <row r="56" spans="1:74" ht="11.05" customHeight="1" x14ac:dyDescent="0.2">
      <c r="A56" s="234" t="s">
        <v>679</v>
      </c>
      <c r="B56" s="446" t="s">
        <v>1023</v>
      </c>
      <c r="C56" s="468">
        <v>3.5550906310000001</v>
      </c>
      <c r="D56" s="468">
        <v>2.9710285500000002</v>
      </c>
      <c r="E56" s="468">
        <v>3.435270853</v>
      </c>
      <c r="F56" s="468">
        <v>2.8809800339999998</v>
      </c>
      <c r="G56" s="468">
        <v>3.100793006</v>
      </c>
      <c r="H56" s="468">
        <v>3.01526015</v>
      </c>
      <c r="I56" s="468">
        <v>3.0081455519999998</v>
      </c>
      <c r="J56" s="468">
        <v>2.866615076</v>
      </c>
      <c r="K56" s="468">
        <v>2.709058159</v>
      </c>
      <c r="L56" s="468">
        <v>2.8787544459999999</v>
      </c>
      <c r="M56" s="468">
        <v>2.9167291839999998</v>
      </c>
      <c r="N56" s="468">
        <v>3.2867673590000002</v>
      </c>
      <c r="O56" s="468">
        <v>3.3074206089999998</v>
      </c>
      <c r="P56" s="468">
        <v>2.8682971629999998</v>
      </c>
      <c r="Q56" s="468">
        <v>3.3180244760000002</v>
      </c>
      <c r="R56" s="468">
        <v>2.355014326</v>
      </c>
      <c r="S56" s="468">
        <v>2.5262923659999998</v>
      </c>
      <c r="T56" s="468">
        <v>2.8271811819999999</v>
      </c>
      <c r="U56" s="468">
        <v>2.6985129699999999</v>
      </c>
      <c r="V56" s="468">
        <v>2.686505404</v>
      </c>
      <c r="W56" s="468">
        <v>2.2319499469999999</v>
      </c>
      <c r="X56" s="468">
        <v>1.769233979</v>
      </c>
      <c r="Y56" s="468">
        <v>2.1004734680000001</v>
      </c>
      <c r="Z56" s="468">
        <v>2.9854841099999998</v>
      </c>
      <c r="AA56" s="468">
        <v>3.9368807010000002</v>
      </c>
      <c r="AB56" s="468">
        <v>3.6385346489999999</v>
      </c>
      <c r="AC56" s="468">
        <v>3.3334711010000002</v>
      </c>
      <c r="AD56" s="468">
        <v>2.205376695</v>
      </c>
      <c r="AE56" s="468">
        <v>1.785769248</v>
      </c>
      <c r="AF56" s="468">
        <v>1.8528614619999999</v>
      </c>
      <c r="AG56" s="468">
        <v>2.0501595199999998</v>
      </c>
      <c r="AH56" s="468">
        <v>2.2726268869999999</v>
      </c>
      <c r="AI56" s="468">
        <v>1.9116030129999999</v>
      </c>
      <c r="AJ56" s="468">
        <v>1.3414868440000001</v>
      </c>
      <c r="AK56" s="468">
        <v>1.460596961</v>
      </c>
      <c r="AL56" s="468">
        <v>1.8829784709999999</v>
      </c>
      <c r="AM56" s="468">
        <v>3.5411725719999998</v>
      </c>
      <c r="AN56" s="468">
        <v>2.940356237</v>
      </c>
      <c r="AO56" s="468">
        <v>3.12845335</v>
      </c>
      <c r="AP56" s="468">
        <v>2.0366616849999999</v>
      </c>
      <c r="AQ56" s="468">
        <v>2.6832071110000002</v>
      </c>
      <c r="AR56" s="468">
        <v>1.4809788779999999</v>
      </c>
      <c r="AS56" s="468">
        <v>1.464870677</v>
      </c>
      <c r="AT56" s="468">
        <v>2.4796175530000002</v>
      </c>
      <c r="AU56" s="468">
        <v>2.2908890799999999</v>
      </c>
      <c r="AV56" s="468">
        <v>2.2490217939999999</v>
      </c>
      <c r="AW56" s="468">
        <v>1.9848290879999999</v>
      </c>
      <c r="AX56" s="468">
        <v>2.1949696510000001</v>
      </c>
      <c r="AY56" s="894">
        <v>2.3032492119999999</v>
      </c>
      <c r="AZ56" s="894">
        <v>2.698243663</v>
      </c>
      <c r="BA56" s="894">
        <v>2.705735223</v>
      </c>
      <c r="BB56" s="894">
        <v>2.3140369110000001</v>
      </c>
      <c r="BC56" s="894">
        <v>3.065946324</v>
      </c>
      <c r="BD56" s="894">
        <v>2.6328313099999998</v>
      </c>
      <c r="BE56" s="894">
        <v>2.6527080000000001</v>
      </c>
      <c r="BF56" s="894">
        <v>2.6396829999999998</v>
      </c>
      <c r="BG56" s="456">
        <v>2.2949769999999998</v>
      </c>
      <c r="BH56" s="456">
        <v>2.3502299999999998</v>
      </c>
      <c r="BI56" s="456">
        <v>2.614811</v>
      </c>
      <c r="BJ56" s="456">
        <v>3.279833</v>
      </c>
      <c r="BK56" s="456">
        <v>3.8734959999999998</v>
      </c>
      <c r="BL56" s="456">
        <v>3.4156040000000001</v>
      </c>
      <c r="BM56" s="456">
        <v>3.46251</v>
      </c>
      <c r="BN56" s="456">
        <v>2.8455080000000001</v>
      </c>
      <c r="BO56" s="456">
        <v>2.8064740000000001</v>
      </c>
      <c r="BP56" s="456">
        <v>2.6528160000000001</v>
      </c>
      <c r="BQ56" s="456">
        <v>2.6675390000000001</v>
      </c>
      <c r="BR56" s="456">
        <v>2.650433</v>
      </c>
      <c r="BS56" s="456">
        <v>2.3025000000000002</v>
      </c>
      <c r="BT56" s="456">
        <v>2.3559770000000002</v>
      </c>
      <c r="BU56" s="456">
        <v>2.6191369999999998</v>
      </c>
      <c r="BV56" s="456">
        <v>3.2841659999999999</v>
      </c>
    </row>
    <row r="57" spans="1:74" ht="11.05" customHeight="1" x14ac:dyDescent="0.2">
      <c r="A57" s="234" t="s">
        <v>1588</v>
      </c>
      <c r="B57" s="446" t="s">
        <v>1024</v>
      </c>
      <c r="C57" s="468">
        <v>3.436681E-3</v>
      </c>
      <c r="D57" s="468">
        <v>2.8558329999999999E-3</v>
      </c>
      <c r="E57" s="468">
        <v>4.1910979999999999E-3</v>
      </c>
      <c r="F57" s="468">
        <v>3.7215400000000002E-3</v>
      </c>
      <c r="G57" s="468">
        <v>3.152378E-3</v>
      </c>
      <c r="H57" s="468">
        <v>2.4458230000000002E-3</v>
      </c>
      <c r="I57" s="468">
        <v>2.0770580000000001E-3</v>
      </c>
      <c r="J57" s="468">
        <v>2.329191E-3</v>
      </c>
      <c r="K57" s="468">
        <v>2.7925160000000001E-3</v>
      </c>
      <c r="L57" s="468">
        <v>3.2035570000000001E-3</v>
      </c>
      <c r="M57" s="468">
        <v>3.504793E-3</v>
      </c>
      <c r="N57" s="468">
        <v>4.0145320000000003E-3</v>
      </c>
      <c r="O57" s="468">
        <v>2.380367E-3</v>
      </c>
      <c r="P57" s="468">
        <v>2.346641E-3</v>
      </c>
      <c r="Q57" s="468">
        <v>2.7093130000000001E-3</v>
      </c>
      <c r="R57" s="468">
        <v>2.544625E-3</v>
      </c>
      <c r="S57" s="468">
        <v>2.2250899999999999E-3</v>
      </c>
      <c r="T57" s="468">
        <v>1.7969290000000001E-3</v>
      </c>
      <c r="U57" s="468">
        <v>1.5482779999999999E-3</v>
      </c>
      <c r="V57" s="468">
        <v>1.212039E-3</v>
      </c>
      <c r="W57" s="468">
        <v>1.5917800000000001E-3</v>
      </c>
      <c r="X57" s="468">
        <v>1.9186559999999999E-3</v>
      </c>
      <c r="Y57" s="468">
        <v>2.4856840000000002E-3</v>
      </c>
      <c r="Z57" s="468">
        <v>2.0775979999999999E-3</v>
      </c>
      <c r="AA57" s="468">
        <v>3.1510000000000002E-3</v>
      </c>
      <c r="AB57" s="468">
        <v>2.5379999999999999E-3</v>
      </c>
      <c r="AC57" s="468">
        <v>1.668E-3</v>
      </c>
      <c r="AD57" s="468">
        <v>1.645E-3</v>
      </c>
      <c r="AE57" s="468">
        <v>1.4829999999999999E-3</v>
      </c>
      <c r="AF57" s="468">
        <v>1.544E-3</v>
      </c>
      <c r="AG57" s="468">
        <v>1.41E-3</v>
      </c>
      <c r="AH57" s="468">
        <v>1.7359999999999999E-3</v>
      </c>
      <c r="AI57" s="468">
        <v>1.5269999999999999E-3</v>
      </c>
      <c r="AJ57" s="468">
        <v>3.0829999999999998E-3</v>
      </c>
      <c r="AK57" s="468">
        <v>2.9989999999999999E-3</v>
      </c>
      <c r="AL57" s="468">
        <v>3.2239999999999999E-3</v>
      </c>
      <c r="AM57" s="468">
        <v>2.3714370000000001E-3</v>
      </c>
      <c r="AN57" s="468">
        <v>1.941417E-3</v>
      </c>
      <c r="AO57" s="468">
        <v>2.3076669999999998E-3</v>
      </c>
      <c r="AP57" s="468">
        <v>1.91658E-3</v>
      </c>
      <c r="AQ57" s="468">
        <v>1.875472E-3</v>
      </c>
      <c r="AR57" s="468">
        <v>2.0982259999999999E-3</v>
      </c>
      <c r="AS57" s="468">
        <v>1.6272579999999999E-3</v>
      </c>
      <c r="AT57" s="468">
        <v>1.0502560000000001E-3</v>
      </c>
      <c r="AU57" s="468">
        <v>6.0208600000000005E-4</v>
      </c>
      <c r="AV57" s="468">
        <v>1.1095670000000001E-3</v>
      </c>
      <c r="AW57" s="468">
        <v>2.6834810000000001E-3</v>
      </c>
      <c r="AX57" s="468">
        <v>2.6649070000000002E-3</v>
      </c>
      <c r="AY57" s="894">
        <v>2.6303630000000001E-3</v>
      </c>
      <c r="AZ57" s="894">
        <v>2.2049589999999998E-3</v>
      </c>
      <c r="BA57" s="894">
        <v>0</v>
      </c>
      <c r="BB57" s="894">
        <v>0</v>
      </c>
      <c r="BC57" s="894">
        <v>0</v>
      </c>
      <c r="BD57" s="894">
        <v>0</v>
      </c>
      <c r="BE57" s="894">
        <v>1.3697399999999999E-4</v>
      </c>
      <c r="BF57" s="894">
        <v>8.5308000000000004E-5</v>
      </c>
      <c r="BG57" s="456">
        <v>1.6954200000000001E-4</v>
      </c>
      <c r="BH57" s="456">
        <v>2.37006E-4</v>
      </c>
      <c r="BI57" s="456">
        <v>2.9505299999999998E-4</v>
      </c>
      <c r="BJ57" s="456">
        <v>3.3504999999999999E-4</v>
      </c>
      <c r="BK57" s="456">
        <v>8.0363799999999997E-4</v>
      </c>
      <c r="BL57" s="456">
        <v>4.0447699999999998E-4</v>
      </c>
      <c r="BM57" s="456">
        <v>2.5346400000000001E-4</v>
      </c>
      <c r="BN57" s="456">
        <v>2.6087099999999998E-4</v>
      </c>
      <c r="BO57" s="456">
        <v>2.3932200000000001E-4</v>
      </c>
      <c r="BP57" s="456">
        <v>1.88166E-4</v>
      </c>
      <c r="BQ57" s="456">
        <v>2.17982E-4</v>
      </c>
      <c r="BR57" s="456">
        <v>1.5173399999999999E-4</v>
      </c>
      <c r="BS57" s="456">
        <v>2.25873E-4</v>
      </c>
      <c r="BT57" s="456">
        <v>3.3560000000000003E-4</v>
      </c>
      <c r="BU57" s="456">
        <v>2.9325800000000002E-4</v>
      </c>
      <c r="BV57" s="456">
        <v>3.5206499999999998E-4</v>
      </c>
    </row>
    <row r="58" spans="1:74" ht="11.05" customHeight="1" x14ac:dyDescent="0.2">
      <c r="A58" s="234" t="s">
        <v>1589</v>
      </c>
      <c r="B58" s="446" t="s">
        <v>1025</v>
      </c>
      <c r="C58" s="468">
        <v>0.78335859699999999</v>
      </c>
      <c r="D58" s="468">
        <v>0.775473352</v>
      </c>
      <c r="E58" s="468">
        <v>1.2169440330000001</v>
      </c>
      <c r="F58" s="468">
        <v>1.5978016740000001</v>
      </c>
      <c r="G58" s="468">
        <v>1.720754849</v>
      </c>
      <c r="H58" s="468">
        <v>1.480682287</v>
      </c>
      <c r="I58" s="468">
        <v>1.5597007519999999</v>
      </c>
      <c r="J58" s="468">
        <v>1.4414710900000001</v>
      </c>
      <c r="K58" s="468">
        <v>1.466936483</v>
      </c>
      <c r="L58" s="468">
        <v>1.2403304690000001</v>
      </c>
      <c r="M58" s="468">
        <v>1.174634438</v>
      </c>
      <c r="N58" s="468">
        <v>0.86498834099999999</v>
      </c>
      <c r="O58" s="468">
        <v>1.1283401900000001</v>
      </c>
      <c r="P58" s="468">
        <v>1.2554297249999999</v>
      </c>
      <c r="Q58" s="468">
        <v>1.6456403429999999</v>
      </c>
      <c r="R58" s="468">
        <v>2.0032160170000002</v>
      </c>
      <c r="S58" s="468">
        <v>2.063041202</v>
      </c>
      <c r="T58" s="468">
        <v>2.152156529</v>
      </c>
      <c r="U58" s="468">
        <v>1.92875062</v>
      </c>
      <c r="V58" s="468">
        <v>1.754600478</v>
      </c>
      <c r="W58" s="468">
        <v>1.7473873470000001</v>
      </c>
      <c r="X58" s="468">
        <v>1.6483060970000001</v>
      </c>
      <c r="Y58" s="468">
        <v>1.102869026</v>
      </c>
      <c r="Z58" s="468">
        <v>0.94439137399999995</v>
      </c>
      <c r="AA58" s="468">
        <v>1.118363228</v>
      </c>
      <c r="AB58" s="468">
        <v>1.255350942</v>
      </c>
      <c r="AC58" s="468">
        <v>1.821925488</v>
      </c>
      <c r="AD58" s="468">
        <v>1.9752858870000001</v>
      </c>
      <c r="AE58" s="468">
        <v>2.1008178910000002</v>
      </c>
      <c r="AF58" s="468">
        <v>2.1487546850000001</v>
      </c>
      <c r="AG58" s="468">
        <v>2.2030274599999999</v>
      </c>
      <c r="AH58" s="468">
        <v>2.2177026440000001</v>
      </c>
      <c r="AI58" s="468">
        <v>1.9304764860000001</v>
      </c>
      <c r="AJ58" s="468">
        <v>1.820140702</v>
      </c>
      <c r="AK58" s="468">
        <v>1.357989004</v>
      </c>
      <c r="AL58" s="468">
        <v>1.190991664</v>
      </c>
      <c r="AM58" s="468">
        <v>1.2521098390000001</v>
      </c>
      <c r="AN58" s="468">
        <v>1.509743611</v>
      </c>
      <c r="AO58" s="468">
        <v>1.835070285</v>
      </c>
      <c r="AP58" s="468">
        <v>2.234540805</v>
      </c>
      <c r="AQ58" s="468">
        <v>2.4393943390000001</v>
      </c>
      <c r="AR58" s="468">
        <v>2.6538613720000002</v>
      </c>
      <c r="AS58" s="468">
        <v>2.4258663390000001</v>
      </c>
      <c r="AT58" s="468">
        <v>2.5275623679999999</v>
      </c>
      <c r="AU58" s="468">
        <v>1.825069045</v>
      </c>
      <c r="AV58" s="468">
        <v>2.0872374950000001</v>
      </c>
      <c r="AW58" s="468">
        <v>1.375437652</v>
      </c>
      <c r="AX58" s="468">
        <v>1.418149122</v>
      </c>
      <c r="AY58" s="894">
        <v>1.6631227420000001</v>
      </c>
      <c r="AZ58" s="894">
        <v>1.6407011499999999</v>
      </c>
      <c r="BA58" s="894">
        <v>2.450291773</v>
      </c>
      <c r="BB58" s="894">
        <v>2.7662051139999999</v>
      </c>
      <c r="BC58" s="894">
        <v>2.7104954129999999</v>
      </c>
      <c r="BD58" s="894">
        <v>2.9357141090000001</v>
      </c>
      <c r="BE58" s="894">
        <v>2.688555</v>
      </c>
      <c r="BF58" s="894">
        <v>2.8615539999999999</v>
      </c>
      <c r="BG58" s="456">
        <v>2.0766580000000001</v>
      </c>
      <c r="BH58" s="456">
        <v>2.3991910000000001</v>
      </c>
      <c r="BI58" s="456">
        <v>1.481187</v>
      </c>
      <c r="BJ58" s="456">
        <v>1.521266</v>
      </c>
      <c r="BK58" s="456">
        <v>1.66974</v>
      </c>
      <c r="BL58" s="456">
        <v>1.624957</v>
      </c>
      <c r="BM58" s="456">
        <v>2.5026640000000002</v>
      </c>
      <c r="BN58" s="456">
        <v>2.9610150000000002</v>
      </c>
      <c r="BO58" s="456">
        <v>3.1316959999999998</v>
      </c>
      <c r="BP58" s="456">
        <v>3.3682810000000001</v>
      </c>
      <c r="BQ58" s="456">
        <v>3.1378219999999999</v>
      </c>
      <c r="BR58" s="456">
        <v>3.2189130000000001</v>
      </c>
      <c r="BS58" s="456">
        <v>2.3747020000000001</v>
      </c>
      <c r="BT58" s="456">
        <v>2.6835360000000001</v>
      </c>
      <c r="BU58" s="456">
        <v>1.7213940000000001</v>
      </c>
      <c r="BV58" s="456">
        <v>1.7974730000000001</v>
      </c>
    </row>
    <row r="59" spans="1:74" ht="11.05" customHeight="1" x14ac:dyDescent="0.2">
      <c r="A59" s="234" t="s">
        <v>680</v>
      </c>
      <c r="B59" s="478" t="s">
        <v>1582</v>
      </c>
      <c r="C59" s="468">
        <v>0.28159611200000001</v>
      </c>
      <c r="D59" s="468">
        <v>0.319547362</v>
      </c>
      <c r="E59" s="468">
        <v>0.32282934899999999</v>
      </c>
      <c r="F59" s="468">
        <v>0.22722091799999999</v>
      </c>
      <c r="G59" s="468">
        <v>0.19112190100000001</v>
      </c>
      <c r="H59" s="468">
        <v>0.18830482400000001</v>
      </c>
      <c r="I59" s="468">
        <v>8.2657376000000005E-2</v>
      </c>
      <c r="J59" s="468">
        <v>0.14381948</v>
      </c>
      <c r="K59" s="468">
        <v>0.14226471299999999</v>
      </c>
      <c r="L59" s="468">
        <v>0.24530866900000001</v>
      </c>
      <c r="M59" s="468">
        <v>0.171218063</v>
      </c>
      <c r="N59" s="468">
        <v>0.17499420399999999</v>
      </c>
      <c r="O59" s="468">
        <v>0.18495836399999999</v>
      </c>
      <c r="P59" s="468">
        <v>0.173443706</v>
      </c>
      <c r="Q59" s="468">
        <v>0.25539965599999997</v>
      </c>
      <c r="R59" s="468">
        <v>0.20721361599999999</v>
      </c>
      <c r="S59" s="468">
        <v>0.13904672300000001</v>
      </c>
      <c r="T59" s="468">
        <v>0.168920774</v>
      </c>
      <c r="U59" s="468">
        <v>4.8288708999999999E-2</v>
      </c>
      <c r="V59" s="468">
        <v>9.6905377000000001E-2</v>
      </c>
      <c r="W59" s="468">
        <v>0.12161592</v>
      </c>
      <c r="X59" s="468">
        <v>0.11620522799999999</v>
      </c>
      <c r="Y59" s="468">
        <v>0.14384503000000001</v>
      </c>
      <c r="Z59" s="468">
        <v>0.52976992599999995</v>
      </c>
      <c r="AA59" s="468">
        <v>0.194050212</v>
      </c>
      <c r="AB59" s="468">
        <v>0.14387231</v>
      </c>
      <c r="AC59" s="468">
        <v>0.212292008</v>
      </c>
      <c r="AD59" s="468">
        <v>0.18798108599999999</v>
      </c>
      <c r="AE59" s="468">
        <v>0.22378416200000001</v>
      </c>
      <c r="AF59" s="468">
        <v>0.135091132</v>
      </c>
      <c r="AG59" s="468">
        <v>0.121998492</v>
      </c>
      <c r="AH59" s="468">
        <v>0.122618536</v>
      </c>
      <c r="AI59" s="468">
        <v>6.1726122000000001E-2</v>
      </c>
      <c r="AJ59" s="468">
        <v>5.1802849999999998E-2</v>
      </c>
      <c r="AK59" s="468">
        <v>0.16219867299999999</v>
      </c>
      <c r="AL59" s="468">
        <v>0.104257498</v>
      </c>
      <c r="AM59" s="468">
        <v>0.26010624599999999</v>
      </c>
      <c r="AN59" s="468">
        <v>0.19093137700000001</v>
      </c>
      <c r="AO59" s="468">
        <v>0.26731129399999998</v>
      </c>
      <c r="AP59" s="468">
        <v>0.18090298099999999</v>
      </c>
      <c r="AQ59" s="468">
        <v>0.161133846</v>
      </c>
      <c r="AR59" s="468">
        <v>5.5206493000000002E-2</v>
      </c>
      <c r="AS59" s="468">
        <v>8.2642869999999993E-2</v>
      </c>
      <c r="AT59" s="468">
        <v>3.8140392000000002E-2</v>
      </c>
      <c r="AU59" s="468">
        <v>8.5342032999999998E-2</v>
      </c>
      <c r="AV59" s="468">
        <v>0.122611965</v>
      </c>
      <c r="AW59" s="468">
        <v>0.12970932900000001</v>
      </c>
      <c r="AX59" s="468">
        <v>0.197617554</v>
      </c>
      <c r="AY59" s="894">
        <v>0.30779430499999999</v>
      </c>
      <c r="AZ59" s="894">
        <v>0.182198475</v>
      </c>
      <c r="BA59" s="894">
        <v>0.245034997</v>
      </c>
      <c r="BB59" s="894">
        <v>0.147218459</v>
      </c>
      <c r="BC59" s="894">
        <v>0.134543046</v>
      </c>
      <c r="BD59" s="894">
        <v>0.10746823699999999</v>
      </c>
      <c r="BE59" s="894">
        <v>-0.3679924</v>
      </c>
      <c r="BF59" s="894">
        <v>-0.30606840000000002</v>
      </c>
      <c r="BG59" s="456">
        <v>-8.86377E-2</v>
      </c>
      <c r="BH59" s="456">
        <v>3.2112799999999997E-2</v>
      </c>
      <c r="BI59" s="456">
        <v>7.0088600000000001E-2</v>
      </c>
      <c r="BJ59" s="456">
        <v>0.24535170000000001</v>
      </c>
      <c r="BK59" s="456">
        <v>0.1990654</v>
      </c>
      <c r="BL59" s="456">
        <v>0.14480309999999999</v>
      </c>
      <c r="BM59" s="456">
        <v>0.23539270000000001</v>
      </c>
      <c r="BN59" s="456">
        <v>0.20319480000000001</v>
      </c>
      <c r="BO59" s="456">
        <v>0.14340120000000001</v>
      </c>
      <c r="BP59" s="456">
        <v>0.2111257</v>
      </c>
      <c r="BQ59" s="456">
        <v>-0.26311830000000003</v>
      </c>
      <c r="BR59" s="456">
        <v>-0.28935509999999998</v>
      </c>
      <c r="BS59" s="456">
        <v>-8.1929100000000005E-2</v>
      </c>
      <c r="BT59" s="456">
        <v>2.9445200000000001E-2</v>
      </c>
      <c r="BU59" s="456">
        <v>5.3041900000000003E-2</v>
      </c>
      <c r="BV59" s="456">
        <v>0.19750499999999999</v>
      </c>
    </row>
    <row r="60" spans="1:74" ht="11.05" customHeight="1" x14ac:dyDescent="0.2">
      <c r="A60" s="234" t="s">
        <v>682</v>
      </c>
      <c r="B60" s="476" t="s">
        <v>1583</v>
      </c>
      <c r="C60" s="468">
        <v>49.136179970000001</v>
      </c>
      <c r="D60" s="468">
        <v>45.295877519999998</v>
      </c>
      <c r="E60" s="468">
        <v>41.21622842</v>
      </c>
      <c r="F60" s="468">
        <v>38.756629359999998</v>
      </c>
      <c r="G60" s="468">
        <v>42.608260309999999</v>
      </c>
      <c r="H60" s="468">
        <v>48.905639979999997</v>
      </c>
      <c r="I60" s="468">
        <v>53.71861921</v>
      </c>
      <c r="J60" s="468">
        <v>54.871588699999997</v>
      </c>
      <c r="K60" s="468">
        <v>46.14680997</v>
      </c>
      <c r="L60" s="468">
        <v>42.770725550000002</v>
      </c>
      <c r="M60" s="468">
        <v>43.590408959999998</v>
      </c>
      <c r="N60" s="468">
        <v>44.150365129999997</v>
      </c>
      <c r="O60" s="468">
        <v>54.238134000000002</v>
      </c>
      <c r="P60" s="468">
        <v>43.821441</v>
      </c>
      <c r="Q60" s="468">
        <v>42.645471000000001</v>
      </c>
      <c r="R60" s="468">
        <v>39.956921000000001</v>
      </c>
      <c r="S60" s="468">
        <v>47.148995999999997</v>
      </c>
      <c r="T60" s="468">
        <v>53.780078000000003</v>
      </c>
      <c r="U60" s="468">
        <v>58.364086</v>
      </c>
      <c r="V60" s="468">
        <v>55.275342000000002</v>
      </c>
      <c r="W60" s="468">
        <v>46.708244000000001</v>
      </c>
      <c r="X60" s="468">
        <v>40.765850999999998</v>
      </c>
      <c r="Y60" s="468">
        <v>42.651777000000003</v>
      </c>
      <c r="Z60" s="468">
        <v>50.637934000000001</v>
      </c>
      <c r="AA60" s="468">
        <v>47.253872174000001</v>
      </c>
      <c r="AB60" s="468">
        <v>40.785724358000003</v>
      </c>
      <c r="AC60" s="468">
        <v>43.345369224000002</v>
      </c>
      <c r="AD60" s="468">
        <v>39.686326113</v>
      </c>
      <c r="AE60" s="468">
        <v>43.789206653000001</v>
      </c>
      <c r="AF60" s="468">
        <v>48.422575342999998</v>
      </c>
      <c r="AG60" s="468">
        <v>57.157902995999997</v>
      </c>
      <c r="AH60" s="468">
        <v>57.465647394000001</v>
      </c>
      <c r="AI60" s="468">
        <v>47.416201846</v>
      </c>
      <c r="AJ60" s="468">
        <v>41.604771481999997</v>
      </c>
      <c r="AK60" s="468">
        <v>42.600940710000003</v>
      </c>
      <c r="AL60" s="468">
        <v>47.918832446000003</v>
      </c>
      <c r="AM60" s="468">
        <v>54.527775277000003</v>
      </c>
      <c r="AN60" s="468">
        <v>43.726533961999998</v>
      </c>
      <c r="AO60" s="468">
        <v>41.768890433999999</v>
      </c>
      <c r="AP60" s="468">
        <v>40.735840082000003</v>
      </c>
      <c r="AQ60" s="468">
        <v>47.285257332999997</v>
      </c>
      <c r="AR60" s="468">
        <v>53.765906329000003</v>
      </c>
      <c r="AS60" s="468">
        <v>58.104020181999999</v>
      </c>
      <c r="AT60" s="468">
        <v>56.906669319000002</v>
      </c>
      <c r="AU60" s="468">
        <v>46.794055643</v>
      </c>
      <c r="AV60" s="468">
        <v>42.808645089000002</v>
      </c>
      <c r="AW60" s="468">
        <v>41.855255036000003</v>
      </c>
      <c r="AX60" s="468">
        <v>49.874577418999998</v>
      </c>
      <c r="AY60" s="894">
        <v>59.411311916999999</v>
      </c>
      <c r="AZ60" s="894">
        <v>44.513078778000001</v>
      </c>
      <c r="BA60" s="894">
        <v>43.140537391999999</v>
      </c>
      <c r="BB60" s="894">
        <v>42.390763325000002</v>
      </c>
      <c r="BC60" s="894">
        <v>45.975008850000002</v>
      </c>
      <c r="BD60" s="894">
        <v>54.070849805999998</v>
      </c>
      <c r="BE60" s="894">
        <v>61.544768173999998</v>
      </c>
      <c r="BF60" s="894">
        <v>55.255609999999997</v>
      </c>
      <c r="BG60" s="456">
        <v>46.853070000000002</v>
      </c>
      <c r="BH60" s="456">
        <v>43.347020000000001</v>
      </c>
      <c r="BI60" s="456">
        <v>42.48254</v>
      </c>
      <c r="BJ60" s="456">
        <v>48.273940000000003</v>
      </c>
      <c r="BK60" s="456">
        <v>51.531849999999999</v>
      </c>
      <c r="BL60" s="456">
        <v>42.578719999999997</v>
      </c>
      <c r="BM60" s="456">
        <v>43.10763</v>
      </c>
      <c r="BN60" s="456">
        <v>41.047780000000003</v>
      </c>
      <c r="BO60" s="456">
        <v>45.659239999999997</v>
      </c>
      <c r="BP60" s="456">
        <v>52.218609999999998</v>
      </c>
      <c r="BQ60" s="456">
        <v>58.407380000000003</v>
      </c>
      <c r="BR60" s="456">
        <v>57.631680000000003</v>
      </c>
      <c r="BS60" s="456">
        <v>47.966250000000002</v>
      </c>
      <c r="BT60" s="456">
        <v>43.278979999999997</v>
      </c>
      <c r="BU60" s="456">
        <v>42.43477</v>
      </c>
      <c r="BV60" s="456">
        <v>48.377650000000003</v>
      </c>
    </row>
    <row r="61" spans="1:74" ht="11.05" customHeight="1" x14ac:dyDescent="0.2">
      <c r="A61" s="229"/>
      <c r="B61" s="67" t="s">
        <v>683</v>
      </c>
      <c r="C61" s="469"/>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69"/>
      <c r="AM61" s="469"/>
      <c r="AN61" s="469"/>
      <c r="AO61" s="469"/>
      <c r="AP61" s="469"/>
      <c r="AQ61" s="469"/>
      <c r="AR61" s="469"/>
      <c r="AS61" s="469"/>
      <c r="AT61" s="469"/>
      <c r="AU61" s="469"/>
      <c r="AV61" s="469"/>
      <c r="AW61" s="469"/>
      <c r="AX61" s="469"/>
      <c r="AY61" s="926"/>
      <c r="AZ61" s="926"/>
      <c r="BA61" s="926"/>
      <c r="BB61" s="926"/>
      <c r="BC61" s="926"/>
      <c r="BD61" s="926"/>
      <c r="BE61" s="926"/>
      <c r="BF61" s="926"/>
      <c r="BG61" s="474"/>
      <c r="BH61" s="474"/>
      <c r="BI61" s="474"/>
      <c r="BJ61" s="474"/>
      <c r="BK61" s="474"/>
      <c r="BL61" s="474"/>
      <c r="BM61" s="474"/>
      <c r="BN61" s="474"/>
      <c r="BO61" s="474"/>
      <c r="BP61" s="474"/>
      <c r="BQ61" s="474"/>
      <c r="BR61" s="474"/>
      <c r="BS61" s="474"/>
      <c r="BT61" s="474"/>
      <c r="BU61" s="474"/>
      <c r="BV61" s="474"/>
    </row>
    <row r="62" spans="1:74" s="285" customFormat="1" ht="11.05" customHeight="1" x14ac:dyDescent="0.2">
      <c r="A62" s="475" t="s">
        <v>689</v>
      </c>
      <c r="B62" s="449" t="s">
        <v>1035</v>
      </c>
      <c r="C62" s="301">
        <v>17.569866166000001</v>
      </c>
      <c r="D62" s="301">
        <v>16.739804878000001</v>
      </c>
      <c r="E62" s="301">
        <v>18.233188176999999</v>
      </c>
      <c r="F62" s="301">
        <v>18.261443961000001</v>
      </c>
      <c r="G62" s="301">
        <v>21.52691063</v>
      </c>
      <c r="H62" s="301">
        <v>22.29853344</v>
      </c>
      <c r="I62" s="301">
        <v>24.082561527999999</v>
      </c>
      <c r="J62" s="301">
        <v>24.970032001</v>
      </c>
      <c r="K62" s="301">
        <v>22.208431872999999</v>
      </c>
      <c r="L62" s="301">
        <v>21.342384129999999</v>
      </c>
      <c r="M62" s="301">
        <v>16.676898168000001</v>
      </c>
      <c r="N62" s="301">
        <v>17.879966230000001</v>
      </c>
      <c r="O62" s="301">
        <v>19.029133219999999</v>
      </c>
      <c r="P62" s="301">
        <v>16.793584128999999</v>
      </c>
      <c r="Q62" s="301">
        <v>18.63116612</v>
      </c>
      <c r="R62" s="301">
        <v>19.120256306000002</v>
      </c>
      <c r="S62" s="301">
        <v>22.634811352</v>
      </c>
      <c r="T62" s="301">
        <v>24.158989440999999</v>
      </c>
      <c r="U62" s="301">
        <v>25.772093884</v>
      </c>
      <c r="V62" s="301">
        <v>25.819662170000001</v>
      </c>
      <c r="W62" s="301">
        <v>22.252932270999999</v>
      </c>
      <c r="X62" s="301">
        <v>19.885198321000001</v>
      </c>
      <c r="Y62" s="301">
        <v>18.833023833999999</v>
      </c>
      <c r="Z62" s="301">
        <v>19.172645229</v>
      </c>
      <c r="AA62" s="301">
        <v>18.406752268999998</v>
      </c>
      <c r="AB62" s="301">
        <v>16.391175601</v>
      </c>
      <c r="AC62" s="301">
        <v>19.077244803999999</v>
      </c>
      <c r="AD62" s="301">
        <v>19.853165467</v>
      </c>
      <c r="AE62" s="301">
        <v>22.189731070000001</v>
      </c>
      <c r="AF62" s="301">
        <v>23.491490545000001</v>
      </c>
      <c r="AG62" s="301">
        <v>26.316433012000001</v>
      </c>
      <c r="AH62" s="301">
        <v>27.212031719999999</v>
      </c>
      <c r="AI62" s="301">
        <v>23.666896066</v>
      </c>
      <c r="AJ62" s="301">
        <v>20.938688069000001</v>
      </c>
      <c r="AK62" s="301">
        <v>18.177020231</v>
      </c>
      <c r="AL62" s="301">
        <v>17.960400240999999</v>
      </c>
      <c r="AM62" s="301">
        <v>19.186523633</v>
      </c>
      <c r="AN62" s="301">
        <v>16.774153028000001</v>
      </c>
      <c r="AO62" s="301">
        <v>18.774762433999999</v>
      </c>
      <c r="AP62" s="301">
        <v>19.028474782</v>
      </c>
      <c r="AQ62" s="301">
        <v>24.578248578</v>
      </c>
      <c r="AR62" s="301">
        <v>24.795193399999999</v>
      </c>
      <c r="AS62" s="301">
        <v>27.243752565000001</v>
      </c>
      <c r="AT62" s="301">
        <v>26.916551723000001</v>
      </c>
      <c r="AU62" s="301">
        <v>24.828974296999998</v>
      </c>
      <c r="AV62" s="301">
        <v>21.086390163000001</v>
      </c>
      <c r="AW62" s="301">
        <v>19.344792844000001</v>
      </c>
      <c r="AX62" s="301">
        <v>18.062243202000001</v>
      </c>
      <c r="AY62" s="919">
        <v>20.154639211999999</v>
      </c>
      <c r="AZ62" s="919">
        <v>17.134251834000001</v>
      </c>
      <c r="BA62" s="919">
        <v>18.271499219999999</v>
      </c>
      <c r="BB62" s="919">
        <v>20.020422271000001</v>
      </c>
      <c r="BC62" s="919">
        <v>24.491093300999999</v>
      </c>
      <c r="BD62" s="919">
        <v>24.970722141</v>
      </c>
      <c r="BE62" s="919">
        <v>27.334489999999999</v>
      </c>
      <c r="BF62" s="919">
        <v>27.422350000000002</v>
      </c>
      <c r="BG62" s="462">
        <v>23.889240000000001</v>
      </c>
      <c r="BH62" s="462">
        <v>22.59207</v>
      </c>
      <c r="BI62" s="462">
        <v>18.98218</v>
      </c>
      <c r="BJ62" s="462">
        <v>19.26285</v>
      </c>
      <c r="BK62" s="462">
        <v>19.845359999999999</v>
      </c>
      <c r="BL62" s="462">
        <v>17.425380000000001</v>
      </c>
      <c r="BM62" s="462">
        <v>18.932289999999998</v>
      </c>
      <c r="BN62" s="462">
        <v>20.076260000000001</v>
      </c>
      <c r="BO62" s="462">
        <v>22.606999999999999</v>
      </c>
      <c r="BP62" s="462">
        <v>24.493179999999999</v>
      </c>
      <c r="BQ62" s="462">
        <v>26.639040000000001</v>
      </c>
      <c r="BR62" s="462">
        <v>26.869620000000001</v>
      </c>
      <c r="BS62" s="462">
        <v>23.919920000000001</v>
      </c>
      <c r="BT62" s="462">
        <v>22.25731</v>
      </c>
      <c r="BU62" s="462">
        <v>18.827929999999999</v>
      </c>
      <c r="BV62" s="462">
        <v>19.232479999999999</v>
      </c>
    </row>
    <row r="63" spans="1:74" ht="11.05" customHeight="1" x14ac:dyDescent="0.2">
      <c r="A63" s="234" t="s">
        <v>684</v>
      </c>
      <c r="B63" s="478" t="s">
        <v>1029</v>
      </c>
      <c r="C63" s="468">
        <v>12.306146757</v>
      </c>
      <c r="D63" s="468">
        <v>11.637534905000001</v>
      </c>
      <c r="E63" s="468">
        <v>12.881837526</v>
      </c>
      <c r="F63" s="468">
        <v>13.301580146999999</v>
      </c>
      <c r="G63" s="468">
        <v>15.90312537</v>
      </c>
      <c r="H63" s="468">
        <v>16.511707943000001</v>
      </c>
      <c r="I63" s="468">
        <v>18.351456655</v>
      </c>
      <c r="J63" s="468">
        <v>19.101052514999999</v>
      </c>
      <c r="K63" s="468">
        <v>17.45222176</v>
      </c>
      <c r="L63" s="468">
        <v>16.510973026999999</v>
      </c>
      <c r="M63" s="468">
        <v>12.683659763</v>
      </c>
      <c r="N63" s="468">
        <v>13.450112555</v>
      </c>
      <c r="O63" s="468">
        <v>14.386721608</v>
      </c>
      <c r="P63" s="468">
        <v>11.815712239</v>
      </c>
      <c r="Q63" s="468">
        <v>13.796652039</v>
      </c>
      <c r="R63" s="468">
        <v>13.810178529</v>
      </c>
      <c r="S63" s="468">
        <v>16.927745856000001</v>
      </c>
      <c r="T63" s="468">
        <v>18.700214591999998</v>
      </c>
      <c r="U63" s="468">
        <v>20.242656568000001</v>
      </c>
      <c r="V63" s="468">
        <v>20.36365837</v>
      </c>
      <c r="W63" s="468">
        <v>17.893814402</v>
      </c>
      <c r="X63" s="468">
        <v>14.934118461000001</v>
      </c>
      <c r="Y63" s="468">
        <v>13.786161726</v>
      </c>
      <c r="Z63" s="468">
        <v>13.718746177</v>
      </c>
      <c r="AA63" s="468">
        <v>13.486031970999999</v>
      </c>
      <c r="AB63" s="468">
        <v>12.075094511</v>
      </c>
      <c r="AC63" s="468">
        <v>14.035659939</v>
      </c>
      <c r="AD63" s="468">
        <v>15.193486001</v>
      </c>
      <c r="AE63" s="468">
        <v>17.167427456999999</v>
      </c>
      <c r="AF63" s="468">
        <v>18.199124393999998</v>
      </c>
      <c r="AG63" s="468">
        <v>20.510362490999999</v>
      </c>
      <c r="AH63" s="468">
        <v>21.463623236</v>
      </c>
      <c r="AI63" s="468">
        <v>18.426617222000001</v>
      </c>
      <c r="AJ63" s="468">
        <v>16.749995322</v>
      </c>
      <c r="AK63" s="468">
        <v>13.626549787</v>
      </c>
      <c r="AL63" s="468">
        <v>13.612813860999999</v>
      </c>
      <c r="AM63" s="468">
        <v>14.619601275999999</v>
      </c>
      <c r="AN63" s="468">
        <v>12.303539934</v>
      </c>
      <c r="AO63" s="468">
        <v>14.558585581999999</v>
      </c>
      <c r="AP63" s="468">
        <v>13.941022800000001</v>
      </c>
      <c r="AQ63" s="468">
        <v>18.835595089000002</v>
      </c>
      <c r="AR63" s="468">
        <v>19.112133999000001</v>
      </c>
      <c r="AS63" s="468">
        <v>21.341070529</v>
      </c>
      <c r="AT63" s="468">
        <v>21.177672803</v>
      </c>
      <c r="AU63" s="468">
        <v>20.361652175</v>
      </c>
      <c r="AV63" s="468">
        <v>17.449583467</v>
      </c>
      <c r="AW63" s="468">
        <v>15.183813934</v>
      </c>
      <c r="AX63" s="468">
        <v>13.316878064000001</v>
      </c>
      <c r="AY63" s="894">
        <v>14.351576864</v>
      </c>
      <c r="AZ63" s="894">
        <v>12.536473135</v>
      </c>
      <c r="BA63" s="894">
        <v>13.209994977999999</v>
      </c>
      <c r="BB63" s="894">
        <v>13.757010443</v>
      </c>
      <c r="BC63" s="894">
        <v>18.068244436000001</v>
      </c>
      <c r="BD63" s="894">
        <v>18.858577783000001</v>
      </c>
      <c r="BE63" s="894">
        <v>21.147369999999999</v>
      </c>
      <c r="BF63" s="894">
        <v>21.320029999999999</v>
      </c>
      <c r="BG63" s="456">
        <v>18.969760000000001</v>
      </c>
      <c r="BH63" s="456">
        <v>17.924389999999999</v>
      </c>
      <c r="BI63" s="456">
        <v>14.17792</v>
      </c>
      <c r="BJ63" s="456">
        <v>14.166829999999999</v>
      </c>
      <c r="BK63" s="456">
        <v>14.571759999999999</v>
      </c>
      <c r="BL63" s="456">
        <v>12.602690000000001</v>
      </c>
      <c r="BM63" s="456">
        <v>13.88128</v>
      </c>
      <c r="BN63" s="456">
        <v>14.158899999999999</v>
      </c>
      <c r="BO63" s="456">
        <v>16.256699999999999</v>
      </c>
      <c r="BP63" s="456">
        <v>18.176670000000001</v>
      </c>
      <c r="BQ63" s="456">
        <v>20.188110000000002</v>
      </c>
      <c r="BR63" s="456">
        <v>20.23986</v>
      </c>
      <c r="BS63" s="456">
        <v>18.63588</v>
      </c>
      <c r="BT63" s="456">
        <v>16.955220000000001</v>
      </c>
      <c r="BU63" s="456">
        <v>13.74873</v>
      </c>
      <c r="BV63" s="456">
        <v>13.592599999999999</v>
      </c>
    </row>
    <row r="64" spans="1:74" ht="11.05" customHeight="1" x14ac:dyDescent="0.2">
      <c r="A64" s="234" t="s">
        <v>685</v>
      </c>
      <c r="B64" s="446" t="s">
        <v>474</v>
      </c>
      <c r="C64" s="468">
        <v>1.5886616339999999</v>
      </c>
      <c r="D64" s="468">
        <v>1.585293716</v>
      </c>
      <c r="E64" s="468">
        <v>1.509506974</v>
      </c>
      <c r="F64" s="468">
        <v>1.497808356</v>
      </c>
      <c r="G64" s="468">
        <v>1.8647080330000001</v>
      </c>
      <c r="H64" s="468">
        <v>1.91030813</v>
      </c>
      <c r="I64" s="468">
        <v>1.7638038659999999</v>
      </c>
      <c r="J64" s="468">
        <v>2.1572938760000002</v>
      </c>
      <c r="K64" s="468">
        <v>1.6475769280000001</v>
      </c>
      <c r="L64" s="468">
        <v>1.4357871760000001</v>
      </c>
      <c r="M64" s="468">
        <v>0.75907996099999997</v>
      </c>
      <c r="N64" s="468">
        <v>0.61866789099999997</v>
      </c>
      <c r="O64" s="468">
        <v>1.132611942</v>
      </c>
      <c r="P64" s="468">
        <v>1.343687326</v>
      </c>
      <c r="Q64" s="468">
        <v>1.0345281040000001</v>
      </c>
      <c r="R64" s="468">
        <v>1.46633792</v>
      </c>
      <c r="S64" s="468">
        <v>1.421597008</v>
      </c>
      <c r="T64" s="468">
        <v>1.350020905</v>
      </c>
      <c r="U64" s="468">
        <v>1.2747241439999999</v>
      </c>
      <c r="V64" s="468">
        <v>1.2725035600000001</v>
      </c>
      <c r="W64" s="468">
        <v>1.1352486420000001</v>
      </c>
      <c r="X64" s="468">
        <v>1.07026602</v>
      </c>
      <c r="Y64" s="468">
        <v>1.465422204</v>
      </c>
      <c r="Z64" s="468">
        <v>1.5289142929999999</v>
      </c>
      <c r="AA64" s="468">
        <v>0.83111134600000003</v>
      </c>
      <c r="AB64" s="468">
        <v>0.67770308899999998</v>
      </c>
      <c r="AC64" s="468">
        <v>1.1560677960000001</v>
      </c>
      <c r="AD64" s="468">
        <v>0.97841784399999998</v>
      </c>
      <c r="AE64" s="468">
        <v>0.67632968000000004</v>
      </c>
      <c r="AF64" s="468">
        <v>0.97273686500000001</v>
      </c>
      <c r="AG64" s="468">
        <v>1.38984876</v>
      </c>
      <c r="AH64" s="468">
        <v>1.309891825</v>
      </c>
      <c r="AI64" s="468">
        <v>1.1835550020000001</v>
      </c>
      <c r="AJ64" s="468">
        <v>0.71410634100000003</v>
      </c>
      <c r="AK64" s="468">
        <v>1.02462634</v>
      </c>
      <c r="AL64" s="468">
        <v>0.750471946</v>
      </c>
      <c r="AM64" s="468">
        <v>0.82724105000000003</v>
      </c>
      <c r="AN64" s="468">
        <v>0.33290712500000003</v>
      </c>
      <c r="AO64" s="468">
        <v>0.25879712500000002</v>
      </c>
      <c r="AP64" s="468">
        <v>0.44374453600000002</v>
      </c>
      <c r="AQ64" s="468">
        <v>0.70400489899999996</v>
      </c>
      <c r="AR64" s="468">
        <v>1.139314121</v>
      </c>
      <c r="AS64" s="468">
        <v>1.118114601</v>
      </c>
      <c r="AT64" s="468">
        <v>1.017785004</v>
      </c>
      <c r="AU64" s="468">
        <v>0.90944617000000005</v>
      </c>
      <c r="AV64" s="468">
        <v>0.285249207</v>
      </c>
      <c r="AW64" s="468">
        <v>0.35753901700000001</v>
      </c>
      <c r="AX64" s="468">
        <v>0.43325188599999997</v>
      </c>
      <c r="AY64" s="894">
        <v>1.1173556790000001</v>
      </c>
      <c r="AZ64" s="894">
        <v>0.24428129900000001</v>
      </c>
      <c r="BA64" s="894">
        <v>0.29695381700000001</v>
      </c>
      <c r="BB64" s="894">
        <v>0.85780102300000005</v>
      </c>
      <c r="BC64" s="894">
        <v>0.89779159399999997</v>
      </c>
      <c r="BD64" s="894">
        <v>0.94605245199999999</v>
      </c>
      <c r="BE64" s="894">
        <v>1.018742</v>
      </c>
      <c r="BF64" s="894">
        <v>0.82471349999999999</v>
      </c>
      <c r="BG64" s="456">
        <v>0.74043429999999999</v>
      </c>
      <c r="BH64" s="456">
        <v>0.31297439999999999</v>
      </c>
      <c r="BI64" s="456">
        <v>0.4613197</v>
      </c>
      <c r="BJ64" s="456">
        <v>0.55478689999999997</v>
      </c>
      <c r="BK64" s="456">
        <v>0.52429780000000004</v>
      </c>
      <c r="BL64" s="456">
        <v>0.33844459999999998</v>
      </c>
      <c r="BM64" s="456">
        <v>0.43236540000000001</v>
      </c>
      <c r="BN64" s="456">
        <v>0.95226489999999997</v>
      </c>
      <c r="BO64" s="456">
        <v>0.89457520000000001</v>
      </c>
      <c r="BP64" s="456">
        <v>1.00604</v>
      </c>
      <c r="BQ64" s="456">
        <v>1.070808</v>
      </c>
      <c r="BR64" s="456">
        <v>1.190507</v>
      </c>
      <c r="BS64" s="456">
        <v>1.048316</v>
      </c>
      <c r="BT64" s="456">
        <v>0.40746480000000002</v>
      </c>
      <c r="BU64" s="456">
        <v>0.66091120000000003</v>
      </c>
      <c r="BV64" s="456">
        <v>0.97387679999999999</v>
      </c>
    </row>
    <row r="65" spans="1:74" ht="11.05" customHeight="1" x14ac:dyDescent="0.2">
      <c r="A65" s="234" t="s">
        <v>686</v>
      </c>
      <c r="B65" s="446" t="s">
        <v>1030</v>
      </c>
      <c r="C65" s="468">
        <v>2.6986210000000002</v>
      </c>
      <c r="D65" s="468">
        <v>2.4724119999999998</v>
      </c>
      <c r="E65" s="468">
        <v>2.6728779999999999</v>
      </c>
      <c r="F65" s="468">
        <v>2.1834370000000001</v>
      </c>
      <c r="G65" s="468">
        <v>2.344614</v>
      </c>
      <c r="H65" s="468">
        <v>2.67801</v>
      </c>
      <c r="I65" s="468">
        <v>2.751655</v>
      </c>
      <c r="J65" s="468">
        <v>2.5181870000000002</v>
      </c>
      <c r="K65" s="468">
        <v>1.938461</v>
      </c>
      <c r="L65" s="468">
        <v>2.252049</v>
      </c>
      <c r="M65" s="468">
        <v>2.2611759999999999</v>
      </c>
      <c r="N65" s="468">
        <v>2.7433939999999999</v>
      </c>
      <c r="O65" s="468">
        <v>2.4372379999999998</v>
      </c>
      <c r="P65" s="468">
        <v>2.5307080000000002</v>
      </c>
      <c r="Q65" s="468">
        <v>2.3515350000000002</v>
      </c>
      <c r="R65" s="468">
        <v>2.431254</v>
      </c>
      <c r="S65" s="468">
        <v>2.7800660000000001</v>
      </c>
      <c r="T65" s="468">
        <v>2.6534409999999999</v>
      </c>
      <c r="U65" s="468">
        <v>2.7564679999999999</v>
      </c>
      <c r="V65" s="468">
        <v>2.757641</v>
      </c>
      <c r="W65" s="468">
        <v>1.991187</v>
      </c>
      <c r="X65" s="468">
        <v>2.6713010000000001</v>
      </c>
      <c r="Y65" s="468">
        <v>2.6574469999999999</v>
      </c>
      <c r="Z65" s="468">
        <v>2.7500429999999998</v>
      </c>
      <c r="AA65" s="468">
        <v>2.793167</v>
      </c>
      <c r="AB65" s="468">
        <v>2.2603789999999999</v>
      </c>
      <c r="AC65" s="468">
        <v>2.3305739999999999</v>
      </c>
      <c r="AD65" s="468">
        <v>2.20363</v>
      </c>
      <c r="AE65" s="468">
        <v>2.5952959999999998</v>
      </c>
      <c r="AF65" s="468">
        <v>2.670417</v>
      </c>
      <c r="AG65" s="468">
        <v>2.7142680000000001</v>
      </c>
      <c r="AH65" s="468">
        <v>2.7156910000000001</v>
      </c>
      <c r="AI65" s="468">
        <v>2.588546</v>
      </c>
      <c r="AJ65" s="468">
        <v>2.096441</v>
      </c>
      <c r="AK65" s="468">
        <v>2.4226209999999999</v>
      </c>
      <c r="AL65" s="468">
        <v>2.5491640000000002</v>
      </c>
      <c r="AM65" s="468">
        <v>2.601842</v>
      </c>
      <c r="AN65" s="468">
        <v>2.63178</v>
      </c>
      <c r="AO65" s="468">
        <v>2.2294619999999998</v>
      </c>
      <c r="AP65" s="468">
        <v>2.36605</v>
      </c>
      <c r="AQ65" s="468">
        <v>2.7558039999999999</v>
      </c>
      <c r="AR65" s="468">
        <v>2.4136150000000001</v>
      </c>
      <c r="AS65" s="468">
        <v>2.6752820000000002</v>
      </c>
      <c r="AT65" s="468">
        <v>2.6336400000000002</v>
      </c>
      <c r="AU65" s="468">
        <v>1.949703</v>
      </c>
      <c r="AV65" s="468">
        <v>1.7789079999999999</v>
      </c>
      <c r="AW65" s="468">
        <v>2.2718660000000002</v>
      </c>
      <c r="AX65" s="468">
        <v>2.745638</v>
      </c>
      <c r="AY65" s="894">
        <v>2.8173270000000001</v>
      </c>
      <c r="AZ65" s="894">
        <v>2.5115059999999998</v>
      </c>
      <c r="BA65" s="894">
        <v>2.145826</v>
      </c>
      <c r="BB65" s="894">
        <v>2.5646070000000001</v>
      </c>
      <c r="BC65" s="894">
        <v>2.7793950000000001</v>
      </c>
      <c r="BD65" s="894">
        <v>2.5818750000000001</v>
      </c>
      <c r="BE65" s="894">
        <v>2.6966600000000001</v>
      </c>
      <c r="BF65" s="894">
        <v>2.6397300000000001</v>
      </c>
      <c r="BG65" s="456">
        <v>2.0899399999999999</v>
      </c>
      <c r="BH65" s="456">
        <v>2.3802400000000001</v>
      </c>
      <c r="BI65" s="456">
        <v>2.6386400000000001</v>
      </c>
      <c r="BJ65" s="456">
        <v>2.7265899999999998</v>
      </c>
      <c r="BK65" s="456">
        <v>2.7265899999999998</v>
      </c>
      <c r="BL65" s="456">
        <v>2.4627300000000001</v>
      </c>
      <c r="BM65" s="456">
        <v>1.9907900000000001</v>
      </c>
      <c r="BN65" s="456">
        <v>1.92818</v>
      </c>
      <c r="BO65" s="456">
        <v>2.4214899999999999</v>
      </c>
      <c r="BP65" s="456">
        <v>2.6386400000000001</v>
      </c>
      <c r="BQ65" s="456">
        <v>2.7265899999999998</v>
      </c>
      <c r="BR65" s="456">
        <v>2.7265899999999998</v>
      </c>
      <c r="BS65" s="456">
        <v>2.0241799999999999</v>
      </c>
      <c r="BT65" s="456">
        <v>2.6979000000000002</v>
      </c>
      <c r="BU65" s="456">
        <v>2.6386400000000001</v>
      </c>
      <c r="BV65" s="456">
        <v>2.7265899999999998</v>
      </c>
    </row>
    <row r="66" spans="1:74" ht="11.05" customHeight="1" x14ac:dyDescent="0.2">
      <c r="A66" s="234" t="s">
        <v>687</v>
      </c>
      <c r="B66" s="446" t="s">
        <v>1023</v>
      </c>
      <c r="C66" s="468">
        <v>2.2148322000000002E-2</v>
      </c>
      <c r="D66" s="468">
        <v>1.4831262E-2</v>
      </c>
      <c r="E66" s="468">
        <v>3.2427702000000003E-2</v>
      </c>
      <c r="F66" s="468">
        <v>2.3091074999999999E-2</v>
      </c>
      <c r="G66" s="468">
        <v>2.2572275999999999E-2</v>
      </c>
      <c r="H66" s="468">
        <v>1.4888857E-2</v>
      </c>
      <c r="I66" s="468">
        <v>2.0779704999999999E-2</v>
      </c>
      <c r="J66" s="468">
        <v>1.8390019000000001E-2</v>
      </c>
      <c r="K66" s="468">
        <v>2.2460509E-2</v>
      </c>
      <c r="L66" s="468">
        <v>2.1595123000000001E-2</v>
      </c>
      <c r="M66" s="468">
        <v>2.2828864000000001E-2</v>
      </c>
      <c r="N66" s="468">
        <v>1.5593286E-2</v>
      </c>
      <c r="O66" s="468">
        <v>2.0219339999999999E-2</v>
      </c>
      <c r="P66" s="468">
        <v>2.3819238999999999E-2</v>
      </c>
      <c r="Q66" s="468">
        <v>3.2837482000000001E-2</v>
      </c>
      <c r="R66" s="468">
        <v>2.8127883999999999E-2</v>
      </c>
      <c r="S66" s="468">
        <v>2.0731181000000001E-2</v>
      </c>
      <c r="T66" s="468">
        <v>1.4220379999999999E-2</v>
      </c>
      <c r="U66" s="468">
        <v>1.1705790000000001E-2</v>
      </c>
      <c r="V66" s="468">
        <v>1.3533389999999999E-2</v>
      </c>
      <c r="W66" s="468">
        <v>1.4629193E-2</v>
      </c>
      <c r="X66" s="468">
        <v>1.1241516999999999E-2</v>
      </c>
      <c r="Y66" s="468">
        <v>1.4390963999999999E-2</v>
      </c>
      <c r="Z66" s="468">
        <v>2.550564E-2</v>
      </c>
      <c r="AA66" s="468">
        <v>2.1721000000000001E-2</v>
      </c>
      <c r="AB66" s="468">
        <v>1.1936E-2</v>
      </c>
      <c r="AC66" s="468">
        <v>2.3944E-2</v>
      </c>
      <c r="AD66" s="468">
        <v>1.7781000000000002E-2</v>
      </c>
      <c r="AE66" s="468">
        <v>2.6775E-2</v>
      </c>
      <c r="AF66" s="468">
        <v>1.9408000000000002E-2</v>
      </c>
      <c r="AG66" s="468">
        <v>2.4937999999999998E-2</v>
      </c>
      <c r="AH66" s="468">
        <v>1.9061000000000002E-2</v>
      </c>
      <c r="AI66" s="468">
        <v>1.7382000000000002E-2</v>
      </c>
      <c r="AJ66" s="468">
        <v>1.2290000000000001E-2</v>
      </c>
      <c r="AK66" s="468">
        <v>1.2338E-2</v>
      </c>
      <c r="AL66" s="468">
        <v>1.6618000000000001E-2</v>
      </c>
      <c r="AM66" s="468">
        <v>2.2042616000000001E-2</v>
      </c>
      <c r="AN66" s="468">
        <v>2.0559007000000001E-2</v>
      </c>
      <c r="AO66" s="468">
        <v>2.2125596000000001E-2</v>
      </c>
      <c r="AP66" s="468">
        <v>1.857174E-2</v>
      </c>
      <c r="AQ66" s="468">
        <v>1.9754623999999998E-2</v>
      </c>
      <c r="AR66" s="468">
        <v>1.6938669999999999E-2</v>
      </c>
      <c r="AS66" s="468">
        <v>1.7271959999999999E-2</v>
      </c>
      <c r="AT66" s="468">
        <v>1.7883396999999999E-2</v>
      </c>
      <c r="AU66" s="468">
        <v>1.5851219E-2</v>
      </c>
      <c r="AV66" s="468">
        <v>1.6758252000000001E-2</v>
      </c>
      <c r="AW66" s="468">
        <v>1.6466923000000001E-2</v>
      </c>
      <c r="AX66" s="468">
        <v>1.8548240000000001E-2</v>
      </c>
      <c r="AY66" s="894">
        <v>1.7895982000000001E-2</v>
      </c>
      <c r="AZ66" s="894">
        <v>1.6153338999999999E-2</v>
      </c>
      <c r="BA66" s="894">
        <v>1.9472184E-2</v>
      </c>
      <c r="BB66" s="894">
        <v>1.7093633E-2</v>
      </c>
      <c r="BC66" s="894">
        <v>2.0748203999999999E-2</v>
      </c>
      <c r="BD66" s="894">
        <v>1.9142237999999999E-2</v>
      </c>
      <c r="BE66" s="894">
        <v>1.7724899999999998E-2</v>
      </c>
      <c r="BF66" s="894">
        <v>1.53405E-2</v>
      </c>
      <c r="BG66" s="456">
        <v>1.33449E-2</v>
      </c>
      <c r="BH66" s="456">
        <v>1.3358399999999999E-2</v>
      </c>
      <c r="BI66" s="456">
        <v>1.40663E-2</v>
      </c>
      <c r="BJ66" s="456">
        <v>1.72023E-2</v>
      </c>
      <c r="BK66" s="456">
        <v>2.0448399999999999E-2</v>
      </c>
      <c r="BL66" s="456">
        <v>1.73981E-2</v>
      </c>
      <c r="BM66" s="456">
        <v>2.0732E-2</v>
      </c>
      <c r="BN66" s="456">
        <v>1.8597300000000001E-2</v>
      </c>
      <c r="BO66" s="456">
        <v>1.7965600000000002E-2</v>
      </c>
      <c r="BP66" s="456">
        <v>1.3602299999999999E-2</v>
      </c>
      <c r="BQ66" s="456">
        <v>1.3726800000000001E-2</v>
      </c>
      <c r="BR66" s="456">
        <v>1.25483E-2</v>
      </c>
      <c r="BS66" s="456">
        <v>1.1457699999999999E-2</v>
      </c>
      <c r="BT66" s="456">
        <v>1.19965E-2</v>
      </c>
      <c r="BU66" s="456">
        <v>1.3145799999999999E-2</v>
      </c>
      <c r="BV66" s="456">
        <v>1.6538000000000001E-2</v>
      </c>
    </row>
    <row r="67" spans="1:74" ht="11.05" customHeight="1" x14ac:dyDescent="0.2">
      <c r="A67" s="234" t="s">
        <v>1590</v>
      </c>
      <c r="B67" s="446" t="s">
        <v>1024</v>
      </c>
      <c r="C67" s="468">
        <v>0</v>
      </c>
      <c r="D67" s="468">
        <v>0</v>
      </c>
      <c r="E67" s="468">
        <v>0</v>
      </c>
      <c r="F67" s="468">
        <v>0</v>
      </c>
      <c r="G67" s="468">
        <v>0</v>
      </c>
      <c r="H67" s="468">
        <v>0</v>
      </c>
      <c r="I67" s="468">
        <v>0</v>
      </c>
      <c r="J67" s="468">
        <v>0</v>
      </c>
      <c r="K67" s="468">
        <v>0</v>
      </c>
      <c r="L67" s="468">
        <v>0</v>
      </c>
      <c r="M67" s="468">
        <v>0</v>
      </c>
      <c r="N67" s="468">
        <v>0</v>
      </c>
      <c r="O67" s="468">
        <v>0</v>
      </c>
      <c r="P67" s="468">
        <v>0</v>
      </c>
      <c r="Q67" s="468">
        <v>0</v>
      </c>
      <c r="R67" s="468">
        <v>0</v>
      </c>
      <c r="S67" s="468">
        <v>0</v>
      </c>
      <c r="T67" s="468">
        <v>0</v>
      </c>
      <c r="U67" s="468">
        <v>0</v>
      </c>
      <c r="V67" s="468">
        <v>0</v>
      </c>
      <c r="W67" s="468">
        <v>0</v>
      </c>
      <c r="X67" s="468">
        <v>0</v>
      </c>
      <c r="Y67" s="468">
        <v>0</v>
      </c>
      <c r="Z67" s="468">
        <v>0</v>
      </c>
      <c r="AA67" s="468">
        <v>0</v>
      </c>
      <c r="AB67" s="468">
        <v>0</v>
      </c>
      <c r="AC67" s="468">
        <v>0</v>
      </c>
      <c r="AD67" s="468">
        <v>0</v>
      </c>
      <c r="AE67" s="468">
        <v>0</v>
      </c>
      <c r="AF67" s="468">
        <v>0</v>
      </c>
      <c r="AG67" s="468">
        <v>0</v>
      </c>
      <c r="AH67" s="468">
        <v>0</v>
      </c>
      <c r="AI67" s="468">
        <v>0</v>
      </c>
      <c r="AJ67" s="468">
        <v>0</v>
      </c>
      <c r="AK67" s="468">
        <v>0</v>
      </c>
      <c r="AL67" s="468">
        <v>0</v>
      </c>
      <c r="AM67" s="468">
        <v>0</v>
      </c>
      <c r="AN67" s="468">
        <v>0</v>
      </c>
      <c r="AO67" s="468">
        <v>0</v>
      </c>
      <c r="AP67" s="468">
        <v>0</v>
      </c>
      <c r="AQ67" s="468">
        <v>0</v>
      </c>
      <c r="AR67" s="468">
        <v>0</v>
      </c>
      <c r="AS67" s="468">
        <v>0</v>
      </c>
      <c r="AT67" s="468">
        <v>0</v>
      </c>
      <c r="AU67" s="468">
        <v>0</v>
      </c>
      <c r="AV67" s="468">
        <v>0</v>
      </c>
      <c r="AW67" s="468">
        <v>0</v>
      </c>
      <c r="AX67" s="468">
        <v>0</v>
      </c>
      <c r="AY67" s="894">
        <v>0</v>
      </c>
      <c r="AZ67" s="894">
        <v>0</v>
      </c>
      <c r="BA67" s="894">
        <v>0</v>
      </c>
      <c r="BB67" s="894">
        <v>0</v>
      </c>
      <c r="BC67" s="894">
        <v>0</v>
      </c>
      <c r="BD67" s="894">
        <v>0</v>
      </c>
      <c r="BE67" s="894">
        <v>0</v>
      </c>
      <c r="BF67" s="894">
        <v>0</v>
      </c>
      <c r="BG67" s="456">
        <v>0</v>
      </c>
      <c r="BH67" s="456">
        <v>0</v>
      </c>
      <c r="BI67" s="456">
        <v>0</v>
      </c>
      <c r="BJ67" s="456">
        <v>0</v>
      </c>
      <c r="BK67" s="456">
        <v>0</v>
      </c>
      <c r="BL67" s="456">
        <v>0</v>
      </c>
      <c r="BM67" s="456">
        <v>0</v>
      </c>
      <c r="BN67" s="456">
        <v>0</v>
      </c>
      <c r="BO67" s="456">
        <v>0</v>
      </c>
      <c r="BP67" s="456">
        <v>0</v>
      </c>
      <c r="BQ67" s="456">
        <v>0</v>
      </c>
      <c r="BR67" s="456">
        <v>0</v>
      </c>
      <c r="BS67" s="456">
        <v>0</v>
      </c>
      <c r="BT67" s="456">
        <v>0</v>
      </c>
      <c r="BU67" s="456">
        <v>0</v>
      </c>
      <c r="BV67" s="456">
        <v>0</v>
      </c>
    </row>
    <row r="68" spans="1:74" ht="11.05" customHeight="1" x14ac:dyDescent="0.2">
      <c r="A68" s="234" t="s">
        <v>1591</v>
      </c>
      <c r="B68" s="446" t="s">
        <v>1025</v>
      </c>
      <c r="C68" s="468">
        <v>0.53237778300000005</v>
      </c>
      <c r="D68" s="468">
        <v>0.54229250799999995</v>
      </c>
      <c r="E68" s="468">
        <v>0.74350950900000001</v>
      </c>
      <c r="F68" s="468">
        <v>0.84583857500000004</v>
      </c>
      <c r="G68" s="468">
        <v>0.99065750399999997</v>
      </c>
      <c r="H68" s="468">
        <v>0.75962356099999995</v>
      </c>
      <c r="I68" s="468">
        <v>0.81124043099999998</v>
      </c>
      <c r="J68" s="468">
        <v>0.77346393800000002</v>
      </c>
      <c r="K68" s="468">
        <v>0.75756039799999997</v>
      </c>
      <c r="L68" s="468">
        <v>0.770003196</v>
      </c>
      <c r="M68" s="468">
        <v>0.639787145</v>
      </c>
      <c r="N68" s="468">
        <v>0.64492188399999995</v>
      </c>
      <c r="O68" s="468">
        <v>0.72995136900000002</v>
      </c>
      <c r="P68" s="468">
        <v>0.77678340099999998</v>
      </c>
      <c r="Q68" s="468">
        <v>1.0096175409999999</v>
      </c>
      <c r="R68" s="468">
        <v>1.073443688</v>
      </c>
      <c r="S68" s="468">
        <v>1.183186294</v>
      </c>
      <c r="T68" s="468">
        <v>1.0863210599999999</v>
      </c>
      <c r="U68" s="468">
        <v>1.1012460479999999</v>
      </c>
      <c r="V68" s="468">
        <v>1.0325574390000001</v>
      </c>
      <c r="W68" s="468">
        <v>0.85564203800000005</v>
      </c>
      <c r="X68" s="468">
        <v>0.923082925</v>
      </c>
      <c r="Y68" s="468">
        <v>0.65534078100000004</v>
      </c>
      <c r="Z68" s="468">
        <v>0.69525310799999995</v>
      </c>
      <c r="AA68" s="468">
        <v>0.86139768900000002</v>
      </c>
      <c r="AB68" s="468">
        <v>1.0075514109999999</v>
      </c>
      <c r="AC68" s="468">
        <v>1.285754793</v>
      </c>
      <c r="AD68" s="468">
        <v>1.2279958559999999</v>
      </c>
      <c r="AE68" s="468">
        <v>1.43585205</v>
      </c>
      <c r="AF68" s="468">
        <v>1.3298975129999999</v>
      </c>
      <c r="AG68" s="468">
        <v>1.312275477</v>
      </c>
      <c r="AH68" s="468">
        <v>1.3387527420000001</v>
      </c>
      <c r="AI68" s="468">
        <v>1.1913690320000001</v>
      </c>
      <c r="AJ68" s="468">
        <v>1.199543024</v>
      </c>
      <c r="AK68" s="468">
        <v>0.87397164400000005</v>
      </c>
      <c r="AL68" s="468">
        <v>0.76998307700000002</v>
      </c>
      <c r="AM68" s="468">
        <v>0.85844946300000002</v>
      </c>
      <c r="AN68" s="468">
        <v>1.2908973850000001</v>
      </c>
      <c r="AO68" s="468">
        <v>1.5456845159999999</v>
      </c>
      <c r="AP68" s="468">
        <v>2.0129614550000001</v>
      </c>
      <c r="AQ68" s="468">
        <v>2.0220626269999999</v>
      </c>
      <c r="AR68" s="468">
        <v>1.804670606</v>
      </c>
      <c r="AS68" s="468">
        <v>1.7471813009999999</v>
      </c>
      <c r="AT68" s="468">
        <v>1.7162954130000001</v>
      </c>
      <c r="AU68" s="468">
        <v>1.3978803019999999</v>
      </c>
      <c r="AV68" s="468">
        <v>1.3991343030000001</v>
      </c>
      <c r="AW68" s="468">
        <v>1.293914776</v>
      </c>
      <c r="AX68" s="468">
        <v>1.335903888</v>
      </c>
      <c r="AY68" s="894">
        <v>1.4291735240000001</v>
      </c>
      <c r="AZ68" s="894">
        <v>1.626357389</v>
      </c>
      <c r="BA68" s="894">
        <v>2.2672432050000002</v>
      </c>
      <c r="BB68" s="894">
        <v>2.566809643</v>
      </c>
      <c r="BC68" s="894">
        <v>2.442514058</v>
      </c>
      <c r="BD68" s="894">
        <v>2.2193270369999998</v>
      </c>
      <c r="BE68" s="894">
        <v>2.1011500000000001</v>
      </c>
      <c r="BF68" s="894">
        <v>2.2657669999999999</v>
      </c>
      <c r="BG68" s="456">
        <v>1.8167420000000001</v>
      </c>
      <c r="BH68" s="456">
        <v>1.76414</v>
      </c>
      <c r="BI68" s="456">
        <v>1.458631</v>
      </c>
      <c r="BJ68" s="456">
        <v>1.497358</v>
      </c>
      <c r="BK68" s="456">
        <v>1.645116</v>
      </c>
      <c r="BL68" s="456">
        <v>1.753074</v>
      </c>
      <c r="BM68" s="456">
        <v>2.354457</v>
      </c>
      <c r="BN68" s="456">
        <v>2.7649149999999998</v>
      </c>
      <c r="BO68" s="456">
        <v>2.7468970000000001</v>
      </c>
      <c r="BP68" s="456">
        <v>2.332795</v>
      </c>
      <c r="BQ68" s="456">
        <v>2.2878120000000002</v>
      </c>
      <c r="BR68" s="456">
        <v>2.342927</v>
      </c>
      <c r="BS68" s="456">
        <v>1.9598930000000001</v>
      </c>
      <c r="BT68" s="456">
        <v>2.0045090000000001</v>
      </c>
      <c r="BU68" s="456">
        <v>1.53739</v>
      </c>
      <c r="BV68" s="456">
        <v>1.6602509999999999</v>
      </c>
    </row>
    <row r="69" spans="1:74" ht="11.05" customHeight="1" x14ac:dyDescent="0.2">
      <c r="A69" s="234" t="s">
        <v>688</v>
      </c>
      <c r="B69" s="478" t="s">
        <v>1582</v>
      </c>
      <c r="C69" s="468">
        <v>0.42191066999999999</v>
      </c>
      <c r="D69" s="468">
        <v>0.48744048699999998</v>
      </c>
      <c r="E69" s="468">
        <v>0.39302846600000002</v>
      </c>
      <c r="F69" s="468">
        <v>0.40968880800000002</v>
      </c>
      <c r="G69" s="468">
        <v>0.40123344700000002</v>
      </c>
      <c r="H69" s="468">
        <v>0.42399494900000001</v>
      </c>
      <c r="I69" s="468">
        <v>0.38362587100000001</v>
      </c>
      <c r="J69" s="468">
        <v>0.40164465300000002</v>
      </c>
      <c r="K69" s="468">
        <v>0.39015127799999999</v>
      </c>
      <c r="L69" s="468">
        <v>0.35197660800000002</v>
      </c>
      <c r="M69" s="468">
        <v>0.310366435</v>
      </c>
      <c r="N69" s="468">
        <v>0.40727661399999998</v>
      </c>
      <c r="O69" s="468">
        <v>0.32239096099999998</v>
      </c>
      <c r="P69" s="468">
        <v>0.30287392400000002</v>
      </c>
      <c r="Q69" s="468">
        <v>0.40599595399999999</v>
      </c>
      <c r="R69" s="468">
        <v>0.31091428500000001</v>
      </c>
      <c r="S69" s="468">
        <v>0.30148501300000002</v>
      </c>
      <c r="T69" s="468">
        <v>0.35477150400000002</v>
      </c>
      <c r="U69" s="468">
        <v>0.38529333399999999</v>
      </c>
      <c r="V69" s="468">
        <v>0.37976841099999997</v>
      </c>
      <c r="W69" s="468">
        <v>0.36241099599999999</v>
      </c>
      <c r="X69" s="468">
        <v>0.275188398</v>
      </c>
      <c r="Y69" s="468">
        <v>0.25426115900000001</v>
      </c>
      <c r="Z69" s="468">
        <v>0.45418301100000003</v>
      </c>
      <c r="AA69" s="468">
        <v>0.413323263</v>
      </c>
      <c r="AB69" s="468">
        <v>0.35851158999999999</v>
      </c>
      <c r="AC69" s="468">
        <v>0.24524427600000001</v>
      </c>
      <c r="AD69" s="468">
        <v>0.23185476599999999</v>
      </c>
      <c r="AE69" s="468">
        <v>0.28805088299999998</v>
      </c>
      <c r="AF69" s="468">
        <v>0.29990677300000002</v>
      </c>
      <c r="AG69" s="468">
        <v>0.36474028400000003</v>
      </c>
      <c r="AH69" s="468">
        <v>0.36501191700000002</v>
      </c>
      <c r="AI69" s="468">
        <v>0.25942681000000001</v>
      </c>
      <c r="AJ69" s="468">
        <v>0.16631238200000001</v>
      </c>
      <c r="AK69" s="468">
        <v>0.21691346</v>
      </c>
      <c r="AL69" s="468">
        <v>0.261349357</v>
      </c>
      <c r="AM69" s="468">
        <v>0.25734722799999998</v>
      </c>
      <c r="AN69" s="468">
        <v>0.194469577</v>
      </c>
      <c r="AO69" s="468">
        <v>0.16010761500000001</v>
      </c>
      <c r="AP69" s="468">
        <v>0.24612425099999999</v>
      </c>
      <c r="AQ69" s="468">
        <v>0.24102733900000001</v>
      </c>
      <c r="AR69" s="468">
        <v>0.30852100399999999</v>
      </c>
      <c r="AS69" s="468">
        <v>0.34483217399999999</v>
      </c>
      <c r="AT69" s="468">
        <v>0.35327510600000001</v>
      </c>
      <c r="AU69" s="468">
        <v>0.194441431</v>
      </c>
      <c r="AV69" s="468">
        <v>0.15675693399999999</v>
      </c>
      <c r="AW69" s="468">
        <v>0.22119219400000001</v>
      </c>
      <c r="AX69" s="468">
        <v>0.21202312400000001</v>
      </c>
      <c r="AY69" s="894">
        <v>0.42131016300000002</v>
      </c>
      <c r="AZ69" s="894">
        <v>0.199480672</v>
      </c>
      <c r="BA69" s="894">
        <v>0.33200903599999998</v>
      </c>
      <c r="BB69" s="894">
        <v>0.25710052900000002</v>
      </c>
      <c r="BC69" s="894">
        <v>0.28240000900000001</v>
      </c>
      <c r="BD69" s="894">
        <v>0.345747631</v>
      </c>
      <c r="BE69" s="894">
        <v>0.35285060000000001</v>
      </c>
      <c r="BF69" s="894">
        <v>0.35676980000000003</v>
      </c>
      <c r="BG69" s="456">
        <v>0.25902330000000001</v>
      </c>
      <c r="BH69" s="456">
        <v>0.19697110000000001</v>
      </c>
      <c r="BI69" s="456">
        <v>0.23160230000000001</v>
      </c>
      <c r="BJ69" s="456">
        <v>0.30007640000000002</v>
      </c>
      <c r="BK69" s="456">
        <v>0.35715239999999998</v>
      </c>
      <c r="BL69" s="456">
        <v>0.25104359999999998</v>
      </c>
      <c r="BM69" s="456">
        <v>0.25266290000000002</v>
      </c>
      <c r="BN69" s="456">
        <v>0.25340180000000001</v>
      </c>
      <c r="BO69" s="456">
        <v>0.26937230000000001</v>
      </c>
      <c r="BP69" s="456">
        <v>0.32543939999999999</v>
      </c>
      <c r="BQ69" s="456">
        <v>0.35198479999999999</v>
      </c>
      <c r="BR69" s="456">
        <v>0.35719060000000002</v>
      </c>
      <c r="BS69" s="456">
        <v>0.24018919999999999</v>
      </c>
      <c r="BT69" s="456">
        <v>0.18021909999999999</v>
      </c>
      <c r="BU69" s="456">
        <v>0.2291126</v>
      </c>
      <c r="BV69" s="456">
        <v>0.26263199999999998</v>
      </c>
    </row>
    <row r="70" spans="1:74" ht="11.05" customHeight="1" x14ac:dyDescent="0.2">
      <c r="A70" s="234" t="s">
        <v>690</v>
      </c>
      <c r="B70" s="479" t="s">
        <v>1583</v>
      </c>
      <c r="C70" s="470">
        <v>17.80730913</v>
      </c>
      <c r="D70" s="470">
        <v>16.97913209</v>
      </c>
      <c r="E70" s="470">
        <v>18.69004357</v>
      </c>
      <c r="F70" s="470">
        <v>18.898613300000001</v>
      </c>
      <c r="G70" s="470">
        <v>22.354619100000001</v>
      </c>
      <c r="H70" s="470">
        <v>23.18313612</v>
      </c>
      <c r="I70" s="470">
        <v>24.9053781</v>
      </c>
      <c r="J70" s="470">
        <v>25.76452372</v>
      </c>
      <c r="K70" s="470">
        <v>22.909067149999998</v>
      </c>
      <c r="L70" s="470">
        <v>21.81244822</v>
      </c>
      <c r="M70" s="470">
        <v>16.97210351</v>
      </c>
      <c r="N70" s="470">
        <v>18.332301699999999</v>
      </c>
      <c r="O70" s="470">
        <v>18.853649999999998</v>
      </c>
      <c r="P70" s="470">
        <v>16.79561</v>
      </c>
      <c r="Q70" s="470">
        <v>19.053006</v>
      </c>
      <c r="R70" s="470">
        <v>19.596167000000001</v>
      </c>
      <c r="S70" s="470">
        <v>23.048870000000001</v>
      </c>
      <c r="T70" s="470">
        <v>24.441987000000001</v>
      </c>
      <c r="U70" s="470">
        <v>26.352166</v>
      </c>
      <c r="V70" s="470">
        <v>26.334589999999999</v>
      </c>
      <c r="W70" s="470">
        <v>22.848406000000001</v>
      </c>
      <c r="X70" s="470">
        <v>20.174793000000001</v>
      </c>
      <c r="Y70" s="470">
        <v>18.986910999999999</v>
      </c>
      <c r="Z70" s="470">
        <v>19.129974000000001</v>
      </c>
      <c r="AA70" s="470">
        <v>18.558945803</v>
      </c>
      <c r="AB70" s="470">
        <v>17.026088392999998</v>
      </c>
      <c r="AC70" s="470">
        <v>19.831952082000001</v>
      </c>
      <c r="AD70" s="470">
        <v>20.472586141000001</v>
      </c>
      <c r="AE70" s="470">
        <v>22.608860743000001</v>
      </c>
      <c r="AF70" s="470">
        <v>24.224356493999998</v>
      </c>
      <c r="AG70" s="470">
        <v>27.302226743999999</v>
      </c>
      <c r="AH70" s="470">
        <v>28.158777858000001</v>
      </c>
      <c r="AI70" s="470">
        <v>24.264425461999998</v>
      </c>
      <c r="AJ70" s="470">
        <v>21.305890439999999</v>
      </c>
      <c r="AK70" s="470">
        <v>18.376977488000001</v>
      </c>
      <c r="AL70" s="470">
        <v>18.196172123</v>
      </c>
      <c r="AM70" s="470">
        <v>18.899958999999999</v>
      </c>
      <c r="AN70" s="470">
        <v>16.757321000000001</v>
      </c>
      <c r="AO70" s="470">
        <v>19.024667999999998</v>
      </c>
      <c r="AP70" s="470">
        <v>19.254234</v>
      </c>
      <c r="AQ70" s="470">
        <v>25.422039999999999</v>
      </c>
      <c r="AR70" s="470">
        <v>25.542106</v>
      </c>
      <c r="AS70" s="470">
        <v>27.736333999999999</v>
      </c>
      <c r="AT70" s="470">
        <v>27.338743000000001</v>
      </c>
      <c r="AU70" s="470">
        <v>25.212426000000001</v>
      </c>
      <c r="AV70" s="470">
        <v>21.327627</v>
      </c>
      <c r="AW70" s="470">
        <v>19.651813000000001</v>
      </c>
      <c r="AX70" s="470">
        <v>18.607115</v>
      </c>
      <c r="AY70" s="922">
        <v>20.327512461000001</v>
      </c>
      <c r="AZ70" s="922">
        <v>16.934899681000001</v>
      </c>
      <c r="BA70" s="922">
        <v>18.234290864999998</v>
      </c>
      <c r="BB70" s="922">
        <v>20.716892415</v>
      </c>
      <c r="BC70" s="922">
        <v>24.957341805999999</v>
      </c>
      <c r="BD70" s="922">
        <v>25.461430303</v>
      </c>
      <c r="BE70" s="922">
        <v>27.658080757</v>
      </c>
      <c r="BF70" s="922">
        <v>25.994039999999998</v>
      </c>
      <c r="BG70" s="459">
        <v>23.54083</v>
      </c>
      <c r="BH70" s="459">
        <v>22.486419999999999</v>
      </c>
      <c r="BI70" s="459">
        <v>18.881989999999998</v>
      </c>
      <c r="BJ70" s="459">
        <v>19.242509999999999</v>
      </c>
      <c r="BK70" s="459">
        <v>19.66131</v>
      </c>
      <c r="BL70" s="459">
        <v>17.399799999999999</v>
      </c>
      <c r="BM70" s="459">
        <v>19.277139999999999</v>
      </c>
      <c r="BN70" s="459">
        <v>20.554649999999999</v>
      </c>
      <c r="BO70" s="459">
        <v>23.4785</v>
      </c>
      <c r="BP70" s="459">
        <v>25.593620000000001</v>
      </c>
      <c r="BQ70" s="459">
        <v>27.641670000000001</v>
      </c>
      <c r="BR70" s="459">
        <v>27.927109999999999</v>
      </c>
      <c r="BS70" s="459">
        <v>24.90334</v>
      </c>
      <c r="BT70" s="459">
        <v>22.791989999999998</v>
      </c>
      <c r="BU70" s="459">
        <v>19.130510000000001</v>
      </c>
      <c r="BV70" s="459">
        <v>19.478760000000001</v>
      </c>
    </row>
    <row r="71" spans="1:74" s="336" customFormat="1" ht="12.85" x14ac:dyDescent="0.2">
      <c r="A71" s="335"/>
      <c r="B71" s="1097" t="s">
        <v>1592</v>
      </c>
      <c r="C71" s="1093"/>
      <c r="D71" s="1093"/>
      <c r="E71" s="1093"/>
      <c r="F71" s="1093"/>
      <c r="G71" s="1093"/>
      <c r="H71" s="1093"/>
      <c r="I71" s="1093"/>
      <c r="J71" s="1093"/>
      <c r="K71" s="1093"/>
      <c r="L71" s="1093"/>
      <c r="M71" s="1093"/>
      <c r="N71" s="1093"/>
      <c r="O71" s="1093"/>
      <c r="P71" s="1093"/>
      <c r="Q71" s="1094"/>
      <c r="R71" s="765"/>
      <c r="AY71" s="339"/>
      <c r="AZ71" s="339"/>
      <c r="BA71" s="339"/>
      <c r="BB71" s="339"/>
      <c r="BC71" s="339"/>
      <c r="BD71" s="339"/>
      <c r="BE71" s="339"/>
      <c r="BF71" s="339"/>
      <c r="BG71" s="339"/>
      <c r="BH71" s="339"/>
      <c r="BI71" s="339"/>
    </row>
    <row r="72" spans="1:74" ht="11.95" customHeight="1" x14ac:dyDescent="0.2">
      <c r="A72" s="229"/>
      <c r="B72" s="1092" t="s">
        <v>1440</v>
      </c>
      <c r="C72" s="1093"/>
      <c r="D72" s="1093"/>
      <c r="E72" s="1093"/>
      <c r="F72" s="1093"/>
      <c r="G72" s="1093"/>
      <c r="H72" s="1093"/>
      <c r="I72" s="1093"/>
      <c r="J72" s="1093"/>
      <c r="K72" s="1093"/>
      <c r="L72" s="1093"/>
      <c r="M72" s="1093"/>
      <c r="N72" s="1093"/>
      <c r="O72" s="1093"/>
      <c r="P72" s="1093"/>
      <c r="Q72" s="1094"/>
      <c r="R72" s="765"/>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86"/>
      <c r="AZ72" s="686"/>
      <c r="BA72" s="686"/>
      <c r="BB72" s="686"/>
      <c r="BC72" s="686"/>
      <c r="BD72" s="686"/>
      <c r="BE72" s="686"/>
      <c r="BF72" s="686"/>
      <c r="BG72" s="686"/>
      <c r="BH72" s="686"/>
      <c r="BI72" s="686"/>
      <c r="BJ72" s="236"/>
      <c r="BK72" s="236"/>
      <c r="BL72" s="236"/>
      <c r="BM72" s="236"/>
      <c r="BN72" s="236"/>
      <c r="BO72" s="236"/>
      <c r="BP72" s="236"/>
      <c r="BQ72" s="236"/>
      <c r="BR72" s="236"/>
      <c r="BS72" s="236"/>
      <c r="BT72" s="236"/>
      <c r="BU72" s="236"/>
      <c r="BV72" s="236"/>
    </row>
    <row r="73" spans="1:74" ht="11.95" customHeight="1" x14ac:dyDescent="0.2">
      <c r="A73" s="229"/>
      <c r="B73" s="1092" t="s">
        <v>1441</v>
      </c>
      <c r="C73" s="1093"/>
      <c r="D73" s="1093"/>
      <c r="E73" s="1093"/>
      <c r="F73" s="1093"/>
      <c r="G73" s="1093"/>
      <c r="H73" s="1093"/>
      <c r="I73" s="1093"/>
      <c r="J73" s="1093"/>
      <c r="K73" s="1093"/>
      <c r="L73" s="1093"/>
      <c r="M73" s="1093"/>
      <c r="N73" s="1093"/>
      <c r="O73" s="1093"/>
      <c r="P73" s="1093"/>
      <c r="Q73" s="1094"/>
      <c r="R73" s="765"/>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236"/>
      <c r="AP73" s="236"/>
      <c r="AQ73" s="236"/>
      <c r="AR73" s="236"/>
      <c r="AS73" s="236"/>
      <c r="AT73" s="236"/>
      <c r="AU73" s="236"/>
      <c r="AV73" s="236"/>
      <c r="AW73" s="236"/>
      <c r="AX73" s="236"/>
      <c r="AY73" s="694"/>
      <c r="AZ73" s="694"/>
      <c r="BA73" s="694"/>
      <c r="BB73" s="694"/>
      <c r="BC73" s="694"/>
      <c r="BD73" s="687"/>
      <c r="BE73" s="687"/>
      <c r="BF73" s="687"/>
      <c r="BG73" s="694"/>
      <c r="BH73" s="694"/>
      <c r="BI73" s="694"/>
      <c r="BJ73" s="236"/>
      <c r="BK73" s="236"/>
      <c r="BL73" s="236"/>
      <c r="BM73" s="236"/>
      <c r="BN73" s="236"/>
      <c r="BO73" s="236"/>
      <c r="BP73" s="236"/>
      <c r="BQ73" s="236"/>
      <c r="BR73" s="236"/>
      <c r="BS73" s="236"/>
      <c r="BT73" s="236"/>
      <c r="BU73" s="236"/>
      <c r="BV73" s="236"/>
    </row>
    <row r="74" spans="1:74" ht="11.95" customHeight="1" x14ac:dyDescent="0.2">
      <c r="A74" s="237"/>
      <c r="B74" s="1092" t="s">
        <v>1593</v>
      </c>
      <c r="C74" s="1093"/>
      <c r="D74" s="1093"/>
      <c r="E74" s="1093"/>
      <c r="F74" s="1093"/>
      <c r="G74" s="1093"/>
      <c r="H74" s="1093"/>
      <c r="I74" s="1093"/>
      <c r="J74" s="1093"/>
      <c r="K74" s="1093"/>
      <c r="L74" s="1093"/>
      <c r="M74" s="1093"/>
      <c r="N74" s="1093"/>
      <c r="O74" s="1093"/>
      <c r="P74" s="1093"/>
      <c r="Q74" s="1094"/>
      <c r="R74" s="765"/>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88"/>
      <c r="BE74" s="688"/>
      <c r="BF74" s="688"/>
      <c r="BG74" s="698"/>
      <c r="BH74" s="698"/>
      <c r="BI74" s="698"/>
      <c r="BJ74" s="238"/>
      <c r="BK74" s="238"/>
      <c r="BL74" s="238"/>
      <c r="BM74" s="238"/>
      <c r="BN74" s="238"/>
      <c r="BO74" s="238"/>
      <c r="BP74" s="238"/>
      <c r="BQ74" s="238"/>
      <c r="BR74" s="238"/>
      <c r="BS74" s="238"/>
      <c r="BT74" s="238"/>
      <c r="BU74" s="238"/>
      <c r="BV74" s="238"/>
    </row>
    <row r="75" spans="1:74" ht="11.95" customHeight="1" x14ac:dyDescent="0.2">
      <c r="A75" s="237"/>
      <c r="B75" s="1092" t="s">
        <v>1594</v>
      </c>
      <c r="C75" s="1093"/>
      <c r="D75" s="1093"/>
      <c r="E75" s="1093"/>
      <c r="F75" s="1093"/>
      <c r="G75" s="1093"/>
      <c r="H75" s="1093"/>
      <c r="I75" s="1093"/>
      <c r="J75" s="1093"/>
      <c r="K75" s="1093"/>
      <c r="L75" s="1093"/>
      <c r="M75" s="1093"/>
      <c r="N75" s="1093"/>
      <c r="O75" s="1093"/>
      <c r="P75" s="1093"/>
      <c r="Q75" s="1094"/>
      <c r="R75" s="765"/>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88"/>
      <c r="BE75" s="688"/>
      <c r="BF75" s="688"/>
      <c r="BG75" s="698"/>
      <c r="BH75" s="698"/>
      <c r="BI75" s="698"/>
      <c r="BJ75" s="238"/>
      <c r="BK75" s="238"/>
      <c r="BL75" s="238"/>
      <c r="BM75" s="238"/>
      <c r="BN75" s="238"/>
      <c r="BO75" s="238"/>
      <c r="BP75" s="238"/>
      <c r="BQ75" s="238"/>
      <c r="BR75" s="238"/>
      <c r="BS75" s="238"/>
      <c r="BT75" s="238"/>
      <c r="BU75" s="238"/>
      <c r="BV75" s="238"/>
    </row>
    <row r="76" spans="1:74" ht="11.95" customHeight="1" x14ac:dyDescent="0.2">
      <c r="A76" s="237"/>
      <c r="B76" s="776" t="s">
        <v>813</v>
      </c>
      <c r="C76" s="776"/>
      <c r="D76" s="776"/>
      <c r="E76" s="776"/>
      <c r="F76" s="776"/>
      <c r="G76" s="776"/>
      <c r="H76" s="777"/>
      <c r="I76" s="776"/>
      <c r="J76" s="776"/>
      <c r="K76" s="776"/>
      <c r="L76" s="776"/>
      <c r="M76" s="776"/>
      <c r="N76" s="776"/>
      <c r="O76" s="776"/>
      <c r="P76" s="776"/>
      <c r="Q76" s="776"/>
      <c r="R76" s="77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88"/>
      <c r="BE76" s="688"/>
      <c r="BF76" s="688"/>
      <c r="BG76" s="698"/>
      <c r="BH76" s="698"/>
      <c r="BI76" s="698"/>
      <c r="BJ76" s="238"/>
      <c r="BK76" s="238"/>
      <c r="BL76" s="238"/>
      <c r="BM76" s="238"/>
      <c r="BN76" s="238"/>
      <c r="BO76" s="238"/>
      <c r="BP76" s="238"/>
      <c r="BQ76" s="238"/>
      <c r="BR76" s="238"/>
      <c r="BS76" s="238"/>
      <c r="BT76" s="238"/>
      <c r="BU76" s="238"/>
      <c r="BV76" s="238"/>
    </row>
    <row r="77" spans="1:74" ht="11.95" customHeight="1" x14ac:dyDescent="0.2">
      <c r="A77" s="237"/>
      <c r="B77" s="995" t="str">
        <f>Dates!$G$2</f>
        <v>EIA completed modeling and analysis for this report on Thursday, September 4, 2025.</v>
      </c>
      <c r="C77" s="982"/>
      <c r="D77" s="982"/>
      <c r="E77" s="982"/>
      <c r="F77" s="982"/>
      <c r="G77" s="982"/>
      <c r="H77" s="982"/>
      <c r="I77" s="982"/>
      <c r="J77" s="982"/>
      <c r="K77" s="982"/>
      <c r="L77" s="982"/>
      <c r="M77" s="982"/>
      <c r="N77" s="982"/>
      <c r="O77" s="982"/>
      <c r="P77" s="982"/>
      <c r="Q77" s="982"/>
      <c r="R77" s="779"/>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88"/>
      <c r="BE77" s="688"/>
      <c r="BF77" s="688"/>
      <c r="BG77" s="698"/>
      <c r="BH77" s="698"/>
      <c r="BI77" s="698"/>
      <c r="BJ77" s="238"/>
      <c r="BK77" s="238"/>
      <c r="BL77" s="238"/>
      <c r="BM77" s="238"/>
      <c r="BN77" s="238"/>
      <c r="BO77" s="238"/>
      <c r="BP77" s="238"/>
      <c r="BQ77" s="238"/>
      <c r="BR77" s="238"/>
      <c r="BS77" s="238"/>
      <c r="BT77" s="238"/>
      <c r="BU77" s="238"/>
      <c r="BV77" s="238"/>
    </row>
    <row r="78" spans="1:74" ht="11.95" customHeight="1" x14ac:dyDescent="0.2">
      <c r="A78" s="237"/>
      <c r="B78" s="1004" t="s">
        <v>1418</v>
      </c>
      <c r="C78" s="991"/>
      <c r="D78" s="991"/>
      <c r="E78" s="991"/>
      <c r="F78" s="991"/>
      <c r="G78" s="991"/>
      <c r="H78" s="991"/>
      <c r="I78" s="991"/>
      <c r="J78" s="991"/>
      <c r="K78" s="991"/>
      <c r="L78" s="991"/>
      <c r="M78" s="991"/>
      <c r="N78" s="991"/>
      <c r="O78" s="991"/>
      <c r="P78" s="991"/>
      <c r="Q78" s="991"/>
      <c r="R78" s="773"/>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38"/>
      <c r="AQ78" s="238"/>
      <c r="AR78" s="238"/>
      <c r="AS78" s="238"/>
      <c r="AT78" s="238"/>
      <c r="AU78" s="238"/>
      <c r="AV78" s="238"/>
      <c r="AW78" s="238"/>
      <c r="AX78" s="238"/>
      <c r="AY78" s="698"/>
      <c r="AZ78" s="698"/>
      <c r="BA78" s="698"/>
      <c r="BB78" s="698"/>
      <c r="BC78" s="698"/>
      <c r="BD78" s="688"/>
      <c r="BE78" s="688"/>
      <c r="BF78" s="688"/>
      <c r="BG78" s="698"/>
      <c r="BH78" s="698"/>
      <c r="BI78" s="698"/>
      <c r="BJ78" s="238"/>
      <c r="BK78" s="238"/>
      <c r="BL78" s="238"/>
      <c r="BM78" s="238"/>
      <c r="BN78" s="238"/>
      <c r="BO78" s="238"/>
      <c r="BP78" s="238"/>
      <c r="BQ78" s="238"/>
      <c r="BR78" s="238"/>
      <c r="BS78" s="238"/>
      <c r="BT78" s="238"/>
      <c r="BU78" s="238"/>
      <c r="BV78" s="238"/>
    </row>
    <row r="79" spans="1:74" ht="12.85" x14ac:dyDescent="0.2">
      <c r="A79" s="237"/>
      <c r="B79" s="1089" t="s">
        <v>1595</v>
      </c>
      <c r="C79" s="1090"/>
      <c r="D79" s="1090"/>
      <c r="E79" s="1090"/>
      <c r="F79" s="1090"/>
      <c r="G79" s="1090"/>
      <c r="H79" s="1090"/>
      <c r="I79" s="1090"/>
      <c r="J79" s="1090"/>
      <c r="K79" s="1090"/>
      <c r="L79" s="1090"/>
      <c r="M79" s="1090"/>
      <c r="N79" s="1090"/>
      <c r="O79" s="1090"/>
      <c r="P79" s="1090"/>
      <c r="Q79" s="1091"/>
      <c r="R79" s="765"/>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c r="AP79" s="238"/>
      <c r="AQ79" s="238"/>
      <c r="AR79" s="238"/>
      <c r="AS79" s="238"/>
      <c r="AT79" s="238"/>
      <c r="AU79" s="238"/>
      <c r="AV79" s="238"/>
      <c r="AW79" s="238"/>
      <c r="AX79" s="238"/>
      <c r="AY79" s="698"/>
      <c r="AZ79" s="698"/>
      <c r="BA79" s="698"/>
      <c r="BB79" s="698"/>
      <c r="BC79" s="698"/>
      <c r="BD79" s="688"/>
      <c r="BE79" s="688"/>
      <c r="BF79" s="688"/>
      <c r="BG79" s="698"/>
      <c r="BH79" s="698"/>
      <c r="BI79" s="698"/>
      <c r="BJ79" s="238"/>
      <c r="BK79" s="238"/>
      <c r="BL79" s="238"/>
      <c r="BM79" s="238"/>
      <c r="BN79" s="238"/>
      <c r="BO79" s="238"/>
      <c r="BP79" s="238"/>
      <c r="BQ79" s="238"/>
      <c r="BR79" s="238"/>
      <c r="BS79" s="238"/>
      <c r="BT79" s="238"/>
      <c r="BU79" s="238"/>
      <c r="BV79" s="238"/>
    </row>
    <row r="80" spans="1:74" ht="11.95" customHeight="1" x14ac:dyDescent="0.2">
      <c r="A80" s="237"/>
      <c r="B80" s="996" t="s">
        <v>827</v>
      </c>
      <c r="C80" s="996"/>
      <c r="D80" s="996"/>
      <c r="E80" s="996"/>
      <c r="F80" s="996"/>
      <c r="G80" s="996"/>
      <c r="H80" s="996"/>
      <c r="I80" s="996"/>
      <c r="J80" s="996"/>
      <c r="K80" s="996"/>
      <c r="L80" s="996"/>
      <c r="M80" s="996"/>
      <c r="N80" s="996"/>
      <c r="O80" s="996"/>
      <c r="P80" s="996"/>
      <c r="Q80" s="996"/>
      <c r="R80" s="996"/>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698"/>
      <c r="AZ80" s="698"/>
      <c r="BA80" s="698"/>
      <c r="BB80" s="698"/>
      <c r="BC80" s="698"/>
      <c r="BD80" s="688"/>
      <c r="BE80" s="688"/>
      <c r="BF80" s="688"/>
      <c r="BG80" s="698"/>
      <c r="BH80" s="698"/>
      <c r="BI80" s="698"/>
      <c r="BJ80" s="238"/>
      <c r="BK80" s="238"/>
      <c r="BL80" s="238"/>
      <c r="BM80" s="238"/>
      <c r="BN80" s="238"/>
      <c r="BO80" s="238"/>
      <c r="BP80" s="238"/>
      <c r="BQ80" s="238"/>
      <c r="BR80" s="238"/>
      <c r="BS80" s="238"/>
      <c r="BT80" s="238"/>
      <c r="BU80" s="238"/>
      <c r="BV80" s="238"/>
    </row>
    <row r="81" spans="1:74" ht="11.95" customHeight="1" x14ac:dyDescent="0.2">
      <c r="A81" s="237"/>
      <c r="B81" s="1095" t="s">
        <v>1435</v>
      </c>
      <c r="C81" s="1096"/>
      <c r="D81" s="1096"/>
      <c r="E81" s="1096"/>
      <c r="F81" s="1096"/>
      <c r="G81" s="1096"/>
      <c r="H81" s="1096"/>
      <c r="I81" s="1096"/>
      <c r="J81" s="1096"/>
      <c r="K81" s="1096"/>
      <c r="L81" s="1096"/>
      <c r="M81" s="1096"/>
      <c r="N81" s="1096"/>
      <c r="O81" s="1096"/>
      <c r="P81" s="1096"/>
      <c r="Q81" s="1084"/>
      <c r="R81" s="765"/>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698"/>
      <c r="AZ81" s="698"/>
      <c r="BA81" s="698"/>
      <c r="BB81" s="698"/>
      <c r="BC81" s="698"/>
      <c r="BD81" s="688"/>
      <c r="BE81" s="688"/>
      <c r="BF81" s="688"/>
      <c r="BG81" s="698"/>
      <c r="BH81" s="698"/>
      <c r="BI81" s="698"/>
      <c r="BJ81" s="238"/>
      <c r="BK81" s="238"/>
      <c r="BL81" s="238"/>
      <c r="BM81" s="238"/>
      <c r="BN81" s="238"/>
      <c r="BO81" s="238"/>
      <c r="BP81" s="238"/>
      <c r="BQ81" s="238"/>
      <c r="BR81" s="238"/>
      <c r="BS81" s="238"/>
      <c r="BT81" s="238"/>
      <c r="BU81" s="238"/>
      <c r="BV81" s="238"/>
    </row>
    <row r="82" spans="1:74" ht="11.95" customHeight="1" x14ac:dyDescent="0.2">
      <c r="A82" s="237"/>
      <c r="B82" s="1087" t="s">
        <v>804</v>
      </c>
      <c r="C82" s="1083"/>
      <c r="D82" s="1083"/>
      <c r="E82" s="1083"/>
      <c r="F82" s="1083"/>
      <c r="G82" s="1083"/>
      <c r="H82" s="1083"/>
      <c r="I82" s="1083"/>
      <c r="J82" s="1083"/>
      <c r="K82" s="1083"/>
      <c r="L82" s="1083"/>
      <c r="M82" s="1083"/>
      <c r="N82" s="1083"/>
      <c r="O82" s="1083"/>
      <c r="P82" s="1083"/>
      <c r="Q82" s="1088"/>
      <c r="R82" s="765"/>
      <c r="S82" s="240"/>
      <c r="T82" s="240"/>
      <c r="U82" s="240"/>
      <c r="V82" s="240"/>
      <c r="W82" s="240"/>
      <c r="X82" s="240"/>
      <c r="Y82" s="240"/>
      <c r="Z82" s="240"/>
      <c r="AA82" s="239"/>
      <c r="AB82" s="240"/>
      <c r="AC82" s="240"/>
      <c r="AD82" s="240"/>
      <c r="AE82" s="240"/>
      <c r="AF82" s="240"/>
      <c r="AG82" s="240"/>
      <c r="AH82" s="240"/>
      <c r="AI82" s="240"/>
      <c r="AJ82" s="240"/>
      <c r="AK82" s="240"/>
      <c r="AL82" s="240"/>
      <c r="AM82" s="239"/>
      <c r="AN82" s="240"/>
      <c r="AO82" s="240"/>
      <c r="AP82" s="240"/>
      <c r="AQ82" s="240"/>
      <c r="AR82" s="240"/>
      <c r="AS82" s="240"/>
      <c r="AT82" s="240"/>
      <c r="AU82" s="240"/>
      <c r="AV82" s="240"/>
      <c r="AW82" s="240"/>
      <c r="AX82" s="240"/>
      <c r="AY82" s="927"/>
      <c r="AZ82" s="699"/>
      <c r="BA82" s="699"/>
      <c r="BB82" s="699"/>
      <c r="BC82" s="699"/>
      <c r="BD82" s="671"/>
      <c r="BE82" s="671"/>
      <c r="BF82" s="671"/>
      <c r="BG82" s="699"/>
      <c r="BH82" s="699"/>
      <c r="BI82" s="699"/>
      <c r="BJ82" s="240"/>
      <c r="BK82" s="239"/>
      <c r="BL82" s="240"/>
      <c r="BM82" s="240"/>
      <c r="BN82" s="240"/>
      <c r="BO82" s="240"/>
      <c r="BP82" s="240"/>
      <c r="BQ82" s="240"/>
      <c r="BR82" s="240"/>
      <c r="BS82" s="240"/>
      <c r="BT82" s="240"/>
      <c r="BU82" s="240"/>
      <c r="BV82" s="240"/>
    </row>
    <row r="83" spans="1:74" ht="12.85" x14ac:dyDescent="0.2">
      <c r="A83" s="237"/>
      <c r="B83" s="1082" t="s">
        <v>1436</v>
      </c>
      <c r="C83" s="1083"/>
      <c r="D83" s="1083"/>
      <c r="E83" s="1083"/>
      <c r="F83" s="1083"/>
      <c r="G83" s="1083"/>
      <c r="H83" s="1083"/>
      <c r="I83" s="1083"/>
      <c r="J83" s="1083"/>
      <c r="K83" s="1083"/>
      <c r="L83" s="1083"/>
      <c r="M83" s="1083"/>
      <c r="N83" s="1083"/>
      <c r="O83" s="1083"/>
      <c r="P83" s="1083"/>
      <c r="Q83" s="1084"/>
      <c r="R83" s="240"/>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689"/>
      <c r="BE83" s="689"/>
      <c r="BF83" s="689"/>
      <c r="BG83" s="700"/>
      <c r="BH83" s="700"/>
      <c r="BI83" s="700"/>
      <c r="BJ83" s="242"/>
      <c r="BK83" s="242"/>
      <c r="BL83" s="242"/>
      <c r="BM83" s="242"/>
      <c r="BN83" s="242"/>
      <c r="BO83" s="242"/>
      <c r="BP83" s="242"/>
      <c r="BQ83" s="242"/>
      <c r="BR83" s="242"/>
      <c r="BS83" s="242"/>
      <c r="BT83" s="242"/>
      <c r="BU83" s="242"/>
      <c r="BV83" s="242"/>
    </row>
    <row r="84" spans="1:74" x14ac:dyDescent="0.2">
      <c r="A84" s="240"/>
      <c r="B84" s="239"/>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689"/>
      <c r="BE84" s="689"/>
      <c r="BF84" s="689"/>
      <c r="BG84" s="700"/>
      <c r="BH84" s="700"/>
      <c r="BI84" s="700"/>
      <c r="BJ84" s="242"/>
      <c r="BK84" s="242"/>
      <c r="BL84" s="242"/>
      <c r="BM84" s="242"/>
      <c r="BN84" s="242"/>
      <c r="BO84" s="242"/>
      <c r="BP84" s="242"/>
      <c r="BQ84" s="242"/>
      <c r="BR84" s="242"/>
      <c r="BS84" s="242"/>
      <c r="BT84" s="242"/>
      <c r="BU84" s="242"/>
      <c r="BV84" s="242"/>
    </row>
    <row r="85" spans="1:74" x14ac:dyDescent="0.2">
      <c r="A85" s="240"/>
      <c r="B85" s="239"/>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689"/>
      <c r="BE85" s="689"/>
      <c r="BF85" s="689"/>
      <c r="BG85" s="700"/>
      <c r="BH85" s="700"/>
      <c r="BI85" s="700"/>
      <c r="BJ85" s="242"/>
      <c r="BK85" s="242"/>
      <c r="BL85" s="242"/>
      <c r="BM85" s="242"/>
      <c r="BN85" s="242"/>
      <c r="BO85" s="242"/>
      <c r="BP85" s="242"/>
      <c r="BQ85" s="242"/>
      <c r="BR85" s="242"/>
      <c r="BS85" s="242"/>
      <c r="BT85" s="242"/>
      <c r="BU85" s="242"/>
      <c r="BV85" s="242"/>
    </row>
    <row r="87" spans="1:74" x14ac:dyDescent="0.2">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689"/>
      <c r="BE87" s="689"/>
      <c r="BF87" s="689"/>
      <c r="BG87" s="700"/>
      <c r="BH87" s="700"/>
      <c r="BI87" s="700"/>
      <c r="BJ87" s="242"/>
      <c r="BK87" s="242"/>
      <c r="BL87" s="242"/>
      <c r="BM87" s="242"/>
      <c r="BN87" s="242"/>
      <c r="BO87" s="242"/>
      <c r="BP87" s="242"/>
      <c r="BQ87" s="242"/>
      <c r="BR87" s="242"/>
      <c r="BS87" s="242"/>
      <c r="BT87" s="242"/>
      <c r="BU87" s="242"/>
      <c r="BV87" s="242"/>
    </row>
    <row r="88" spans="1:74" x14ac:dyDescent="0.2">
      <c r="B88" s="239"/>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689"/>
      <c r="BE88" s="689"/>
      <c r="BF88" s="689"/>
      <c r="BG88" s="700"/>
      <c r="BH88" s="700"/>
      <c r="BI88" s="700"/>
      <c r="BJ88" s="242"/>
      <c r="BK88" s="242"/>
      <c r="BL88" s="242"/>
      <c r="BM88" s="242"/>
      <c r="BN88" s="242"/>
      <c r="BO88" s="242"/>
      <c r="BP88" s="242"/>
      <c r="BQ88" s="242"/>
      <c r="BR88" s="242"/>
      <c r="BS88" s="242"/>
      <c r="BT88" s="242"/>
      <c r="BU88" s="242"/>
      <c r="BV88" s="242"/>
    </row>
    <row r="89" spans="1:74" x14ac:dyDescent="0.2">
      <c r="A89" s="240"/>
      <c r="B89" s="239"/>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689"/>
      <c r="BE89" s="689"/>
      <c r="BF89" s="689"/>
      <c r="BG89" s="700"/>
      <c r="BH89" s="700"/>
      <c r="BI89" s="700"/>
      <c r="BJ89" s="242"/>
      <c r="BK89" s="242"/>
      <c r="BL89" s="242"/>
      <c r="BM89" s="242"/>
      <c r="BN89" s="242"/>
      <c r="BO89" s="242"/>
      <c r="BP89" s="242"/>
      <c r="BQ89" s="242"/>
      <c r="BR89" s="242"/>
      <c r="BS89" s="242"/>
      <c r="BT89" s="242"/>
      <c r="BU89" s="242"/>
      <c r="BV89" s="242"/>
    </row>
    <row r="90" spans="1:74" x14ac:dyDescent="0.2">
      <c r="A90" s="240"/>
      <c r="B90" s="239"/>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700"/>
      <c r="AZ90" s="700"/>
      <c r="BA90" s="700"/>
      <c r="BB90" s="700"/>
      <c r="BC90" s="700"/>
      <c r="BD90" s="689"/>
      <c r="BE90" s="689"/>
      <c r="BF90" s="689"/>
      <c r="BG90" s="700"/>
      <c r="BH90" s="700"/>
      <c r="BI90" s="700"/>
      <c r="BJ90" s="242"/>
      <c r="BK90" s="242"/>
      <c r="BL90" s="242"/>
      <c r="BM90" s="242"/>
      <c r="BN90" s="242"/>
      <c r="BO90" s="242"/>
      <c r="BP90" s="242"/>
      <c r="BQ90" s="242"/>
      <c r="BR90" s="242"/>
      <c r="BS90" s="242"/>
      <c r="BT90" s="242"/>
      <c r="BU90" s="242"/>
      <c r="BV90" s="242"/>
    </row>
    <row r="91" spans="1:74" x14ac:dyDescent="0.2">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689"/>
      <c r="BE91" s="689"/>
      <c r="BF91" s="689"/>
      <c r="BG91" s="700"/>
      <c r="BH91" s="700"/>
      <c r="BI91" s="700"/>
      <c r="BJ91" s="242"/>
      <c r="BK91" s="242"/>
      <c r="BL91" s="242"/>
      <c r="BM91" s="242"/>
      <c r="BN91" s="242"/>
      <c r="BO91" s="242"/>
      <c r="BP91" s="242"/>
      <c r="BQ91" s="242"/>
      <c r="BR91" s="242"/>
      <c r="BS91" s="242"/>
      <c r="BT91" s="242"/>
      <c r="BU91" s="242"/>
      <c r="BV91" s="242"/>
    </row>
    <row r="92" spans="1:74" x14ac:dyDescent="0.2">
      <c r="B92" s="239"/>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689"/>
      <c r="BE92" s="689"/>
      <c r="BF92" s="689"/>
      <c r="BG92" s="700"/>
      <c r="BH92" s="700"/>
      <c r="BI92" s="700"/>
      <c r="BJ92" s="242"/>
      <c r="BK92" s="242"/>
      <c r="BL92" s="242"/>
      <c r="BM92" s="242"/>
      <c r="BN92" s="242"/>
      <c r="BO92" s="242"/>
      <c r="BP92" s="242"/>
      <c r="BQ92" s="242"/>
      <c r="BR92" s="242"/>
      <c r="BS92" s="242"/>
      <c r="BT92" s="242"/>
      <c r="BU92" s="242"/>
      <c r="BV92" s="242"/>
    </row>
    <row r="93" spans="1:74" x14ac:dyDescent="0.2">
      <c r="A93" s="240"/>
      <c r="B93" s="239"/>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689"/>
      <c r="BE93" s="689"/>
      <c r="BF93" s="689"/>
      <c r="BG93" s="700"/>
      <c r="BH93" s="700"/>
      <c r="BI93" s="700"/>
      <c r="BJ93" s="242"/>
      <c r="BK93" s="242"/>
      <c r="BL93" s="242"/>
      <c r="BM93" s="242"/>
      <c r="BN93" s="242"/>
      <c r="BO93" s="242"/>
      <c r="BP93" s="242"/>
      <c r="BQ93" s="242"/>
      <c r="BR93" s="242"/>
      <c r="BS93" s="242"/>
      <c r="BT93" s="242"/>
      <c r="BU93" s="242"/>
      <c r="BV93" s="242"/>
    </row>
    <row r="95" spans="1:74" x14ac:dyDescent="0.2">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700"/>
      <c r="AZ95" s="700"/>
      <c r="BA95" s="700"/>
      <c r="BB95" s="700"/>
      <c r="BC95" s="700"/>
      <c r="BD95" s="689"/>
      <c r="BE95" s="689"/>
      <c r="BF95" s="689"/>
      <c r="BG95" s="700"/>
      <c r="BH95" s="700"/>
      <c r="BI95" s="700"/>
      <c r="BJ95" s="242"/>
      <c r="BK95" s="242"/>
      <c r="BL95" s="242"/>
      <c r="BM95" s="242"/>
      <c r="BN95" s="242"/>
      <c r="BO95" s="242"/>
      <c r="BP95" s="242"/>
      <c r="BQ95" s="242"/>
      <c r="BR95" s="242"/>
      <c r="BS95" s="242"/>
      <c r="BT95" s="242"/>
      <c r="BU95" s="242"/>
      <c r="BV95" s="242"/>
    </row>
    <row r="96" spans="1:74" x14ac:dyDescent="0.2">
      <c r="B96" s="239"/>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700"/>
      <c r="AZ96" s="700"/>
      <c r="BA96" s="700"/>
      <c r="BB96" s="700"/>
      <c r="BC96" s="700"/>
      <c r="BD96" s="689"/>
      <c r="BE96" s="689"/>
      <c r="BF96" s="689"/>
      <c r="BG96" s="700"/>
      <c r="BH96" s="700"/>
      <c r="BI96" s="700"/>
      <c r="BJ96" s="242"/>
      <c r="BK96" s="242"/>
      <c r="BL96" s="242"/>
      <c r="BM96" s="242"/>
      <c r="BN96" s="242"/>
      <c r="BO96" s="242"/>
      <c r="BP96" s="242"/>
      <c r="BQ96" s="242"/>
      <c r="BR96" s="242"/>
      <c r="BS96" s="242"/>
      <c r="BT96" s="242"/>
      <c r="BU96" s="242"/>
      <c r="BV96" s="242"/>
    </row>
    <row r="97" spans="1:74" x14ac:dyDescent="0.2">
      <c r="A97" s="240"/>
      <c r="B97" s="239"/>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689"/>
      <c r="BE97" s="689"/>
      <c r="BF97" s="689"/>
      <c r="BG97" s="700"/>
      <c r="BH97" s="700"/>
      <c r="BI97" s="700"/>
      <c r="BJ97" s="242"/>
      <c r="BK97" s="242"/>
      <c r="BL97" s="242"/>
      <c r="BM97" s="242"/>
      <c r="BN97" s="242"/>
      <c r="BO97" s="242"/>
      <c r="BP97" s="242"/>
      <c r="BQ97" s="242"/>
      <c r="BR97" s="242"/>
      <c r="BS97" s="242"/>
      <c r="BT97" s="242"/>
      <c r="BU97" s="242"/>
      <c r="BV97" s="242"/>
    </row>
    <row r="99" spans="1:74" x14ac:dyDescent="0.2">
      <c r="B99" s="241"/>
      <c r="C99" s="243"/>
      <c r="D99" s="243"/>
      <c r="E99" s="243"/>
      <c r="F99" s="243"/>
      <c r="G99" s="243"/>
      <c r="H99" s="243"/>
      <c r="I99" s="243"/>
      <c r="J99" s="243"/>
      <c r="K99" s="243"/>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701"/>
      <c r="AZ99" s="701"/>
      <c r="BA99" s="701"/>
      <c r="BB99" s="701"/>
      <c r="BC99" s="701"/>
      <c r="BD99" s="690"/>
      <c r="BE99" s="690"/>
      <c r="BF99" s="690"/>
      <c r="BG99" s="701"/>
      <c r="BH99" s="701"/>
      <c r="BI99" s="701"/>
      <c r="BJ99" s="243"/>
      <c r="BK99" s="243"/>
      <c r="BL99" s="243"/>
      <c r="BM99" s="243"/>
      <c r="BN99" s="243"/>
      <c r="BO99" s="243"/>
      <c r="BP99" s="243"/>
      <c r="BQ99" s="243"/>
      <c r="BR99" s="243"/>
      <c r="BS99" s="243"/>
      <c r="BT99" s="243"/>
      <c r="BU99" s="243"/>
      <c r="BV99" s="243"/>
    </row>
    <row r="100" spans="1:74" x14ac:dyDescent="0.2">
      <c r="B100" s="239"/>
      <c r="C100" s="243"/>
      <c r="D100" s="243"/>
      <c r="E100" s="243"/>
      <c r="F100" s="243"/>
      <c r="G100" s="243"/>
      <c r="H100" s="243"/>
      <c r="I100" s="243"/>
      <c r="J100" s="243"/>
      <c r="K100" s="243"/>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701"/>
      <c r="AZ100" s="701"/>
      <c r="BA100" s="701"/>
      <c r="BB100" s="701"/>
      <c r="BC100" s="701"/>
      <c r="BD100" s="690"/>
      <c r="BE100" s="690"/>
      <c r="BF100" s="690"/>
      <c r="BG100" s="701"/>
      <c r="BH100" s="701"/>
      <c r="BI100" s="701"/>
      <c r="BJ100" s="243"/>
      <c r="BK100" s="243"/>
      <c r="BL100" s="243"/>
      <c r="BM100" s="243"/>
      <c r="BN100" s="243"/>
      <c r="BO100" s="243"/>
      <c r="BP100" s="243"/>
      <c r="BQ100" s="243"/>
      <c r="BR100" s="243"/>
      <c r="BS100" s="243"/>
      <c r="BT100" s="243"/>
      <c r="BU100" s="243"/>
      <c r="BV100" s="243"/>
    </row>
    <row r="101" spans="1:74" x14ac:dyDescent="0.2">
      <c r="A101" s="240"/>
      <c r="B101" s="239"/>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700"/>
      <c r="AZ101" s="700"/>
      <c r="BA101" s="700"/>
      <c r="BB101" s="700"/>
      <c r="BC101" s="700"/>
      <c r="BD101" s="689"/>
      <c r="BE101" s="689"/>
      <c r="BF101" s="689"/>
      <c r="BG101" s="700"/>
      <c r="BH101" s="700"/>
      <c r="BI101" s="700"/>
      <c r="BJ101" s="242"/>
      <c r="BK101" s="242"/>
      <c r="BL101" s="242"/>
      <c r="BM101" s="242"/>
      <c r="BN101" s="242"/>
      <c r="BO101" s="242"/>
      <c r="BP101" s="242"/>
      <c r="BQ101" s="242"/>
      <c r="BR101" s="242"/>
      <c r="BS101" s="242"/>
      <c r="BT101" s="242"/>
      <c r="BU101" s="242"/>
      <c r="BV101" s="242"/>
    </row>
    <row r="103" spans="1:74" x14ac:dyDescent="0.2">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702"/>
      <c r="AZ103" s="702"/>
      <c r="BA103" s="702"/>
      <c r="BB103" s="702"/>
      <c r="BC103" s="702"/>
      <c r="BD103" s="691"/>
      <c r="BE103" s="691"/>
      <c r="BF103" s="691"/>
      <c r="BG103" s="702"/>
      <c r="BH103" s="702"/>
      <c r="BI103" s="702"/>
      <c r="BJ103" s="244"/>
      <c r="BK103" s="244"/>
      <c r="BL103" s="244"/>
      <c r="BM103" s="244"/>
      <c r="BN103" s="244"/>
      <c r="BO103" s="244"/>
      <c r="BP103" s="244"/>
      <c r="BQ103" s="244"/>
      <c r="BR103" s="244"/>
      <c r="BS103" s="244"/>
      <c r="BT103" s="244"/>
      <c r="BU103" s="244"/>
      <c r="BV103" s="244"/>
    </row>
    <row r="104" spans="1:74" x14ac:dyDescent="0.2">
      <c r="C104" s="245"/>
      <c r="D104" s="245"/>
      <c r="E104" s="245"/>
      <c r="F104" s="245"/>
      <c r="G104" s="245"/>
      <c r="H104" s="245"/>
      <c r="I104" s="245"/>
      <c r="J104" s="245"/>
      <c r="K104" s="245"/>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703"/>
      <c r="AZ104" s="703"/>
      <c r="BA104" s="703"/>
      <c r="BB104" s="703"/>
      <c r="BC104" s="703"/>
      <c r="BD104" s="692"/>
      <c r="BE104" s="692"/>
      <c r="BF104" s="692"/>
      <c r="BG104" s="703"/>
      <c r="BH104" s="703"/>
      <c r="BI104" s="703"/>
      <c r="BJ104" s="245"/>
      <c r="BK104" s="245"/>
      <c r="BL104" s="245"/>
      <c r="BM104" s="245"/>
      <c r="BN104" s="245"/>
      <c r="BO104" s="245"/>
      <c r="BP104" s="245"/>
      <c r="BQ104" s="245"/>
      <c r="BR104" s="245"/>
      <c r="BS104" s="245"/>
      <c r="BT104" s="245"/>
      <c r="BU104" s="245"/>
      <c r="BV104" s="245"/>
    </row>
    <row r="105" spans="1:74" x14ac:dyDescent="0.2">
      <c r="B105" s="239"/>
    </row>
  </sheetData>
  <mergeCells count="19">
    <mergeCell ref="AM3:AX3"/>
    <mergeCell ref="B82:Q82"/>
    <mergeCell ref="BK3:BV3"/>
    <mergeCell ref="AY3:BJ3"/>
    <mergeCell ref="B77:Q77"/>
    <mergeCell ref="B79:Q79"/>
    <mergeCell ref="B72:Q72"/>
    <mergeCell ref="B73:Q73"/>
    <mergeCell ref="B74:Q74"/>
    <mergeCell ref="B75:Q75"/>
    <mergeCell ref="B78:Q78"/>
    <mergeCell ref="B81:Q81"/>
    <mergeCell ref="B71:Q71"/>
    <mergeCell ref="B80:R80"/>
    <mergeCell ref="B83:Q83"/>
    <mergeCell ref="A1:A2"/>
    <mergeCell ref="C3:N3"/>
    <mergeCell ref="O3:Z3"/>
    <mergeCell ref="AA3:AL3"/>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L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0.7" x14ac:dyDescent="0.2"/>
  <cols>
    <col min="1" max="1" width="11.625" style="227" customWidth="1"/>
    <col min="2" max="2" width="26.375" style="227" customWidth="1"/>
    <col min="3" max="50" width="6.625" style="227" customWidth="1"/>
    <col min="51" max="55" width="6.625" style="704" customWidth="1"/>
    <col min="56" max="58" width="6.625" style="693" customWidth="1"/>
    <col min="59" max="61" width="6.625" style="704" customWidth="1"/>
    <col min="62" max="74" width="6.625" style="227" customWidth="1"/>
    <col min="75" max="249" width="11" style="227"/>
    <col min="250" max="250" width="1.625" style="227" customWidth="1"/>
    <col min="251" max="16384" width="11" style="227"/>
  </cols>
  <sheetData>
    <row r="1" spans="1:74" ht="12.85" customHeight="1" x14ac:dyDescent="0.2">
      <c r="A1" s="979" t="s">
        <v>479</v>
      </c>
      <c r="B1" s="226" t="s">
        <v>747</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85" customHeight="1" x14ac:dyDescent="0.2">
      <c r="A2" s="980"/>
      <c r="B2" s="222" t="str">
        <f>"U.S. Energy Information Administration  |  Short-Term Energy Outlook  - "&amp;Dates!D1</f>
        <v>U.S. Energy Information Administration  |  Short-Term Energy Outlook  - September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85" customHeight="1" x14ac:dyDescent="0.2">
      <c r="A3" s="316" t="s">
        <v>764</v>
      </c>
      <c r="B3" s="230"/>
      <c r="C3" s="983">
        <f>Dates!D3</f>
        <v>2021</v>
      </c>
      <c r="D3" s="986"/>
      <c r="E3" s="986"/>
      <c r="F3" s="986"/>
      <c r="G3" s="986"/>
      <c r="H3" s="986"/>
      <c r="I3" s="986"/>
      <c r="J3" s="986"/>
      <c r="K3" s="986"/>
      <c r="L3" s="986"/>
      <c r="M3" s="986"/>
      <c r="N3" s="1086"/>
      <c r="O3" s="983">
        <f>C3+1</f>
        <v>2022</v>
      </c>
      <c r="P3" s="986"/>
      <c r="Q3" s="986"/>
      <c r="R3" s="986"/>
      <c r="S3" s="986"/>
      <c r="T3" s="986"/>
      <c r="U3" s="986"/>
      <c r="V3" s="986"/>
      <c r="W3" s="986"/>
      <c r="X3" s="986"/>
      <c r="Y3" s="986"/>
      <c r="Z3" s="1086"/>
      <c r="AA3" s="983">
        <f>O3+1</f>
        <v>2023</v>
      </c>
      <c r="AB3" s="986"/>
      <c r="AC3" s="986"/>
      <c r="AD3" s="986"/>
      <c r="AE3" s="986"/>
      <c r="AF3" s="986"/>
      <c r="AG3" s="986"/>
      <c r="AH3" s="986"/>
      <c r="AI3" s="986"/>
      <c r="AJ3" s="986"/>
      <c r="AK3" s="986"/>
      <c r="AL3" s="1086"/>
      <c r="AM3" s="983">
        <f>AA3+1</f>
        <v>2024</v>
      </c>
      <c r="AN3" s="986"/>
      <c r="AO3" s="986"/>
      <c r="AP3" s="986"/>
      <c r="AQ3" s="986"/>
      <c r="AR3" s="986"/>
      <c r="AS3" s="986"/>
      <c r="AT3" s="986"/>
      <c r="AU3" s="986"/>
      <c r="AV3" s="986"/>
      <c r="AW3" s="986"/>
      <c r="AX3" s="1086"/>
      <c r="AY3" s="983">
        <f>AM3+1</f>
        <v>2025</v>
      </c>
      <c r="AZ3" s="986"/>
      <c r="BA3" s="986"/>
      <c r="BB3" s="986"/>
      <c r="BC3" s="986"/>
      <c r="BD3" s="986"/>
      <c r="BE3" s="986"/>
      <c r="BF3" s="986"/>
      <c r="BG3" s="986"/>
      <c r="BH3" s="986"/>
      <c r="BI3" s="986"/>
      <c r="BJ3" s="1086"/>
      <c r="BK3" s="983">
        <f>AY3+1</f>
        <v>2026</v>
      </c>
      <c r="BL3" s="986"/>
      <c r="BM3" s="986"/>
      <c r="BN3" s="986"/>
      <c r="BO3" s="986"/>
      <c r="BP3" s="986"/>
      <c r="BQ3" s="986"/>
      <c r="BR3" s="986"/>
      <c r="BS3" s="986"/>
      <c r="BT3" s="986"/>
      <c r="BU3" s="986"/>
      <c r="BV3" s="1086"/>
    </row>
    <row r="4" spans="1:74" ht="12.85" customHeight="1" x14ac:dyDescent="0.2">
      <c r="A4" s="322" t="str">
        <f>TEXT(Dates!$D$2,"dddd, mmmm d, yyyy")</f>
        <v>Thursday, September 4, 2025</v>
      </c>
      <c r="B4" s="2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229"/>
      <c r="B5" s="67" t="s">
        <v>1392</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925"/>
      <c r="AZ5" s="925"/>
      <c r="BA5" s="925"/>
      <c r="BB5" s="925"/>
      <c r="BC5" s="925"/>
      <c r="BD5" s="969"/>
      <c r="BE5" s="969"/>
      <c r="BF5" s="969"/>
      <c r="BG5" s="864"/>
      <c r="BH5" s="864"/>
      <c r="BI5" s="864"/>
      <c r="BJ5" s="473"/>
      <c r="BK5" s="473"/>
      <c r="BL5" s="473"/>
      <c r="BM5" s="473"/>
      <c r="BN5" s="473"/>
      <c r="BO5" s="473"/>
      <c r="BP5" s="473"/>
      <c r="BQ5" s="473"/>
      <c r="BR5" s="473"/>
      <c r="BS5" s="473"/>
      <c r="BT5" s="473"/>
      <c r="BU5" s="473"/>
      <c r="BV5" s="473"/>
    </row>
    <row r="6" spans="1:74" s="285" customFormat="1" ht="11.05" customHeight="1" x14ac:dyDescent="0.2">
      <c r="A6" s="475" t="s">
        <v>696</v>
      </c>
      <c r="B6" s="477" t="s">
        <v>1035</v>
      </c>
      <c r="C6" s="301">
        <v>52.717469508999997</v>
      </c>
      <c r="D6" s="301">
        <v>50.534072901999998</v>
      </c>
      <c r="E6" s="301">
        <v>46.456821157</v>
      </c>
      <c r="F6" s="301">
        <v>43.133160078000003</v>
      </c>
      <c r="G6" s="301">
        <v>46.263659551000003</v>
      </c>
      <c r="H6" s="301">
        <v>55.420848507999999</v>
      </c>
      <c r="I6" s="301">
        <v>59.655141508</v>
      </c>
      <c r="J6" s="301">
        <v>62.115247961000001</v>
      </c>
      <c r="K6" s="301">
        <v>50.630446704999997</v>
      </c>
      <c r="L6" s="301">
        <v>48.557755241999999</v>
      </c>
      <c r="M6" s="301">
        <v>48.349590511999999</v>
      </c>
      <c r="N6" s="301">
        <v>50.205406134999997</v>
      </c>
      <c r="O6" s="301">
        <v>58.959102823999999</v>
      </c>
      <c r="P6" s="301">
        <v>50.795255075999997</v>
      </c>
      <c r="Q6" s="301">
        <v>48.211359289000001</v>
      </c>
      <c r="R6" s="301">
        <v>44.981634434</v>
      </c>
      <c r="S6" s="301">
        <v>49.294440909999999</v>
      </c>
      <c r="T6" s="301">
        <v>55.398992247000002</v>
      </c>
      <c r="U6" s="301">
        <v>61.294714511000002</v>
      </c>
      <c r="V6" s="301">
        <v>58.061725631000002</v>
      </c>
      <c r="W6" s="301">
        <v>49.400052191</v>
      </c>
      <c r="X6" s="301">
        <v>45.785065434000003</v>
      </c>
      <c r="Y6" s="301">
        <v>47.716924990000003</v>
      </c>
      <c r="Z6" s="301">
        <v>54.257802675999997</v>
      </c>
      <c r="AA6" s="301">
        <v>50.867129972000001</v>
      </c>
      <c r="AB6" s="301">
        <v>45.065241260999997</v>
      </c>
      <c r="AC6" s="301">
        <v>48.072060579000002</v>
      </c>
      <c r="AD6" s="301">
        <v>43.535920941000001</v>
      </c>
      <c r="AE6" s="301">
        <v>46.031898384000002</v>
      </c>
      <c r="AF6" s="301">
        <v>51.507862862000003</v>
      </c>
      <c r="AG6" s="301">
        <v>58.357869544000003</v>
      </c>
      <c r="AH6" s="301">
        <v>58.819403735000002</v>
      </c>
      <c r="AI6" s="301">
        <v>49.772459644000001</v>
      </c>
      <c r="AJ6" s="301">
        <v>46.563890057000002</v>
      </c>
      <c r="AK6" s="301">
        <v>46.114357497999997</v>
      </c>
      <c r="AL6" s="301">
        <v>49.030491466999997</v>
      </c>
      <c r="AM6" s="301">
        <v>55.761433679</v>
      </c>
      <c r="AN6" s="301">
        <v>44.394190596999998</v>
      </c>
      <c r="AO6" s="301">
        <v>46.287035467000003</v>
      </c>
      <c r="AP6" s="301">
        <v>45.131613477999998</v>
      </c>
      <c r="AQ6" s="301">
        <v>49.256363487000002</v>
      </c>
      <c r="AR6" s="301">
        <v>54.857823746999998</v>
      </c>
      <c r="AS6" s="301">
        <v>60.354379805000001</v>
      </c>
      <c r="AT6" s="301">
        <v>59.565522231000003</v>
      </c>
      <c r="AU6" s="301">
        <v>50.652268390000003</v>
      </c>
      <c r="AV6" s="301">
        <v>48.920122659999997</v>
      </c>
      <c r="AW6" s="301">
        <v>47.582694371000002</v>
      </c>
      <c r="AX6" s="301">
        <v>52.683915341000002</v>
      </c>
      <c r="AY6" s="919">
        <v>59.798262395999998</v>
      </c>
      <c r="AZ6" s="919">
        <v>51.143963417999998</v>
      </c>
      <c r="BA6" s="919">
        <v>48.841645923000002</v>
      </c>
      <c r="BB6" s="919">
        <v>47.366599802000003</v>
      </c>
      <c r="BC6" s="919">
        <v>47.281298657000001</v>
      </c>
      <c r="BD6" s="919">
        <v>55.234717817000003</v>
      </c>
      <c r="BE6" s="919">
        <v>64.226820000000004</v>
      </c>
      <c r="BF6" s="919">
        <v>59.198210000000003</v>
      </c>
      <c r="BG6" s="462">
        <v>50.329239999999999</v>
      </c>
      <c r="BH6" s="462">
        <v>48.770969999999998</v>
      </c>
      <c r="BI6" s="462">
        <v>48.164389999999997</v>
      </c>
      <c r="BJ6" s="462">
        <v>53.221769999999999</v>
      </c>
      <c r="BK6" s="462">
        <v>57.330559999999998</v>
      </c>
      <c r="BL6" s="462">
        <v>49.134320000000002</v>
      </c>
      <c r="BM6" s="462">
        <v>49.470309999999998</v>
      </c>
      <c r="BN6" s="462">
        <v>45.748480000000001</v>
      </c>
      <c r="BO6" s="462">
        <v>48.477330000000002</v>
      </c>
      <c r="BP6" s="462">
        <v>54.932259999999999</v>
      </c>
      <c r="BQ6" s="462">
        <v>62.738259999999997</v>
      </c>
      <c r="BR6" s="462">
        <v>61.145679999999999</v>
      </c>
      <c r="BS6" s="462">
        <v>51.7393</v>
      </c>
      <c r="BT6" s="462">
        <v>49.159179999999999</v>
      </c>
      <c r="BU6" s="462">
        <v>48.550420000000003</v>
      </c>
      <c r="BV6" s="462">
        <v>53.877780000000001</v>
      </c>
    </row>
    <row r="7" spans="1:74" ht="11.05" customHeight="1" x14ac:dyDescent="0.2">
      <c r="A7" s="234" t="s">
        <v>691</v>
      </c>
      <c r="B7" s="478" t="s">
        <v>1029</v>
      </c>
      <c r="C7" s="468">
        <v>11.937373099</v>
      </c>
      <c r="D7" s="468">
        <v>11.01539234</v>
      </c>
      <c r="E7" s="468">
        <v>10.440559083</v>
      </c>
      <c r="F7" s="468">
        <v>11.539320306</v>
      </c>
      <c r="G7" s="468">
        <v>10.754594427000001</v>
      </c>
      <c r="H7" s="468">
        <v>16.341461789</v>
      </c>
      <c r="I7" s="468">
        <v>16.883205179000001</v>
      </c>
      <c r="J7" s="468">
        <v>17.126700907</v>
      </c>
      <c r="K7" s="468">
        <v>11.63409699</v>
      </c>
      <c r="L7" s="468">
        <v>13.862891652</v>
      </c>
      <c r="M7" s="468">
        <v>13.741047254</v>
      </c>
      <c r="N7" s="468">
        <v>13.660253453999999</v>
      </c>
      <c r="O7" s="468">
        <v>15.771280907</v>
      </c>
      <c r="P7" s="468">
        <v>11.914607552</v>
      </c>
      <c r="Q7" s="468">
        <v>11.631306713000001</v>
      </c>
      <c r="R7" s="468">
        <v>12.426925705</v>
      </c>
      <c r="S7" s="468">
        <v>14.742460457</v>
      </c>
      <c r="T7" s="468">
        <v>19.269629048999999</v>
      </c>
      <c r="U7" s="468">
        <v>21.628286685999999</v>
      </c>
      <c r="V7" s="468">
        <v>19.360155304999999</v>
      </c>
      <c r="W7" s="468">
        <v>15.092255257</v>
      </c>
      <c r="X7" s="468">
        <v>12.805650615999999</v>
      </c>
      <c r="Y7" s="468">
        <v>12.506324874000001</v>
      </c>
      <c r="Z7" s="468">
        <v>15.181952949999999</v>
      </c>
      <c r="AA7" s="468">
        <v>14.760191986000001</v>
      </c>
      <c r="AB7" s="468">
        <v>13.920070316</v>
      </c>
      <c r="AC7" s="468">
        <v>16.130654516</v>
      </c>
      <c r="AD7" s="468">
        <v>14.342568373000001</v>
      </c>
      <c r="AE7" s="468">
        <v>17.459503685000001</v>
      </c>
      <c r="AF7" s="468">
        <v>20.711126706000002</v>
      </c>
      <c r="AG7" s="468">
        <v>23.199228820999998</v>
      </c>
      <c r="AH7" s="468">
        <v>22.594863615000001</v>
      </c>
      <c r="AI7" s="468">
        <v>17.880366538000001</v>
      </c>
      <c r="AJ7" s="468">
        <v>15.041584199000001</v>
      </c>
      <c r="AK7" s="468">
        <v>14.588531611000001</v>
      </c>
      <c r="AL7" s="468">
        <v>16.818067094</v>
      </c>
      <c r="AM7" s="468">
        <v>18.237275915000001</v>
      </c>
      <c r="AN7" s="468">
        <v>14.21551972</v>
      </c>
      <c r="AO7" s="468">
        <v>15.639449366999999</v>
      </c>
      <c r="AP7" s="468">
        <v>14.906300597</v>
      </c>
      <c r="AQ7" s="468">
        <v>18.948113399</v>
      </c>
      <c r="AR7" s="468">
        <v>20.119308644</v>
      </c>
      <c r="AS7" s="468">
        <v>25.914758623000001</v>
      </c>
      <c r="AT7" s="468">
        <v>24.788310904999999</v>
      </c>
      <c r="AU7" s="468">
        <v>18.283581483999999</v>
      </c>
      <c r="AV7" s="468">
        <v>16.558216904999998</v>
      </c>
      <c r="AW7" s="468">
        <v>16.248937974</v>
      </c>
      <c r="AX7" s="468">
        <v>16.213434116999998</v>
      </c>
      <c r="AY7" s="894">
        <v>16.151448771999998</v>
      </c>
      <c r="AZ7" s="894">
        <v>13.242737586000001</v>
      </c>
      <c r="BA7" s="894">
        <v>11.972041562999999</v>
      </c>
      <c r="BB7" s="894">
        <v>13.458598619</v>
      </c>
      <c r="BC7" s="894">
        <v>14.696687527</v>
      </c>
      <c r="BD7" s="894">
        <v>20.121713590999999</v>
      </c>
      <c r="BE7" s="894">
        <v>26.30789</v>
      </c>
      <c r="BF7" s="894">
        <v>22.127759999999999</v>
      </c>
      <c r="BG7" s="456">
        <v>17.25656</v>
      </c>
      <c r="BH7" s="456">
        <v>15.630979999999999</v>
      </c>
      <c r="BI7" s="456">
        <v>14.89813</v>
      </c>
      <c r="BJ7" s="456">
        <v>15.57475</v>
      </c>
      <c r="BK7" s="456">
        <v>16.037669999999999</v>
      </c>
      <c r="BL7" s="456">
        <v>13.0756</v>
      </c>
      <c r="BM7" s="456">
        <v>13.48481</v>
      </c>
      <c r="BN7" s="456">
        <v>13.274570000000001</v>
      </c>
      <c r="BO7" s="456">
        <v>15.845700000000001</v>
      </c>
      <c r="BP7" s="456">
        <v>19.84113</v>
      </c>
      <c r="BQ7" s="456">
        <v>24.760380000000001</v>
      </c>
      <c r="BR7" s="456">
        <v>21.84562</v>
      </c>
      <c r="BS7" s="456">
        <v>18.52863</v>
      </c>
      <c r="BT7" s="456">
        <v>16.61373</v>
      </c>
      <c r="BU7" s="456">
        <v>15.31955</v>
      </c>
      <c r="BV7" s="456">
        <v>15.07206</v>
      </c>
    </row>
    <row r="8" spans="1:74" ht="11.05" customHeight="1" x14ac:dyDescent="0.2">
      <c r="A8" s="234" t="s">
        <v>692</v>
      </c>
      <c r="B8" s="478" t="s">
        <v>474</v>
      </c>
      <c r="C8" s="468">
        <v>23.79564177</v>
      </c>
      <c r="D8" s="468">
        <v>24.284432507999998</v>
      </c>
      <c r="E8" s="468">
        <v>17.755047814000001</v>
      </c>
      <c r="F8" s="468">
        <v>15.14786664</v>
      </c>
      <c r="G8" s="468">
        <v>18.610636219</v>
      </c>
      <c r="H8" s="468">
        <v>23.509247340000002</v>
      </c>
      <c r="I8" s="468">
        <v>28.157513101999999</v>
      </c>
      <c r="J8" s="468">
        <v>28.791766317</v>
      </c>
      <c r="K8" s="468">
        <v>22.534925320999999</v>
      </c>
      <c r="L8" s="468">
        <v>18.862311356999999</v>
      </c>
      <c r="M8" s="468">
        <v>15.430647793</v>
      </c>
      <c r="N8" s="468">
        <v>16.73172641</v>
      </c>
      <c r="O8" s="468">
        <v>23.049660188000001</v>
      </c>
      <c r="P8" s="468">
        <v>20.156291193000001</v>
      </c>
      <c r="Q8" s="468">
        <v>17.264769525999998</v>
      </c>
      <c r="R8" s="468">
        <v>14.973219587000001</v>
      </c>
      <c r="S8" s="468">
        <v>16.890262151999998</v>
      </c>
      <c r="T8" s="468">
        <v>19.339848755999999</v>
      </c>
      <c r="U8" s="468">
        <v>24.433901264999999</v>
      </c>
      <c r="V8" s="468">
        <v>23.2683505</v>
      </c>
      <c r="W8" s="468">
        <v>17.347614903</v>
      </c>
      <c r="X8" s="468">
        <v>14.617744500000001</v>
      </c>
      <c r="Y8" s="468">
        <v>14.966252089999999</v>
      </c>
      <c r="Z8" s="468">
        <v>19.758056587999999</v>
      </c>
      <c r="AA8" s="468">
        <v>18.10245643</v>
      </c>
      <c r="AB8" s="468">
        <v>12.245544024000001</v>
      </c>
      <c r="AC8" s="468">
        <v>12.66948071</v>
      </c>
      <c r="AD8" s="468">
        <v>9.7780187620000003</v>
      </c>
      <c r="AE8" s="468">
        <v>12.093199179999999</v>
      </c>
      <c r="AF8" s="468">
        <v>16.125250083000001</v>
      </c>
      <c r="AG8" s="468">
        <v>20.297242981</v>
      </c>
      <c r="AH8" s="468">
        <v>20.347261768999999</v>
      </c>
      <c r="AI8" s="468">
        <v>16.628800136999999</v>
      </c>
      <c r="AJ8" s="468">
        <v>15.212769949</v>
      </c>
      <c r="AK8" s="468">
        <v>14.217605077</v>
      </c>
      <c r="AL8" s="468">
        <v>15.491142741000001</v>
      </c>
      <c r="AM8" s="468">
        <v>20.75101312</v>
      </c>
      <c r="AN8" s="468">
        <v>11.710417155</v>
      </c>
      <c r="AO8" s="468">
        <v>10.372439882</v>
      </c>
      <c r="AP8" s="468">
        <v>9.7617896630000001</v>
      </c>
      <c r="AQ8" s="468">
        <v>12.332969965</v>
      </c>
      <c r="AR8" s="468">
        <v>16.048890983</v>
      </c>
      <c r="AS8" s="468">
        <v>18.207580502999999</v>
      </c>
      <c r="AT8" s="468">
        <v>17.876249582</v>
      </c>
      <c r="AU8" s="468">
        <v>15.235224455000001</v>
      </c>
      <c r="AV8" s="468">
        <v>12.663237355</v>
      </c>
      <c r="AW8" s="468">
        <v>12.527487695</v>
      </c>
      <c r="AX8" s="468">
        <v>16.882551587999998</v>
      </c>
      <c r="AY8" s="894">
        <v>21.062732866000001</v>
      </c>
      <c r="AZ8" s="894">
        <v>18.443088779</v>
      </c>
      <c r="BA8" s="894">
        <v>13.762126157999999</v>
      </c>
      <c r="BB8" s="894">
        <v>12.810426226000001</v>
      </c>
      <c r="BC8" s="894">
        <v>13.764026566</v>
      </c>
      <c r="BD8" s="894">
        <v>16.667289061999998</v>
      </c>
      <c r="BE8" s="894">
        <v>19.934850000000001</v>
      </c>
      <c r="BF8" s="894">
        <v>18.908809999999999</v>
      </c>
      <c r="BG8" s="456">
        <v>14.962569999999999</v>
      </c>
      <c r="BH8" s="456">
        <v>12.550750000000001</v>
      </c>
      <c r="BI8" s="456">
        <v>13.38428</v>
      </c>
      <c r="BJ8" s="456">
        <v>16.633970000000001</v>
      </c>
      <c r="BK8" s="456">
        <v>18.021100000000001</v>
      </c>
      <c r="BL8" s="456">
        <v>15.493600000000001</v>
      </c>
      <c r="BM8" s="456">
        <v>12.31711</v>
      </c>
      <c r="BN8" s="456">
        <v>9.5172779999999992</v>
      </c>
      <c r="BO8" s="456">
        <v>10.79776</v>
      </c>
      <c r="BP8" s="456">
        <v>14.322760000000001</v>
      </c>
      <c r="BQ8" s="456">
        <v>18.491710000000001</v>
      </c>
      <c r="BR8" s="456">
        <v>19.09064</v>
      </c>
      <c r="BS8" s="456">
        <v>14.22514</v>
      </c>
      <c r="BT8" s="456">
        <v>11.15193</v>
      </c>
      <c r="BU8" s="456">
        <v>14.23062</v>
      </c>
      <c r="BV8" s="456">
        <v>16.791550000000001</v>
      </c>
    </row>
    <row r="9" spans="1:74" ht="11.05" customHeight="1" x14ac:dyDescent="0.2">
      <c r="A9" s="234" t="s">
        <v>693</v>
      </c>
      <c r="B9" s="446" t="s">
        <v>1030</v>
      </c>
      <c r="C9" s="468">
        <v>8.4099339999999998</v>
      </c>
      <c r="D9" s="468">
        <v>7.4711619999999996</v>
      </c>
      <c r="E9" s="468">
        <v>7.7380040000000001</v>
      </c>
      <c r="F9" s="468">
        <v>6.8704140000000002</v>
      </c>
      <c r="G9" s="468">
        <v>7.5758650000000003</v>
      </c>
      <c r="H9" s="468">
        <v>8.1063179999999999</v>
      </c>
      <c r="I9" s="468">
        <v>8.1933089999999993</v>
      </c>
      <c r="J9" s="468">
        <v>8.8817450000000004</v>
      </c>
      <c r="K9" s="468">
        <v>8.0896939999999997</v>
      </c>
      <c r="L9" s="468">
        <v>7.0081030000000002</v>
      </c>
      <c r="M9" s="468">
        <v>8.2630719999999993</v>
      </c>
      <c r="N9" s="468">
        <v>9.0872309999999992</v>
      </c>
      <c r="O9" s="468">
        <v>8.6702399999999997</v>
      </c>
      <c r="P9" s="468">
        <v>7.7462350000000004</v>
      </c>
      <c r="Q9" s="468">
        <v>7.3934850000000001</v>
      </c>
      <c r="R9" s="468">
        <v>5.2892409999999996</v>
      </c>
      <c r="S9" s="468">
        <v>6.75299549</v>
      </c>
      <c r="T9" s="468">
        <v>7.563822</v>
      </c>
      <c r="U9" s="468">
        <v>7.7483899999999997</v>
      </c>
      <c r="V9" s="468">
        <v>8.2420460000000002</v>
      </c>
      <c r="W9" s="468">
        <v>8.287096</v>
      </c>
      <c r="X9" s="468">
        <v>7.9578110000000004</v>
      </c>
      <c r="Y9" s="468">
        <v>7.7334459999999998</v>
      </c>
      <c r="Z9" s="468">
        <v>7.9682849999999998</v>
      </c>
      <c r="AA9" s="468">
        <v>8.620298</v>
      </c>
      <c r="AB9" s="468">
        <v>7.3021560000000001</v>
      </c>
      <c r="AC9" s="468">
        <v>7.4729830000000002</v>
      </c>
      <c r="AD9" s="468">
        <v>6.8626690000000004</v>
      </c>
      <c r="AE9" s="468">
        <v>6.4763900000000003</v>
      </c>
      <c r="AF9" s="468">
        <v>7.7158319999999998</v>
      </c>
      <c r="AG9" s="468">
        <v>8.5693230000000007</v>
      </c>
      <c r="AH9" s="468">
        <v>8.2410300000000003</v>
      </c>
      <c r="AI9" s="468">
        <v>7.4936319999999998</v>
      </c>
      <c r="AJ9" s="468">
        <v>5.7849539999999999</v>
      </c>
      <c r="AK9" s="468">
        <v>6.1969890000000003</v>
      </c>
      <c r="AL9" s="468">
        <v>6.441084</v>
      </c>
      <c r="AM9" s="468">
        <v>6.7235659999999999</v>
      </c>
      <c r="AN9" s="468">
        <v>7.2770919999999997</v>
      </c>
      <c r="AO9" s="468">
        <v>6.8742619999999999</v>
      </c>
      <c r="AP9" s="468">
        <v>6.7610710000000003</v>
      </c>
      <c r="AQ9" s="468">
        <v>7.093019</v>
      </c>
      <c r="AR9" s="468">
        <v>7.9303590000000002</v>
      </c>
      <c r="AS9" s="468">
        <v>8.5921819999999993</v>
      </c>
      <c r="AT9" s="468">
        <v>8.4710090000000005</v>
      </c>
      <c r="AU9" s="468">
        <v>8.0183769999999992</v>
      </c>
      <c r="AV9" s="468">
        <v>7.2526820000000001</v>
      </c>
      <c r="AW9" s="468">
        <v>7.4869300000000001</v>
      </c>
      <c r="AX9" s="468">
        <v>8.0071600000000007</v>
      </c>
      <c r="AY9" s="894">
        <v>8.5383499999999994</v>
      </c>
      <c r="AZ9" s="894">
        <v>7.1067260000000001</v>
      </c>
      <c r="BA9" s="894">
        <v>7.6304959999999999</v>
      </c>
      <c r="BB9" s="894">
        <v>6.8363199999999997</v>
      </c>
      <c r="BC9" s="894">
        <v>6.4154640000000001</v>
      </c>
      <c r="BD9" s="894">
        <v>6.9734590000000001</v>
      </c>
      <c r="BE9" s="894">
        <v>8.0677699999999994</v>
      </c>
      <c r="BF9" s="894">
        <v>8.2377300000000009</v>
      </c>
      <c r="BG9" s="456">
        <v>7.0705900000000002</v>
      </c>
      <c r="BH9" s="456">
        <v>6.9685600000000001</v>
      </c>
      <c r="BI9" s="456">
        <v>7.5939100000000002</v>
      </c>
      <c r="BJ9" s="456">
        <v>8.8656600000000001</v>
      </c>
      <c r="BK9" s="456">
        <v>8.8656600000000001</v>
      </c>
      <c r="BL9" s="456">
        <v>8.0076999999999998</v>
      </c>
      <c r="BM9" s="456">
        <v>7.8046600000000002</v>
      </c>
      <c r="BN9" s="456">
        <v>7.6268000000000002</v>
      </c>
      <c r="BO9" s="456">
        <v>8.8481000000000005</v>
      </c>
      <c r="BP9" s="456">
        <v>8.5796700000000001</v>
      </c>
      <c r="BQ9" s="456">
        <v>8.8656600000000001</v>
      </c>
      <c r="BR9" s="456">
        <v>8.8656600000000001</v>
      </c>
      <c r="BS9" s="456">
        <v>8.1957500000000003</v>
      </c>
      <c r="BT9" s="456">
        <v>7.3845400000000003</v>
      </c>
      <c r="BU9" s="456">
        <v>7.2995999999999999</v>
      </c>
      <c r="BV9" s="456">
        <v>8.7070600000000002</v>
      </c>
    </row>
    <row r="10" spans="1:74" ht="11.05" customHeight="1" x14ac:dyDescent="0.2">
      <c r="A10" s="235" t="s">
        <v>694</v>
      </c>
      <c r="B10" s="446" t="s">
        <v>1023</v>
      </c>
      <c r="C10" s="468">
        <v>0.97162766099999998</v>
      </c>
      <c r="D10" s="468">
        <v>0.708390242</v>
      </c>
      <c r="E10" s="468">
        <v>0.80185527999999995</v>
      </c>
      <c r="F10" s="468">
        <v>0.79127387599999999</v>
      </c>
      <c r="G10" s="468">
        <v>1.081217144</v>
      </c>
      <c r="H10" s="468">
        <v>0.98649382100000005</v>
      </c>
      <c r="I10" s="468">
        <v>0.93468779000000002</v>
      </c>
      <c r="J10" s="468">
        <v>0.83310458399999998</v>
      </c>
      <c r="K10" s="468">
        <v>0.66518091999999995</v>
      </c>
      <c r="L10" s="468">
        <v>0.70344277099999997</v>
      </c>
      <c r="M10" s="468">
        <v>0.72765688699999997</v>
      </c>
      <c r="N10" s="468">
        <v>0.82556703499999995</v>
      </c>
      <c r="O10" s="468">
        <v>0.692615749</v>
      </c>
      <c r="P10" s="468">
        <v>0.62734383599999999</v>
      </c>
      <c r="Q10" s="468">
        <v>0.76053896499999996</v>
      </c>
      <c r="R10" s="468">
        <v>0.89624204200000002</v>
      </c>
      <c r="S10" s="468">
        <v>0.91344229799999999</v>
      </c>
      <c r="T10" s="468">
        <v>0.96104729600000005</v>
      </c>
      <c r="U10" s="468">
        <v>0.752810639</v>
      </c>
      <c r="V10" s="468">
        <v>0.71237963699999995</v>
      </c>
      <c r="W10" s="468">
        <v>0.66651400699999996</v>
      </c>
      <c r="X10" s="468">
        <v>0.54455454999999997</v>
      </c>
      <c r="Y10" s="468">
        <v>0.71161924700000001</v>
      </c>
      <c r="Z10" s="468">
        <v>0.81945007400000003</v>
      </c>
      <c r="AA10" s="468">
        <v>0.77490800000000004</v>
      </c>
      <c r="AB10" s="468">
        <v>0.85292599999999996</v>
      </c>
      <c r="AC10" s="468">
        <v>1.0241039999999999</v>
      </c>
      <c r="AD10" s="468">
        <v>0.99920799999999999</v>
      </c>
      <c r="AE10" s="468">
        <v>1.0521450000000001</v>
      </c>
      <c r="AF10" s="468">
        <v>0.66130199999999995</v>
      </c>
      <c r="AG10" s="468">
        <v>0.61206899999999997</v>
      </c>
      <c r="AH10" s="468">
        <v>0.542022</v>
      </c>
      <c r="AI10" s="468">
        <v>0.39058900000000002</v>
      </c>
      <c r="AJ10" s="468">
        <v>0.50036199999999997</v>
      </c>
      <c r="AK10" s="468">
        <v>0.57686700000000002</v>
      </c>
      <c r="AL10" s="468">
        <v>0.64337299999999997</v>
      </c>
      <c r="AM10" s="468">
        <v>0.84034386900000002</v>
      </c>
      <c r="AN10" s="468">
        <v>0.70019478800000001</v>
      </c>
      <c r="AO10" s="468">
        <v>0.76364664900000001</v>
      </c>
      <c r="AP10" s="468">
        <v>0.63937683499999998</v>
      </c>
      <c r="AQ10" s="468">
        <v>0.757488355</v>
      </c>
      <c r="AR10" s="468">
        <v>0.72700844099999995</v>
      </c>
      <c r="AS10" s="468">
        <v>0.74162018399999996</v>
      </c>
      <c r="AT10" s="468">
        <v>0.75168690599999999</v>
      </c>
      <c r="AU10" s="468">
        <v>0.55544660499999998</v>
      </c>
      <c r="AV10" s="468">
        <v>0.55258124600000003</v>
      </c>
      <c r="AW10" s="468">
        <v>0.69756004400000005</v>
      </c>
      <c r="AX10" s="468">
        <v>0.79016001899999999</v>
      </c>
      <c r="AY10" s="894">
        <v>0.79632652800000003</v>
      </c>
      <c r="AZ10" s="894">
        <v>0.65756503200000005</v>
      </c>
      <c r="BA10" s="894">
        <v>0.70830448499999998</v>
      </c>
      <c r="BB10" s="894">
        <v>0.78307475199999999</v>
      </c>
      <c r="BC10" s="894">
        <v>0.83897805599999997</v>
      </c>
      <c r="BD10" s="894">
        <v>0.79311583100000005</v>
      </c>
      <c r="BE10" s="894">
        <v>0.71414330000000004</v>
      </c>
      <c r="BF10" s="894">
        <v>0.61880420000000003</v>
      </c>
      <c r="BG10" s="456">
        <v>0.53392629999999996</v>
      </c>
      <c r="BH10" s="456">
        <v>0.58889820000000004</v>
      </c>
      <c r="BI10" s="456">
        <v>0.63626850000000001</v>
      </c>
      <c r="BJ10" s="456">
        <v>0.6870984</v>
      </c>
      <c r="BK10" s="456">
        <v>0.75386549999999997</v>
      </c>
      <c r="BL10" s="456">
        <v>0.68785399999999997</v>
      </c>
      <c r="BM10" s="456">
        <v>0.81928020000000001</v>
      </c>
      <c r="BN10" s="456">
        <v>0.90301200000000004</v>
      </c>
      <c r="BO10" s="456">
        <v>0.92190539999999999</v>
      </c>
      <c r="BP10" s="456">
        <v>0.87995809999999997</v>
      </c>
      <c r="BQ10" s="456">
        <v>0.81013409999999997</v>
      </c>
      <c r="BR10" s="456">
        <v>0.71551469999999995</v>
      </c>
      <c r="BS10" s="456">
        <v>0.62467030000000001</v>
      </c>
      <c r="BT10" s="456">
        <v>0.65351210000000004</v>
      </c>
      <c r="BU10" s="456">
        <v>0.67983000000000005</v>
      </c>
      <c r="BV10" s="456">
        <v>0.72190310000000002</v>
      </c>
    </row>
    <row r="11" spans="1:74" ht="11.05" customHeight="1" x14ac:dyDescent="0.2">
      <c r="A11" s="234" t="s">
        <v>1596</v>
      </c>
      <c r="B11" s="446" t="s">
        <v>1024</v>
      </c>
      <c r="C11" s="468">
        <v>6.5203350069999999</v>
      </c>
      <c r="D11" s="468">
        <v>5.8834989259999997</v>
      </c>
      <c r="E11" s="468">
        <v>8.4923004189999993</v>
      </c>
      <c r="F11" s="468">
        <v>7.7935153750000001</v>
      </c>
      <c r="G11" s="468">
        <v>6.9453667909999997</v>
      </c>
      <c r="H11" s="468">
        <v>5.1611378309999996</v>
      </c>
      <c r="I11" s="468">
        <v>4.0801060480000002</v>
      </c>
      <c r="J11" s="468">
        <v>5.0317878699999996</v>
      </c>
      <c r="K11" s="468">
        <v>6.4334909040000001</v>
      </c>
      <c r="L11" s="468">
        <v>6.9077418799999997</v>
      </c>
      <c r="M11" s="468">
        <v>9.0209879449999999</v>
      </c>
      <c r="N11" s="468">
        <v>8.9403630039999999</v>
      </c>
      <c r="O11" s="468">
        <v>9.7320062029999992</v>
      </c>
      <c r="P11" s="468">
        <v>9.2262229760000007</v>
      </c>
      <c r="Q11" s="468">
        <v>9.9702635320000006</v>
      </c>
      <c r="R11" s="468">
        <v>10.174922858</v>
      </c>
      <c r="S11" s="468">
        <v>8.3736176709999999</v>
      </c>
      <c r="T11" s="468">
        <v>6.5869577560000003</v>
      </c>
      <c r="U11" s="468">
        <v>5.2219867239999997</v>
      </c>
      <c r="V11" s="468">
        <v>4.9847013579999997</v>
      </c>
      <c r="W11" s="468">
        <v>6.5166069179999999</v>
      </c>
      <c r="X11" s="468">
        <v>8.4377297519999992</v>
      </c>
      <c r="Y11" s="468">
        <v>10.612358926000001</v>
      </c>
      <c r="Z11" s="468">
        <v>9.3803358780000003</v>
      </c>
      <c r="AA11" s="468">
        <v>7.7597530360000002</v>
      </c>
      <c r="AB11" s="468">
        <v>9.7048615980000008</v>
      </c>
      <c r="AC11" s="468">
        <v>9.5378043409999993</v>
      </c>
      <c r="AD11" s="468">
        <v>10.299256027</v>
      </c>
      <c r="AE11" s="468">
        <v>7.3969458100000001</v>
      </c>
      <c r="AF11" s="468">
        <v>4.6388896620000004</v>
      </c>
      <c r="AG11" s="468">
        <v>3.8301997120000002</v>
      </c>
      <c r="AH11" s="468">
        <v>5.2671142350000002</v>
      </c>
      <c r="AI11" s="468">
        <v>5.8108350829999997</v>
      </c>
      <c r="AJ11" s="468">
        <v>8.716568037</v>
      </c>
      <c r="AK11" s="468">
        <v>9.4797446799999996</v>
      </c>
      <c r="AL11" s="468">
        <v>8.7401502650000005</v>
      </c>
      <c r="AM11" s="468">
        <v>8.0737737430000003</v>
      </c>
      <c r="AN11" s="468">
        <v>9.1354254019999992</v>
      </c>
      <c r="AO11" s="468">
        <v>11.239473751</v>
      </c>
      <c r="AP11" s="468">
        <v>11.355347335999999</v>
      </c>
      <c r="AQ11" s="468">
        <v>8.0671384820000007</v>
      </c>
      <c r="AR11" s="468">
        <v>7.8236239660000004</v>
      </c>
      <c r="AS11" s="468">
        <v>4.5592160770000003</v>
      </c>
      <c r="AT11" s="468">
        <v>5.3563277349999998</v>
      </c>
      <c r="AU11" s="468">
        <v>6.5941196980000001</v>
      </c>
      <c r="AV11" s="468">
        <v>9.7995229599999991</v>
      </c>
      <c r="AW11" s="468">
        <v>9.2740683829999995</v>
      </c>
      <c r="AX11" s="468">
        <v>9.4140932660000001</v>
      </c>
      <c r="AY11" s="894">
        <v>11.220755551</v>
      </c>
      <c r="AZ11" s="894">
        <v>9.5484441570000005</v>
      </c>
      <c r="BA11" s="894">
        <v>11.879776488999999</v>
      </c>
      <c r="BB11" s="894">
        <v>10.377114915</v>
      </c>
      <c r="BC11" s="894">
        <v>7.8890883890000003</v>
      </c>
      <c r="BD11" s="894">
        <v>6.6202573569999998</v>
      </c>
      <c r="BE11" s="894">
        <v>4.9743060000000003</v>
      </c>
      <c r="BF11" s="894">
        <v>5.2017360000000004</v>
      </c>
      <c r="BG11" s="456">
        <v>6.9965970000000004</v>
      </c>
      <c r="BH11" s="456">
        <v>9.7976270000000003</v>
      </c>
      <c r="BI11" s="456">
        <v>9.6099379999999996</v>
      </c>
      <c r="BJ11" s="456">
        <v>9.6450659999999999</v>
      </c>
      <c r="BK11" s="456">
        <v>11.3416</v>
      </c>
      <c r="BL11" s="456">
        <v>9.3014410000000005</v>
      </c>
      <c r="BM11" s="456">
        <v>11.445309999999999</v>
      </c>
      <c r="BN11" s="456">
        <v>10.668089999999999</v>
      </c>
      <c r="BO11" s="456">
        <v>7.7177870000000004</v>
      </c>
      <c r="BP11" s="456">
        <v>6.6114199999999999</v>
      </c>
      <c r="BQ11" s="456">
        <v>4.8427759999999997</v>
      </c>
      <c r="BR11" s="456">
        <v>5.9410499999999997</v>
      </c>
      <c r="BS11" s="456">
        <v>6.2031299999999998</v>
      </c>
      <c r="BT11" s="456">
        <v>9.8279519999999998</v>
      </c>
      <c r="BU11" s="456">
        <v>8.8151720000000005</v>
      </c>
      <c r="BV11" s="456">
        <v>10.6851</v>
      </c>
    </row>
    <row r="12" spans="1:74" ht="11.05" customHeight="1" x14ac:dyDescent="0.2">
      <c r="A12" s="234" t="s">
        <v>1597</v>
      </c>
      <c r="B12" s="446" t="s">
        <v>1025</v>
      </c>
      <c r="C12" s="468">
        <v>0.14838809</v>
      </c>
      <c r="D12" s="468">
        <v>0.214195103</v>
      </c>
      <c r="E12" s="468">
        <v>0.36542255699999998</v>
      </c>
      <c r="F12" s="468">
        <v>0.37286454800000002</v>
      </c>
      <c r="G12" s="468">
        <v>0.44706838700000001</v>
      </c>
      <c r="H12" s="468">
        <v>0.51430741700000004</v>
      </c>
      <c r="I12" s="468">
        <v>0.50921499100000001</v>
      </c>
      <c r="J12" s="468">
        <v>0.50782358900000002</v>
      </c>
      <c r="K12" s="468">
        <v>0.46776920900000002</v>
      </c>
      <c r="L12" s="468">
        <v>0.30817432300000003</v>
      </c>
      <c r="M12" s="468">
        <v>0.25921682899999998</v>
      </c>
      <c r="N12" s="468">
        <v>0.17904310700000001</v>
      </c>
      <c r="O12" s="468">
        <v>0.29625349400000001</v>
      </c>
      <c r="P12" s="468">
        <v>0.37065585000000001</v>
      </c>
      <c r="Q12" s="468">
        <v>0.51926101499999999</v>
      </c>
      <c r="R12" s="468">
        <v>0.51551790600000003</v>
      </c>
      <c r="S12" s="468">
        <v>0.69121999700000003</v>
      </c>
      <c r="T12" s="468">
        <v>0.82597848200000001</v>
      </c>
      <c r="U12" s="468">
        <v>0.82761594900000002</v>
      </c>
      <c r="V12" s="468">
        <v>0.79989882999999995</v>
      </c>
      <c r="W12" s="468">
        <v>0.72737910699999997</v>
      </c>
      <c r="X12" s="468">
        <v>0.60875872099999995</v>
      </c>
      <c r="Y12" s="468">
        <v>0.36415630799999998</v>
      </c>
      <c r="Z12" s="468">
        <v>0.21049652099999999</v>
      </c>
      <c r="AA12" s="468">
        <v>0.26282922399999997</v>
      </c>
      <c r="AB12" s="468">
        <v>0.51141621500000001</v>
      </c>
      <c r="AC12" s="468">
        <v>0.65823836099999999</v>
      </c>
      <c r="AD12" s="468">
        <v>0.80700459400000002</v>
      </c>
      <c r="AE12" s="468">
        <v>1.039518851</v>
      </c>
      <c r="AF12" s="468">
        <v>1.1204572209999999</v>
      </c>
      <c r="AG12" s="468">
        <v>1.148708555</v>
      </c>
      <c r="AH12" s="468">
        <v>1.084470432</v>
      </c>
      <c r="AI12" s="468">
        <v>0.85877186800000005</v>
      </c>
      <c r="AJ12" s="468">
        <v>0.69975560400000003</v>
      </c>
      <c r="AK12" s="468">
        <v>0.587595702</v>
      </c>
      <c r="AL12" s="468">
        <v>0.38835194699999998</v>
      </c>
      <c r="AM12" s="468">
        <v>0.50689332099999995</v>
      </c>
      <c r="AN12" s="468">
        <v>0.89947284000000005</v>
      </c>
      <c r="AO12" s="468">
        <v>1.121276551</v>
      </c>
      <c r="AP12" s="468">
        <v>1.302318573</v>
      </c>
      <c r="AQ12" s="468">
        <v>1.632492947</v>
      </c>
      <c r="AR12" s="468">
        <v>1.7649682680000001</v>
      </c>
      <c r="AS12" s="468">
        <v>1.8885249180000001</v>
      </c>
      <c r="AT12" s="468">
        <v>1.957752765</v>
      </c>
      <c r="AU12" s="468">
        <v>1.592819974</v>
      </c>
      <c r="AV12" s="468">
        <v>1.6634728409999999</v>
      </c>
      <c r="AW12" s="468">
        <v>1.0114302399999999</v>
      </c>
      <c r="AX12" s="468">
        <v>0.94855226000000004</v>
      </c>
      <c r="AY12" s="894">
        <v>1.4094103929999999</v>
      </c>
      <c r="AZ12" s="894">
        <v>1.6161022700000001</v>
      </c>
      <c r="BA12" s="894">
        <v>2.5340667159999999</v>
      </c>
      <c r="BB12" s="894">
        <v>2.7377899530000001</v>
      </c>
      <c r="BC12" s="894">
        <v>3.2738294799999998</v>
      </c>
      <c r="BD12" s="894">
        <v>3.5186878190000002</v>
      </c>
      <c r="BE12" s="894">
        <v>3.6879010000000001</v>
      </c>
      <c r="BF12" s="894">
        <v>3.579294</v>
      </c>
      <c r="BG12" s="456">
        <v>2.9559859999999998</v>
      </c>
      <c r="BH12" s="456">
        <v>2.6573600000000002</v>
      </c>
      <c r="BI12" s="456">
        <v>1.5168839999999999</v>
      </c>
      <c r="BJ12" s="456">
        <v>1.2133879999999999</v>
      </c>
      <c r="BK12" s="456">
        <v>1.732656</v>
      </c>
      <c r="BL12" s="456">
        <v>2.0893899999999999</v>
      </c>
      <c r="BM12" s="456">
        <v>3.2127970000000001</v>
      </c>
      <c r="BN12" s="456">
        <v>3.3487589999999998</v>
      </c>
      <c r="BO12" s="456">
        <v>3.9149039999999999</v>
      </c>
      <c r="BP12" s="456">
        <v>4.1890450000000001</v>
      </c>
      <c r="BQ12" s="456">
        <v>4.4505039999999996</v>
      </c>
      <c r="BR12" s="456">
        <v>4.1922180000000004</v>
      </c>
      <c r="BS12" s="456">
        <v>3.4694590000000001</v>
      </c>
      <c r="BT12" s="456">
        <v>3.0202270000000002</v>
      </c>
      <c r="BU12" s="456">
        <v>1.774302</v>
      </c>
      <c r="BV12" s="456">
        <v>1.403602</v>
      </c>
    </row>
    <row r="13" spans="1:74" ht="11.05" customHeight="1" x14ac:dyDescent="0.2">
      <c r="A13" s="234" t="s">
        <v>695</v>
      </c>
      <c r="B13" s="478" t="s">
        <v>1582</v>
      </c>
      <c r="C13" s="468">
        <v>0.93416988199999995</v>
      </c>
      <c r="D13" s="468">
        <v>0.95700178300000005</v>
      </c>
      <c r="E13" s="468">
        <v>0.86363200399999995</v>
      </c>
      <c r="F13" s="468">
        <v>0.61790533299999995</v>
      </c>
      <c r="G13" s="468">
        <v>0.84891158300000003</v>
      </c>
      <c r="H13" s="468">
        <v>0.80188230999999999</v>
      </c>
      <c r="I13" s="468">
        <v>0.897105398</v>
      </c>
      <c r="J13" s="468">
        <v>0.94231969400000004</v>
      </c>
      <c r="K13" s="468">
        <v>0.80528936100000004</v>
      </c>
      <c r="L13" s="468">
        <v>0.90509025899999995</v>
      </c>
      <c r="M13" s="468">
        <v>0.90696180400000004</v>
      </c>
      <c r="N13" s="468">
        <v>0.78122212499999999</v>
      </c>
      <c r="O13" s="468">
        <v>0.74704628299999998</v>
      </c>
      <c r="P13" s="468">
        <v>0.75389866900000002</v>
      </c>
      <c r="Q13" s="468">
        <v>0.67173453800000005</v>
      </c>
      <c r="R13" s="468">
        <v>0.70556533600000004</v>
      </c>
      <c r="S13" s="468">
        <v>0.93044284499999996</v>
      </c>
      <c r="T13" s="468">
        <v>0.85170890799999999</v>
      </c>
      <c r="U13" s="468">
        <v>0.68172324799999995</v>
      </c>
      <c r="V13" s="468">
        <v>0.69419400099999995</v>
      </c>
      <c r="W13" s="468">
        <v>0.76258599900000001</v>
      </c>
      <c r="X13" s="468">
        <v>0.81281629499999997</v>
      </c>
      <c r="Y13" s="468">
        <v>0.82276754500000004</v>
      </c>
      <c r="Z13" s="468">
        <v>0.93922566500000004</v>
      </c>
      <c r="AA13" s="468">
        <v>0.58669329599999998</v>
      </c>
      <c r="AB13" s="468">
        <v>0.52826710799999999</v>
      </c>
      <c r="AC13" s="468">
        <v>0.57879565099999997</v>
      </c>
      <c r="AD13" s="468">
        <v>0.44719618500000002</v>
      </c>
      <c r="AE13" s="468">
        <v>0.51419585800000001</v>
      </c>
      <c r="AF13" s="468">
        <v>0.53500519000000002</v>
      </c>
      <c r="AG13" s="468">
        <v>0.70109747499999997</v>
      </c>
      <c r="AH13" s="468">
        <v>0.74264168399999997</v>
      </c>
      <c r="AI13" s="468">
        <v>0.70946501799999995</v>
      </c>
      <c r="AJ13" s="468">
        <v>0.60789626799999996</v>
      </c>
      <c r="AK13" s="468">
        <v>0.46702442799999999</v>
      </c>
      <c r="AL13" s="468">
        <v>0.50832242000000005</v>
      </c>
      <c r="AM13" s="468">
        <v>0.62856771099999997</v>
      </c>
      <c r="AN13" s="468">
        <v>0.456068692</v>
      </c>
      <c r="AO13" s="468">
        <v>0.27648726699999998</v>
      </c>
      <c r="AP13" s="468">
        <v>0.40540947399999999</v>
      </c>
      <c r="AQ13" s="468">
        <v>0.42514133900000001</v>
      </c>
      <c r="AR13" s="468">
        <v>0.44366444500000002</v>
      </c>
      <c r="AS13" s="468">
        <v>0.4504975</v>
      </c>
      <c r="AT13" s="468">
        <v>0.36418533800000003</v>
      </c>
      <c r="AU13" s="468">
        <v>0.37269917400000002</v>
      </c>
      <c r="AV13" s="468">
        <v>0.43040935299999999</v>
      </c>
      <c r="AW13" s="468">
        <v>0.33628003499999998</v>
      </c>
      <c r="AX13" s="468">
        <v>0.42796409099999999</v>
      </c>
      <c r="AY13" s="894">
        <v>0.61923828599999997</v>
      </c>
      <c r="AZ13" s="894">
        <v>0.52929959400000004</v>
      </c>
      <c r="BA13" s="894">
        <v>0.35483451199999999</v>
      </c>
      <c r="BB13" s="894">
        <v>0.36327533699999998</v>
      </c>
      <c r="BC13" s="894">
        <v>0.403224639</v>
      </c>
      <c r="BD13" s="894">
        <v>0.54019515699999998</v>
      </c>
      <c r="BE13" s="894">
        <v>0.53995459999999995</v>
      </c>
      <c r="BF13" s="894">
        <v>0.52406839999999999</v>
      </c>
      <c r="BG13" s="456">
        <v>0.55299810000000005</v>
      </c>
      <c r="BH13" s="456">
        <v>0.57679230000000004</v>
      </c>
      <c r="BI13" s="456">
        <v>0.52497570000000005</v>
      </c>
      <c r="BJ13" s="456">
        <v>0.60184040000000005</v>
      </c>
      <c r="BK13" s="456">
        <v>0.5780151</v>
      </c>
      <c r="BL13" s="456">
        <v>0.47872910000000002</v>
      </c>
      <c r="BM13" s="456">
        <v>0.38634849999999998</v>
      </c>
      <c r="BN13" s="456">
        <v>0.40996120000000003</v>
      </c>
      <c r="BO13" s="456">
        <v>0.43118430000000002</v>
      </c>
      <c r="BP13" s="456">
        <v>0.50827270000000002</v>
      </c>
      <c r="BQ13" s="456">
        <v>0.51709870000000002</v>
      </c>
      <c r="BR13" s="456">
        <v>0.494973</v>
      </c>
      <c r="BS13" s="456">
        <v>0.49252829999999997</v>
      </c>
      <c r="BT13" s="456">
        <v>0.50729769999999996</v>
      </c>
      <c r="BU13" s="456">
        <v>0.43134090000000003</v>
      </c>
      <c r="BV13" s="456">
        <v>0.4965039</v>
      </c>
    </row>
    <row r="14" spans="1:74" ht="11.05" customHeight="1" x14ac:dyDescent="0.2">
      <c r="A14" s="234" t="s">
        <v>697</v>
      </c>
      <c r="B14" s="476" t="s">
        <v>1583</v>
      </c>
      <c r="C14" s="468">
        <v>56.666517929999998</v>
      </c>
      <c r="D14" s="468">
        <v>54.557639289999997</v>
      </c>
      <c r="E14" s="468">
        <v>50.739821259999999</v>
      </c>
      <c r="F14" s="468">
        <v>47.462593529999999</v>
      </c>
      <c r="G14" s="468">
        <v>50.868175030000003</v>
      </c>
      <c r="H14" s="468">
        <v>60.108107590000003</v>
      </c>
      <c r="I14" s="468">
        <v>63.73170812</v>
      </c>
      <c r="J14" s="468">
        <v>65.24757735</v>
      </c>
      <c r="K14" s="468">
        <v>53.430095379999997</v>
      </c>
      <c r="L14" s="468">
        <v>52.04831137</v>
      </c>
      <c r="M14" s="468">
        <v>50.938840470000002</v>
      </c>
      <c r="N14" s="468">
        <v>54.339499982</v>
      </c>
      <c r="O14" s="468">
        <v>60.93320379</v>
      </c>
      <c r="P14" s="468">
        <v>53.334077960000002</v>
      </c>
      <c r="Q14" s="468">
        <v>52.814996120000004</v>
      </c>
      <c r="R14" s="468">
        <v>49.073623920000003</v>
      </c>
      <c r="S14" s="468">
        <v>54.090926289999999</v>
      </c>
      <c r="T14" s="468">
        <v>60.247373979999999</v>
      </c>
      <c r="U14" s="468">
        <v>65.50689672</v>
      </c>
      <c r="V14" s="468">
        <v>62.739803080000002</v>
      </c>
      <c r="W14" s="468">
        <v>54.269126880000002</v>
      </c>
      <c r="X14" s="468">
        <v>49.583464210000002</v>
      </c>
      <c r="Y14" s="468">
        <v>51.353651669999998</v>
      </c>
      <c r="Z14" s="468">
        <v>57.820983460000001</v>
      </c>
      <c r="AA14" s="468">
        <v>55.980478040000001</v>
      </c>
      <c r="AB14" s="468">
        <v>49.771135569999998</v>
      </c>
      <c r="AC14" s="468">
        <v>52.86328563</v>
      </c>
      <c r="AD14" s="468">
        <v>47.556816310000002</v>
      </c>
      <c r="AE14" s="468">
        <v>52.058058010000003</v>
      </c>
      <c r="AF14" s="468">
        <v>58.248889310000003</v>
      </c>
      <c r="AG14" s="468">
        <v>64.148195229999999</v>
      </c>
      <c r="AH14" s="468">
        <v>64.982277659999994</v>
      </c>
      <c r="AI14" s="468">
        <v>55.124649099999999</v>
      </c>
      <c r="AJ14" s="468">
        <v>51.122027500000002</v>
      </c>
      <c r="AK14" s="468">
        <v>50.246460540000001</v>
      </c>
      <c r="AL14" s="468">
        <v>53.862728539999999</v>
      </c>
      <c r="AM14" s="468">
        <v>59.881141999999997</v>
      </c>
      <c r="AN14" s="468">
        <v>49.644547920000001</v>
      </c>
      <c r="AO14" s="468">
        <v>50.363418240000001</v>
      </c>
      <c r="AP14" s="468">
        <v>47.910044679999999</v>
      </c>
      <c r="AQ14" s="468">
        <v>53.060145640000002</v>
      </c>
      <c r="AR14" s="468">
        <v>59.166157800000001</v>
      </c>
      <c r="AS14" s="468">
        <v>63.640438600000003</v>
      </c>
      <c r="AT14" s="468">
        <v>64.004502689999995</v>
      </c>
      <c r="AU14" s="468">
        <v>54.807749790000003</v>
      </c>
      <c r="AV14" s="468">
        <v>51.616678579999999</v>
      </c>
      <c r="AW14" s="468">
        <v>50.319468360000002</v>
      </c>
      <c r="AX14" s="468">
        <v>56.156973100000002</v>
      </c>
      <c r="AY14" s="894">
        <v>61.526001559999997</v>
      </c>
      <c r="AZ14" s="894">
        <v>53.119302509999997</v>
      </c>
      <c r="BA14" s="894">
        <v>51.65458194</v>
      </c>
      <c r="BB14" s="894">
        <v>49.50081093</v>
      </c>
      <c r="BC14" s="894">
        <v>51.587945349999998</v>
      </c>
      <c r="BD14" s="894">
        <v>60.281239509999999</v>
      </c>
      <c r="BE14" s="894">
        <v>68.578166719999999</v>
      </c>
      <c r="BF14" s="894">
        <v>63.23254</v>
      </c>
      <c r="BG14" s="456">
        <v>54.587229999999998</v>
      </c>
      <c r="BH14" s="456">
        <v>52.348030000000001</v>
      </c>
      <c r="BI14" s="456">
        <v>51.382559999999998</v>
      </c>
      <c r="BJ14" s="456">
        <v>56.616439999999997</v>
      </c>
      <c r="BK14" s="456">
        <v>60.295569999999998</v>
      </c>
      <c r="BL14" s="456">
        <v>52.240319999999997</v>
      </c>
      <c r="BM14" s="456">
        <v>52.895060000000001</v>
      </c>
      <c r="BN14" s="456">
        <v>49.347969999999997</v>
      </c>
      <c r="BO14" s="456">
        <v>53.008040000000001</v>
      </c>
      <c r="BP14" s="456">
        <v>59.911589999999997</v>
      </c>
      <c r="BQ14" s="456">
        <v>67.957909999999998</v>
      </c>
      <c r="BR14" s="456">
        <v>66.275869999999998</v>
      </c>
      <c r="BS14" s="456">
        <v>56.541919999999998</v>
      </c>
      <c r="BT14" s="456">
        <v>53.45261</v>
      </c>
      <c r="BU14" s="456">
        <v>52.361020000000003</v>
      </c>
      <c r="BV14" s="456">
        <v>57.479700000000001</v>
      </c>
    </row>
    <row r="15" spans="1:74" ht="11.05" customHeight="1" x14ac:dyDescent="0.2">
      <c r="A15" s="229"/>
      <c r="B15" s="67" t="s">
        <v>745</v>
      </c>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469"/>
      <c r="AL15" s="469"/>
      <c r="AM15" s="469"/>
      <c r="AN15" s="469"/>
      <c r="AO15" s="469"/>
      <c r="AP15" s="469"/>
      <c r="AQ15" s="469"/>
      <c r="AR15" s="469"/>
      <c r="AS15" s="469"/>
      <c r="AT15" s="469"/>
      <c r="AU15" s="469"/>
      <c r="AV15" s="469"/>
      <c r="AW15" s="469"/>
      <c r="AX15" s="469"/>
      <c r="AY15" s="926"/>
      <c r="AZ15" s="926"/>
      <c r="BA15" s="926"/>
      <c r="BB15" s="926"/>
      <c r="BC15" s="926"/>
      <c r="BD15" s="926"/>
      <c r="BE15" s="926"/>
      <c r="BF15" s="926"/>
      <c r="BG15" s="474"/>
      <c r="BH15" s="474"/>
      <c r="BI15" s="474"/>
      <c r="BJ15" s="474"/>
      <c r="BK15" s="474"/>
      <c r="BL15" s="474"/>
      <c r="BM15" s="474"/>
      <c r="BN15" s="474"/>
      <c r="BO15" s="474"/>
      <c r="BP15" s="474"/>
      <c r="BQ15" s="474"/>
      <c r="BR15" s="474"/>
      <c r="BS15" s="474"/>
      <c r="BT15" s="474"/>
      <c r="BU15" s="474"/>
      <c r="BV15" s="474"/>
    </row>
    <row r="16" spans="1:74" s="285" customFormat="1" ht="11.05" customHeight="1" x14ac:dyDescent="0.2">
      <c r="A16" s="475" t="s">
        <v>703</v>
      </c>
      <c r="B16" s="477" t="s">
        <v>1035</v>
      </c>
      <c r="C16" s="301">
        <v>24.986270892</v>
      </c>
      <c r="D16" s="301">
        <v>22.916161997</v>
      </c>
      <c r="E16" s="301">
        <v>22.089628402999999</v>
      </c>
      <c r="F16" s="301">
        <v>20.592496859000001</v>
      </c>
      <c r="G16" s="301">
        <v>22.155722446999999</v>
      </c>
      <c r="H16" s="301">
        <v>26.190286785000001</v>
      </c>
      <c r="I16" s="301">
        <v>27.885420867000001</v>
      </c>
      <c r="J16" s="301">
        <v>29.276183188000001</v>
      </c>
      <c r="K16" s="301">
        <v>25.203628966</v>
      </c>
      <c r="L16" s="301">
        <v>22.387071118000001</v>
      </c>
      <c r="M16" s="301">
        <v>22.281532398</v>
      </c>
      <c r="N16" s="301">
        <v>24.151268044999998</v>
      </c>
      <c r="O16" s="301">
        <v>26.656344494999999</v>
      </c>
      <c r="P16" s="301">
        <v>24.205208462000002</v>
      </c>
      <c r="Q16" s="301">
        <v>24.259572267999999</v>
      </c>
      <c r="R16" s="301">
        <v>22.368141605000002</v>
      </c>
      <c r="S16" s="301">
        <v>24.537297687999999</v>
      </c>
      <c r="T16" s="301">
        <v>27.834467859</v>
      </c>
      <c r="U16" s="301">
        <v>31.259424106000001</v>
      </c>
      <c r="V16" s="301">
        <v>29.819515749000001</v>
      </c>
      <c r="W16" s="301">
        <v>24.765099255999999</v>
      </c>
      <c r="X16" s="301">
        <v>21.697611573</v>
      </c>
      <c r="Y16" s="301">
        <v>23.594398174999998</v>
      </c>
      <c r="Z16" s="301">
        <v>26.890349987</v>
      </c>
      <c r="AA16" s="301">
        <v>26.265770460999999</v>
      </c>
      <c r="AB16" s="301">
        <v>22.8446292</v>
      </c>
      <c r="AC16" s="301">
        <v>24.589460987999999</v>
      </c>
      <c r="AD16" s="301">
        <v>22.060010719000001</v>
      </c>
      <c r="AE16" s="301">
        <v>23.165062940999999</v>
      </c>
      <c r="AF16" s="301">
        <v>25.841360506000001</v>
      </c>
      <c r="AG16" s="301">
        <v>29.517492223000001</v>
      </c>
      <c r="AH16" s="301">
        <v>30.951107225000001</v>
      </c>
      <c r="AI16" s="301">
        <v>25.839700442000002</v>
      </c>
      <c r="AJ16" s="301">
        <v>23.485509078</v>
      </c>
      <c r="AK16" s="301">
        <v>23.252833482</v>
      </c>
      <c r="AL16" s="301">
        <v>24.959713055000002</v>
      </c>
      <c r="AM16" s="301">
        <v>28.453201969999999</v>
      </c>
      <c r="AN16" s="301">
        <v>23.250983778999998</v>
      </c>
      <c r="AO16" s="301">
        <v>24.126430014</v>
      </c>
      <c r="AP16" s="301">
        <v>22.353189274000002</v>
      </c>
      <c r="AQ16" s="301">
        <v>24.941940353</v>
      </c>
      <c r="AR16" s="301">
        <v>28.572153839999999</v>
      </c>
      <c r="AS16" s="301">
        <v>31.177868733</v>
      </c>
      <c r="AT16" s="301">
        <v>31.330363287000001</v>
      </c>
      <c r="AU16" s="301">
        <v>25.986207534999998</v>
      </c>
      <c r="AV16" s="301">
        <v>24.503272973000001</v>
      </c>
      <c r="AW16" s="301">
        <v>23.392530599000001</v>
      </c>
      <c r="AX16" s="301">
        <v>26.429278009000001</v>
      </c>
      <c r="AY16" s="919">
        <v>29.91297818</v>
      </c>
      <c r="AZ16" s="919">
        <v>26.053932579000001</v>
      </c>
      <c r="BA16" s="919">
        <v>25.387792053999998</v>
      </c>
      <c r="BB16" s="919">
        <v>23.448396123999999</v>
      </c>
      <c r="BC16" s="919">
        <v>24.544824056</v>
      </c>
      <c r="BD16" s="919">
        <v>28.3881266</v>
      </c>
      <c r="BE16" s="919">
        <v>33.065620000000003</v>
      </c>
      <c r="BF16" s="919">
        <v>31.243770000000001</v>
      </c>
      <c r="BG16" s="462">
        <v>26.000830000000001</v>
      </c>
      <c r="BH16" s="462">
        <v>23.83446</v>
      </c>
      <c r="BI16" s="462">
        <v>23.558160000000001</v>
      </c>
      <c r="BJ16" s="462">
        <v>26.61279</v>
      </c>
      <c r="BK16" s="462">
        <v>27.781929999999999</v>
      </c>
      <c r="BL16" s="462">
        <v>23.952249999999999</v>
      </c>
      <c r="BM16" s="462">
        <v>24.117249999999999</v>
      </c>
      <c r="BN16" s="462">
        <v>23.07236</v>
      </c>
      <c r="BO16" s="462">
        <v>24.169530000000002</v>
      </c>
      <c r="BP16" s="462">
        <v>28.151810000000001</v>
      </c>
      <c r="BQ16" s="462">
        <v>32.365839999999999</v>
      </c>
      <c r="BR16" s="462">
        <v>31.34421</v>
      </c>
      <c r="BS16" s="462">
        <v>25.534230000000001</v>
      </c>
      <c r="BT16" s="462">
        <v>23.382470000000001</v>
      </c>
      <c r="BU16" s="462">
        <v>23.196870000000001</v>
      </c>
      <c r="BV16" s="462">
        <v>26.031269999999999</v>
      </c>
    </row>
    <row r="17" spans="1:74" ht="11.05" customHeight="1" x14ac:dyDescent="0.2">
      <c r="A17" s="234" t="s">
        <v>698</v>
      </c>
      <c r="B17" s="478" t="s">
        <v>1029</v>
      </c>
      <c r="C17" s="468">
        <v>5.2607288079999996</v>
      </c>
      <c r="D17" s="468">
        <v>5.427956279</v>
      </c>
      <c r="E17" s="468">
        <v>3.5715062870000001</v>
      </c>
      <c r="F17" s="468">
        <v>4.2556657109999998</v>
      </c>
      <c r="G17" s="468">
        <v>4.3966798660000004</v>
      </c>
      <c r="H17" s="468">
        <v>6.7800189890000002</v>
      </c>
      <c r="I17" s="468">
        <v>7.544231924</v>
      </c>
      <c r="J17" s="468">
        <v>7.3696996920000002</v>
      </c>
      <c r="K17" s="468">
        <v>4.852916982</v>
      </c>
      <c r="L17" s="468">
        <v>4.1591596729999996</v>
      </c>
      <c r="M17" s="468">
        <v>3.7120005909999998</v>
      </c>
      <c r="N17" s="468">
        <v>4.023722909</v>
      </c>
      <c r="O17" s="468">
        <v>5.1791416860000004</v>
      </c>
      <c r="P17" s="468">
        <v>4.2803335870000003</v>
      </c>
      <c r="Q17" s="468">
        <v>3.3753965629999998</v>
      </c>
      <c r="R17" s="468">
        <v>2.7592864719999999</v>
      </c>
      <c r="S17" s="468">
        <v>4.7368328479999997</v>
      </c>
      <c r="T17" s="468">
        <v>6.1696873319999996</v>
      </c>
      <c r="U17" s="468">
        <v>9.5690507549999992</v>
      </c>
      <c r="V17" s="468">
        <v>8.9001827890000005</v>
      </c>
      <c r="W17" s="468">
        <v>6.6090803930000002</v>
      </c>
      <c r="X17" s="468">
        <v>5.5912071880000003</v>
      </c>
      <c r="Y17" s="468">
        <v>5.5372189240000003</v>
      </c>
      <c r="Z17" s="468">
        <v>6.0871225859999996</v>
      </c>
      <c r="AA17" s="468">
        <v>6.0687990349999996</v>
      </c>
      <c r="AB17" s="468">
        <v>4.8737640600000001</v>
      </c>
      <c r="AC17" s="468">
        <v>5.2200414320000004</v>
      </c>
      <c r="AD17" s="468">
        <v>4.9756550810000002</v>
      </c>
      <c r="AE17" s="468">
        <v>7.5079099669999998</v>
      </c>
      <c r="AF17" s="468">
        <v>9.4072658770000004</v>
      </c>
      <c r="AG17" s="468">
        <v>10.481615762000001</v>
      </c>
      <c r="AH17" s="468">
        <v>11.157837976</v>
      </c>
      <c r="AI17" s="468">
        <v>8.3501218260000005</v>
      </c>
      <c r="AJ17" s="468">
        <v>5.633761003</v>
      </c>
      <c r="AK17" s="468">
        <v>5.8701799939999999</v>
      </c>
      <c r="AL17" s="468">
        <v>6.973570219</v>
      </c>
      <c r="AM17" s="468">
        <v>8.0373527409999994</v>
      </c>
      <c r="AN17" s="468">
        <v>5.8970814130000004</v>
      </c>
      <c r="AO17" s="468">
        <v>6.1346430310000004</v>
      </c>
      <c r="AP17" s="468">
        <v>5.4660101350000003</v>
      </c>
      <c r="AQ17" s="468">
        <v>7.8404768340000004</v>
      </c>
      <c r="AR17" s="468">
        <v>9.3829891429999996</v>
      </c>
      <c r="AS17" s="468">
        <v>11.773337599</v>
      </c>
      <c r="AT17" s="468">
        <v>11.52364803</v>
      </c>
      <c r="AU17" s="468">
        <v>8.2960343949999995</v>
      </c>
      <c r="AV17" s="468">
        <v>6.6373630769999998</v>
      </c>
      <c r="AW17" s="468">
        <v>6.112578847</v>
      </c>
      <c r="AX17" s="468">
        <v>6.6058453610000001</v>
      </c>
      <c r="AY17" s="894">
        <v>7.5166066880000004</v>
      </c>
      <c r="AZ17" s="894">
        <v>5.8258916000000003</v>
      </c>
      <c r="BA17" s="894">
        <v>5.0566916759999998</v>
      </c>
      <c r="BB17" s="894">
        <v>5.1296416379999998</v>
      </c>
      <c r="BC17" s="894">
        <v>7.0056007170000001</v>
      </c>
      <c r="BD17" s="894">
        <v>8.5885135530000003</v>
      </c>
      <c r="BE17" s="894">
        <v>11.243790000000001</v>
      </c>
      <c r="BF17" s="894">
        <v>9.8610640000000007</v>
      </c>
      <c r="BG17" s="456">
        <v>7.5336889999999999</v>
      </c>
      <c r="BH17" s="456">
        <v>6.0748699999999998</v>
      </c>
      <c r="BI17" s="456">
        <v>5.8812559999999996</v>
      </c>
      <c r="BJ17" s="456">
        <v>6.723789</v>
      </c>
      <c r="BK17" s="456">
        <v>6.0721309999999997</v>
      </c>
      <c r="BL17" s="456">
        <v>5.2383189999999997</v>
      </c>
      <c r="BM17" s="456">
        <v>4.6667500000000004</v>
      </c>
      <c r="BN17" s="456">
        <v>3.8174359999999998</v>
      </c>
      <c r="BO17" s="456">
        <v>6.609426</v>
      </c>
      <c r="BP17" s="456">
        <v>8.5372269999999997</v>
      </c>
      <c r="BQ17" s="456">
        <v>11.141859999999999</v>
      </c>
      <c r="BR17" s="456">
        <v>9.9074930000000005</v>
      </c>
      <c r="BS17" s="456">
        <v>8.1095839999999999</v>
      </c>
      <c r="BT17" s="456">
        <v>5.4009340000000003</v>
      </c>
      <c r="BU17" s="456">
        <v>5.8873470000000001</v>
      </c>
      <c r="BV17" s="456">
        <v>6.9753400000000001</v>
      </c>
    </row>
    <row r="18" spans="1:74" ht="11.05" customHeight="1" x14ac:dyDescent="0.2">
      <c r="A18" s="234" t="s">
        <v>699</v>
      </c>
      <c r="B18" s="478" t="s">
        <v>474</v>
      </c>
      <c r="C18" s="468">
        <v>8.6690125420000008</v>
      </c>
      <c r="D18" s="468">
        <v>9.0688526740000004</v>
      </c>
      <c r="E18" s="468">
        <v>5.7990376020000003</v>
      </c>
      <c r="F18" s="468">
        <v>5.0584203289999996</v>
      </c>
      <c r="G18" s="468">
        <v>6.3379413869999999</v>
      </c>
      <c r="H18" s="468">
        <v>9.9394843850000001</v>
      </c>
      <c r="I18" s="468">
        <v>11.71099931</v>
      </c>
      <c r="J18" s="468">
        <v>11.363285871</v>
      </c>
      <c r="K18" s="468">
        <v>9.5562869740000007</v>
      </c>
      <c r="L18" s="468">
        <v>7.1057136679999999</v>
      </c>
      <c r="M18" s="468">
        <v>7.0512587480000004</v>
      </c>
      <c r="N18" s="468">
        <v>7.0754670239999999</v>
      </c>
      <c r="O18" s="468">
        <v>9.1125634249999994</v>
      </c>
      <c r="P18" s="468">
        <v>7.7821042460000003</v>
      </c>
      <c r="Q18" s="468">
        <v>7.0922443959999999</v>
      </c>
      <c r="R18" s="468">
        <v>4.9651907460000002</v>
      </c>
      <c r="S18" s="468">
        <v>6.6019597829999999</v>
      </c>
      <c r="T18" s="468">
        <v>9.8658428970000003</v>
      </c>
      <c r="U18" s="468">
        <v>11.417959577</v>
      </c>
      <c r="V18" s="468">
        <v>11.816677387</v>
      </c>
      <c r="W18" s="468">
        <v>7.9411497349999998</v>
      </c>
      <c r="X18" s="468">
        <v>6.7695622990000004</v>
      </c>
      <c r="Y18" s="468">
        <v>5.6774272359999998</v>
      </c>
      <c r="Z18" s="468">
        <v>8.072504404</v>
      </c>
      <c r="AA18" s="468">
        <v>7.8564777430000001</v>
      </c>
      <c r="AB18" s="468">
        <v>5.1325169089999996</v>
      </c>
      <c r="AC18" s="468">
        <v>5.3130817009999998</v>
      </c>
      <c r="AD18" s="468">
        <v>3.3536768110000001</v>
      </c>
      <c r="AE18" s="468">
        <v>4.947615066</v>
      </c>
      <c r="AF18" s="468">
        <v>7.6667219710000003</v>
      </c>
      <c r="AG18" s="468">
        <v>8.8281326890000003</v>
      </c>
      <c r="AH18" s="468">
        <v>9.4859895949999995</v>
      </c>
      <c r="AI18" s="468">
        <v>6.8250862879999996</v>
      </c>
      <c r="AJ18" s="468">
        <v>5.2899559729999996</v>
      </c>
      <c r="AK18" s="468">
        <v>5.650487601</v>
      </c>
      <c r="AL18" s="468">
        <v>5.246628104</v>
      </c>
      <c r="AM18" s="468">
        <v>9.3622854380000007</v>
      </c>
      <c r="AN18" s="468">
        <v>4.3425221619999999</v>
      </c>
      <c r="AO18" s="468">
        <v>3.9792004740000002</v>
      </c>
      <c r="AP18" s="468">
        <v>3.7198836769999999</v>
      </c>
      <c r="AQ18" s="468">
        <v>5.134802487</v>
      </c>
      <c r="AR18" s="468">
        <v>6.6661594910000002</v>
      </c>
      <c r="AS18" s="468">
        <v>8.9663295600000001</v>
      </c>
      <c r="AT18" s="468">
        <v>9.3346211360000009</v>
      </c>
      <c r="AU18" s="468">
        <v>7.4018622000000001</v>
      </c>
      <c r="AV18" s="468">
        <v>5.6830327179999998</v>
      </c>
      <c r="AW18" s="468">
        <v>4.9964301119999996</v>
      </c>
      <c r="AX18" s="468">
        <v>7.420818336</v>
      </c>
      <c r="AY18" s="894">
        <v>9.6382414040000004</v>
      </c>
      <c r="AZ18" s="894">
        <v>8.2339860439999999</v>
      </c>
      <c r="BA18" s="894">
        <v>5.4826149810000002</v>
      </c>
      <c r="BB18" s="894">
        <v>4.3995095449999999</v>
      </c>
      <c r="BC18" s="894">
        <v>5.9456490459999998</v>
      </c>
      <c r="BD18" s="894">
        <v>7.8020137089999997</v>
      </c>
      <c r="BE18" s="894">
        <v>9.7599809999999998</v>
      </c>
      <c r="BF18" s="894">
        <v>9.6180059999999994</v>
      </c>
      <c r="BG18" s="456">
        <v>7.1717469999999999</v>
      </c>
      <c r="BH18" s="456">
        <v>5.5565030000000002</v>
      </c>
      <c r="BI18" s="456">
        <v>5.0108519999999999</v>
      </c>
      <c r="BJ18" s="456">
        <v>7.2086180000000004</v>
      </c>
      <c r="BK18" s="456">
        <v>7.3961430000000004</v>
      </c>
      <c r="BL18" s="456">
        <v>6.9490800000000004</v>
      </c>
      <c r="BM18" s="456">
        <v>4.5173329999999998</v>
      </c>
      <c r="BN18" s="456">
        <v>2.9161459999999999</v>
      </c>
      <c r="BO18" s="456">
        <v>5.0284060000000004</v>
      </c>
      <c r="BP18" s="456">
        <v>7.0511379999999999</v>
      </c>
      <c r="BQ18" s="456">
        <v>8.9612200000000009</v>
      </c>
      <c r="BR18" s="456">
        <v>8.0754149999999996</v>
      </c>
      <c r="BS18" s="456">
        <v>7.0552640000000002</v>
      </c>
      <c r="BT18" s="456">
        <v>4.3102900000000002</v>
      </c>
      <c r="BU18" s="456">
        <v>4.402399</v>
      </c>
      <c r="BV18" s="456">
        <v>6.7195330000000002</v>
      </c>
    </row>
    <row r="19" spans="1:74" ht="11.05" customHeight="1" x14ac:dyDescent="0.2">
      <c r="A19" s="234" t="s">
        <v>700</v>
      </c>
      <c r="B19" s="446" t="s">
        <v>1030</v>
      </c>
      <c r="C19" s="468">
        <v>1.5047200000000001</v>
      </c>
      <c r="D19" s="468">
        <v>1.361008</v>
      </c>
      <c r="E19" s="468">
        <v>1.269957</v>
      </c>
      <c r="F19" s="468">
        <v>0.572048</v>
      </c>
      <c r="G19" s="468">
        <v>1.0095080000000001</v>
      </c>
      <c r="H19" s="468">
        <v>1.2044429999999999</v>
      </c>
      <c r="I19" s="468">
        <v>1.4660550000000001</v>
      </c>
      <c r="J19" s="468">
        <v>1.3494759999999999</v>
      </c>
      <c r="K19" s="468">
        <v>1.434464</v>
      </c>
      <c r="L19" s="468">
        <v>1.444636</v>
      </c>
      <c r="M19" s="468">
        <v>1.4051530000000001</v>
      </c>
      <c r="N19" s="468">
        <v>1.433886</v>
      </c>
      <c r="O19" s="468">
        <v>1.509182</v>
      </c>
      <c r="P19" s="468">
        <v>1.3294170000000001</v>
      </c>
      <c r="Q19" s="468">
        <v>1.4451879999999999</v>
      </c>
      <c r="R19" s="468">
        <v>1.3909940000000001</v>
      </c>
      <c r="S19" s="468">
        <v>1.4785779999999999</v>
      </c>
      <c r="T19" s="468">
        <v>1.419049</v>
      </c>
      <c r="U19" s="468">
        <v>1.3041290000000001</v>
      </c>
      <c r="V19" s="468">
        <v>1.3645830000000001</v>
      </c>
      <c r="W19" s="468">
        <v>1.27535</v>
      </c>
      <c r="X19" s="468">
        <v>0.14446999999999999</v>
      </c>
      <c r="Y19" s="468">
        <v>0.52611699999999995</v>
      </c>
      <c r="Z19" s="468">
        <v>1.4134059999999999</v>
      </c>
      <c r="AA19" s="468">
        <v>1.495465</v>
      </c>
      <c r="AB19" s="468">
        <v>1.295536</v>
      </c>
      <c r="AC19" s="468">
        <v>1.474262</v>
      </c>
      <c r="AD19" s="468">
        <v>1.362115</v>
      </c>
      <c r="AE19" s="468">
        <v>1.481371</v>
      </c>
      <c r="AF19" s="468">
        <v>1.4230959999999999</v>
      </c>
      <c r="AG19" s="468">
        <v>1.447565</v>
      </c>
      <c r="AH19" s="468">
        <v>1.45313</v>
      </c>
      <c r="AI19" s="468">
        <v>1.4381390000000001</v>
      </c>
      <c r="AJ19" s="468">
        <v>1.3836470000000001</v>
      </c>
      <c r="AK19" s="468">
        <v>1.4598359999999999</v>
      </c>
      <c r="AL19" s="468">
        <v>1.5137560000000001</v>
      </c>
      <c r="AM19" s="468">
        <v>1.504486</v>
      </c>
      <c r="AN19" s="468">
        <v>1.414974</v>
      </c>
      <c r="AO19" s="468">
        <v>1.3786959999999999</v>
      </c>
      <c r="AP19" s="468">
        <v>0.57104299999999997</v>
      </c>
      <c r="AQ19" s="468">
        <v>1.164137</v>
      </c>
      <c r="AR19" s="468">
        <v>1.4320569999999999</v>
      </c>
      <c r="AS19" s="468">
        <v>1.465236</v>
      </c>
      <c r="AT19" s="468">
        <v>1.267652</v>
      </c>
      <c r="AU19" s="468">
        <v>1.33314</v>
      </c>
      <c r="AV19" s="468">
        <v>0.88792899999999997</v>
      </c>
      <c r="AW19" s="468">
        <v>1.368682</v>
      </c>
      <c r="AX19" s="468">
        <v>1.511925</v>
      </c>
      <c r="AY19" s="894">
        <v>1.510186</v>
      </c>
      <c r="AZ19" s="894">
        <v>1.356069</v>
      </c>
      <c r="BA19" s="894">
        <v>1.50312</v>
      </c>
      <c r="BB19" s="894">
        <v>1.4429749999999999</v>
      </c>
      <c r="BC19" s="894">
        <v>1.4914689999999999</v>
      </c>
      <c r="BD19" s="894">
        <v>1.4339090000000001</v>
      </c>
      <c r="BE19" s="894">
        <v>1.43085</v>
      </c>
      <c r="BF19" s="894">
        <v>1.4243399999999999</v>
      </c>
      <c r="BG19" s="456">
        <v>1.28992</v>
      </c>
      <c r="BH19" s="456">
        <v>0.57428999999999997</v>
      </c>
      <c r="BI19" s="456">
        <v>1.07718</v>
      </c>
      <c r="BJ19" s="456">
        <v>1.4320900000000001</v>
      </c>
      <c r="BK19" s="456">
        <v>1.4320900000000001</v>
      </c>
      <c r="BL19" s="456">
        <v>1.2935000000000001</v>
      </c>
      <c r="BM19" s="456">
        <v>1.4320900000000001</v>
      </c>
      <c r="BN19" s="456">
        <v>1.3858900000000001</v>
      </c>
      <c r="BO19" s="456">
        <v>1.4320900000000001</v>
      </c>
      <c r="BP19" s="456">
        <v>1.3858900000000001</v>
      </c>
      <c r="BQ19" s="456">
        <v>1.4320900000000001</v>
      </c>
      <c r="BR19" s="456">
        <v>1.4320900000000001</v>
      </c>
      <c r="BS19" s="456">
        <v>1.3324100000000001</v>
      </c>
      <c r="BT19" s="456">
        <v>0.85780000000000001</v>
      </c>
      <c r="BU19" s="456">
        <v>1.3065199999999999</v>
      </c>
      <c r="BV19" s="456">
        <v>1.4320900000000001</v>
      </c>
    </row>
    <row r="20" spans="1:74" ht="11.05" customHeight="1" x14ac:dyDescent="0.2">
      <c r="A20" s="235" t="s">
        <v>701</v>
      </c>
      <c r="B20" s="446" t="s">
        <v>1023</v>
      </c>
      <c r="C20" s="468">
        <v>1.42823426</v>
      </c>
      <c r="D20" s="468">
        <v>1.0307664590000001</v>
      </c>
      <c r="E20" s="468">
        <v>1.197297141</v>
      </c>
      <c r="F20" s="468">
        <v>1.0781588010000001</v>
      </c>
      <c r="G20" s="468">
        <v>1.6914394859999999</v>
      </c>
      <c r="H20" s="468">
        <v>1.526306688</v>
      </c>
      <c r="I20" s="468">
        <v>1.4406754150000001</v>
      </c>
      <c r="J20" s="468">
        <v>1.169592599</v>
      </c>
      <c r="K20" s="468">
        <v>0.894012696</v>
      </c>
      <c r="L20" s="468">
        <v>0.92799854800000003</v>
      </c>
      <c r="M20" s="468">
        <v>0.98853960299999999</v>
      </c>
      <c r="N20" s="468">
        <v>1.215177304</v>
      </c>
      <c r="O20" s="468">
        <v>0.99909825600000002</v>
      </c>
      <c r="P20" s="468">
        <v>0.94104800700000002</v>
      </c>
      <c r="Q20" s="468">
        <v>1.075584125</v>
      </c>
      <c r="R20" s="468">
        <v>1.231866235</v>
      </c>
      <c r="S20" s="468">
        <v>1.2243270879999999</v>
      </c>
      <c r="T20" s="468">
        <v>1.357150471</v>
      </c>
      <c r="U20" s="468">
        <v>1.1194881029999999</v>
      </c>
      <c r="V20" s="468">
        <v>0.94913141999999995</v>
      </c>
      <c r="W20" s="468">
        <v>0.81927064900000002</v>
      </c>
      <c r="X20" s="468">
        <v>0.67965273900000001</v>
      </c>
      <c r="Y20" s="468">
        <v>0.84518682999999994</v>
      </c>
      <c r="Z20" s="468">
        <v>1.082324077</v>
      </c>
      <c r="AA20" s="468">
        <v>0.76508900000000002</v>
      </c>
      <c r="AB20" s="468">
        <v>0.98470999999999997</v>
      </c>
      <c r="AC20" s="468">
        <v>1.238362</v>
      </c>
      <c r="AD20" s="468">
        <v>0.90567600000000004</v>
      </c>
      <c r="AE20" s="468">
        <v>1.080881</v>
      </c>
      <c r="AF20" s="468">
        <v>0.97597800000000001</v>
      </c>
      <c r="AG20" s="468">
        <v>1.185673</v>
      </c>
      <c r="AH20" s="468">
        <v>1.239071</v>
      </c>
      <c r="AI20" s="468">
        <v>1.0585910000000001</v>
      </c>
      <c r="AJ20" s="468">
        <v>0.89902400000000005</v>
      </c>
      <c r="AK20" s="468">
        <v>0.79858200000000001</v>
      </c>
      <c r="AL20" s="468">
        <v>0.635965</v>
      </c>
      <c r="AM20" s="468">
        <v>1.198714206</v>
      </c>
      <c r="AN20" s="468">
        <v>0.99110792400000003</v>
      </c>
      <c r="AO20" s="468">
        <v>1.137240885</v>
      </c>
      <c r="AP20" s="468">
        <v>0.87030693699999995</v>
      </c>
      <c r="AQ20" s="468">
        <v>1.0861994230000001</v>
      </c>
      <c r="AR20" s="468">
        <v>0.91761784199999996</v>
      </c>
      <c r="AS20" s="468">
        <v>0.89214424999999997</v>
      </c>
      <c r="AT20" s="468">
        <v>1.0377819349999999</v>
      </c>
      <c r="AU20" s="468">
        <v>0.82238170099999996</v>
      </c>
      <c r="AV20" s="468">
        <v>0.78942153699999995</v>
      </c>
      <c r="AW20" s="468">
        <v>0.93190941400000005</v>
      </c>
      <c r="AX20" s="468">
        <v>1.037442274</v>
      </c>
      <c r="AY20" s="894">
        <v>1.0827495499999999</v>
      </c>
      <c r="AZ20" s="894">
        <v>0.98509952300000003</v>
      </c>
      <c r="BA20" s="894">
        <v>1.062905577</v>
      </c>
      <c r="BB20" s="894">
        <v>1.102679811</v>
      </c>
      <c r="BC20" s="894">
        <v>1.1951330520000001</v>
      </c>
      <c r="BD20" s="894">
        <v>1.0985171869999999</v>
      </c>
      <c r="BE20" s="894">
        <v>1.191573</v>
      </c>
      <c r="BF20" s="894">
        <v>1.0730729999999999</v>
      </c>
      <c r="BG20" s="456">
        <v>0.99057589999999995</v>
      </c>
      <c r="BH20" s="456">
        <v>0.957229</v>
      </c>
      <c r="BI20" s="456">
        <v>0.94235329999999995</v>
      </c>
      <c r="BJ20" s="456">
        <v>0.98703300000000005</v>
      </c>
      <c r="BK20" s="456">
        <v>1.1536709999999999</v>
      </c>
      <c r="BL20" s="456">
        <v>1.05216</v>
      </c>
      <c r="BM20" s="456">
        <v>1.1550800000000001</v>
      </c>
      <c r="BN20" s="456">
        <v>1.2999909999999999</v>
      </c>
      <c r="BO20" s="456">
        <v>1.4639949999999999</v>
      </c>
      <c r="BP20" s="456">
        <v>1.364679</v>
      </c>
      <c r="BQ20" s="456">
        <v>1.3853759999999999</v>
      </c>
      <c r="BR20" s="456">
        <v>1.209349</v>
      </c>
      <c r="BS20" s="456">
        <v>1.0840810000000001</v>
      </c>
      <c r="BT20" s="456">
        <v>1.026106</v>
      </c>
      <c r="BU20" s="456">
        <v>0.99084050000000001</v>
      </c>
      <c r="BV20" s="456">
        <v>1.0167029999999999</v>
      </c>
    </row>
    <row r="21" spans="1:74" ht="11.05" customHeight="1" x14ac:dyDescent="0.2">
      <c r="A21" s="234" t="s">
        <v>1598</v>
      </c>
      <c r="B21" s="446" t="s">
        <v>1024</v>
      </c>
      <c r="C21" s="468">
        <v>7.9613900700000002</v>
      </c>
      <c r="D21" s="468">
        <v>5.7076496629999998</v>
      </c>
      <c r="E21" s="468">
        <v>10.057867218</v>
      </c>
      <c r="F21" s="468">
        <v>9.426691967</v>
      </c>
      <c r="G21" s="468">
        <v>8.5151410510000005</v>
      </c>
      <c r="H21" s="468">
        <v>6.5187393670000002</v>
      </c>
      <c r="I21" s="468">
        <v>5.5009058580000003</v>
      </c>
      <c r="J21" s="468">
        <v>7.8090097099999998</v>
      </c>
      <c r="K21" s="468">
        <v>8.2737593060000005</v>
      </c>
      <c r="L21" s="468">
        <v>8.5788134990000007</v>
      </c>
      <c r="M21" s="468">
        <v>8.9524545589999995</v>
      </c>
      <c r="N21" s="468">
        <v>10.235495508</v>
      </c>
      <c r="O21" s="468">
        <v>9.7044836720000003</v>
      </c>
      <c r="P21" s="468">
        <v>9.7151796350000001</v>
      </c>
      <c r="Q21" s="468">
        <v>11.072441570000001</v>
      </c>
      <c r="R21" s="468">
        <v>11.805044412999999</v>
      </c>
      <c r="S21" s="468">
        <v>10.219502455000001</v>
      </c>
      <c r="T21" s="468">
        <v>8.7599183370000002</v>
      </c>
      <c r="U21" s="468">
        <v>7.6742326319999998</v>
      </c>
      <c r="V21" s="468">
        <v>6.6012249159999996</v>
      </c>
      <c r="W21" s="468">
        <v>7.9518348730000001</v>
      </c>
      <c r="X21" s="468">
        <v>8.3633585840000002</v>
      </c>
      <c r="Y21" s="468">
        <v>10.879855011</v>
      </c>
      <c r="Z21" s="468">
        <v>10.074771877</v>
      </c>
      <c r="AA21" s="468">
        <v>9.9049866889999993</v>
      </c>
      <c r="AB21" s="468">
        <v>10.39929661</v>
      </c>
      <c r="AC21" s="468">
        <v>11.150472756999999</v>
      </c>
      <c r="AD21" s="468">
        <v>11.269968872</v>
      </c>
      <c r="AE21" s="468">
        <v>7.9380825359999996</v>
      </c>
      <c r="AF21" s="468">
        <v>6.1410166840000002</v>
      </c>
      <c r="AG21" s="468">
        <v>7.3369954420000001</v>
      </c>
      <c r="AH21" s="468">
        <v>7.3699279170000001</v>
      </c>
      <c r="AI21" s="468">
        <v>7.947075248</v>
      </c>
      <c r="AJ21" s="468">
        <v>10.078034690000001</v>
      </c>
      <c r="AK21" s="468">
        <v>9.2978978940000001</v>
      </c>
      <c r="AL21" s="468">
        <v>10.408451958000001</v>
      </c>
      <c r="AM21" s="468">
        <v>8.1129529040000001</v>
      </c>
      <c r="AN21" s="468">
        <v>10.470265948</v>
      </c>
      <c r="AO21" s="468">
        <v>11.320885748</v>
      </c>
      <c r="AP21" s="468">
        <v>11.539771295</v>
      </c>
      <c r="AQ21" s="468">
        <v>9.3461938310000008</v>
      </c>
      <c r="AR21" s="468">
        <v>9.8431463170000004</v>
      </c>
      <c r="AS21" s="468">
        <v>7.7697215240000004</v>
      </c>
      <c r="AT21" s="468">
        <v>7.8909188480000001</v>
      </c>
      <c r="AU21" s="468">
        <v>7.9009924519999997</v>
      </c>
      <c r="AV21" s="468">
        <v>10.288916523999999</v>
      </c>
      <c r="AW21" s="468">
        <v>9.8207183209999993</v>
      </c>
      <c r="AX21" s="468">
        <v>9.6865264189999998</v>
      </c>
      <c r="AY21" s="894">
        <v>9.9018754540000007</v>
      </c>
      <c r="AZ21" s="894">
        <v>9.4336178589999999</v>
      </c>
      <c r="BA21" s="894">
        <v>12.011391933000001</v>
      </c>
      <c r="BB21" s="894">
        <v>11.074043853999999</v>
      </c>
      <c r="BC21" s="894">
        <v>8.5127899629999995</v>
      </c>
      <c r="BD21" s="894">
        <v>9.0189531289999998</v>
      </c>
      <c r="BE21" s="894">
        <v>9.1028939999999992</v>
      </c>
      <c r="BF21" s="894">
        <v>8.9556959999999997</v>
      </c>
      <c r="BG21" s="456">
        <v>8.737717</v>
      </c>
      <c r="BH21" s="456">
        <v>10.426679999999999</v>
      </c>
      <c r="BI21" s="456">
        <v>10.462210000000001</v>
      </c>
      <c r="BJ21" s="456">
        <v>10.0519</v>
      </c>
      <c r="BK21" s="456">
        <v>11.411110000000001</v>
      </c>
      <c r="BL21" s="456">
        <v>9.1321809999999992</v>
      </c>
      <c r="BM21" s="456">
        <v>11.903969999999999</v>
      </c>
      <c r="BN21" s="456">
        <v>13.16344</v>
      </c>
      <c r="BO21" s="456">
        <v>9.0599570000000007</v>
      </c>
      <c r="BP21" s="456">
        <v>9.1976600000000008</v>
      </c>
      <c r="BQ21" s="456">
        <v>8.9014389999999999</v>
      </c>
      <c r="BR21" s="456">
        <v>10.242990000000001</v>
      </c>
      <c r="BS21" s="456">
        <v>7.4758940000000003</v>
      </c>
      <c r="BT21" s="456">
        <v>11.368040000000001</v>
      </c>
      <c r="BU21" s="456">
        <v>10.28079</v>
      </c>
      <c r="BV21" s="456">
        <v>9.5397890000000007</v>
      </c>
    </row>
    <row r="22" spans="1:74" ht="11.05" customHeight="1" x14ac:dyDescent="0.2">
      <c r="A22" s="234" t="s">
        <v>1599</v>
      </c>
      <c r="B22" s="446" t="s">
        <v>1025</v>
      </c>
      <c r="C22" s="468">
        <v>4.4221892999999998E-2</v>
      </c>
      <c r="D22" s="468">
        <v>5.0085563E-2</v>
      </c>
      <c r="E22" s="468">
        <v>6.8260720999999996E-2</v>
      </c>
      <c r="F22" s="468">
        <v>7.4415876000000006E-2</v>
      </c>
      <c r="G22" s="468">
        <v>8.3103147000000002E-2</v>
      </c>
      <c r="H22" s="468">
        <v>9.1611120000000004E-2</v>
      </c>
      <c r="I22" s="468">
        <v>9.4134047999999998E-2</v>
      </c>
      <c r="J22" s="468">
        <v>9.0095066000000001E-2</v>
      </c>
      <c r="K22" s="468">
        <v>8.2174621000000003E-2</v>
      </c>
      <c r="L22" s="468">
        <v>6.919728E-2</v>
      </c>
      <c r="M22" s="468">
        <v>4.7819570999999998E-2</v>
      </c>
      <c r="N22" s="468">
        <v>4.1870093999999997E-2</v>
      </c>
      <c r="O22" s="468">
        <v>5.4627269999999999E-2</v>
      </c>
      <c r="P22" s="468">
        <v>6.2482006E-2</v>
      </c>
      <c r="Q22" s="468">
        <v>7.5161932000000001E-2</v>
      </c>
      <c r="R22" s="468">
        <v>8.9517614999999995E-2</v>
      </c>
      <c r="S22" s="468">
        <v>0.10061006</v>
      </c>
      <c r="T22" s="468">
        <v>0.100426608</v>
      </c>
      <c r="U22" s="468">
        <v>0.11057886</v>
      </c>
      <c r="V22" s="468">
        <v>9.1535697999999999E-2</v>
      </c>
      <c r="W22" s="468">
        <v>8.9650702999999998E-2</v>
      </c>
      <c r="X22" s="468">
        <v>6.9128041000000001E-2</v>
      </c>
      <c r="Y22" s="468">
        <v>4.8691352E-2</v>
      </c>
      <c r="Z22" s="468">
        <v>4.0828854999999997E-2</v>
      </c>
      <c r="AA22" s="468">
        <v>4.7264075000000003E-2</v>
      </c>
      <c r="AB22" s="468">
        <v>5.4492477999999997E-2</v>
      </c>
      <c r="AC22" s="468">
        <v>7.2300507E-2</v>
      </c>
      <c r="AD22" s="468">
        <v>9.7070282999999993E-2</v>
      </c>
      <c r="AE22" s="468">
        <v>0.106543604</v>
      </c>
      <c r="AF22" s="468">
        <v>0.11356465</v>
      </c>
      <c r="AG22" s="468">
        <v>0.117527694</v>
      </c>
      <c r="AH22" s="468">
        <v>0.112292057</v>
      </c>
      <c r="AI22" s="468">
        <v>0.10910594899999999</v>
      </c>
      <c r="AJ22" s="468">
        <v>9.0758089E-2</v>
      </c>
      <c r="AK22" s="468">
        <v>6.8980505999999997E-2</v>
      </c>
      <c r="AL22" s="468">
        <v>5.9983390999999997E-2</v>
      </c>
      <c r="AM22" s="468">
        <v>6.4674016000000001E-2</v>
      </c>
      <c r="AN22" s="468">
        <v>7.6659741000000003E-2</v>
      </c>
      <c r="AO22" s="468">
        <v>9.7033496999999996E-2</v>
      </c>
      <c r="AP22" s="468">
        <v>0.10612147600000001</v>
      </c>
      <c r="AQ22" s="468">
        <v>0.17908648899999999</v>
      </c>
      <c r="AR22" s="468">
        <v>0.190596663</v>
      </c>
      <c r="AS22" s="468">
        <v>0.1944129</v>
      </c>
      <c r="AT22" s="468">
        <v>0.183838538</v>
      </c>
      <c r="AU22" s="468">
        <v>0.16362621899999999</v>
      </c>
      <c r="AV22" s="468">
        <v>0.142541164</v>
      </c>
      <c r="AW22" s="468">
        <v>8.7486769000000006E-2</v>
      </c>
      <c r="AX22" s="468">
        <v>8.4512374000000001E-2</v>
      </c>
      <c r="AY22" s="894">
        <v>0.10055937500000001</v>
      </c>
      <c r="AZ22" s="894">
        <v>0.113031428</v>
      </c>
      <c r="BA22" s="894">
        <v>0.17829487499999999</v>
      </c>
      <c r="BB22" s="894">
        <v>0.17964939199999999</v>
      </c>
      <c r="BC22" s="894">
        <v>0.25596877000000001</v>
      </c>
      <c r="BD22" s="894">
        <v>0.28241569500000002</v>
      </c>
      <c r="BE22" s="894">
        <v>0.28440349999999998</v>
      </c>
      <c r="BF22" s="894">
        <v>0.2606735</v>
      </c>
      <c r="BG22" s="456">
        <v>0.24308640000000001</v>
      </c>
      <c r="BH22" s="456">
        <v>0.1977846</v>
      </c>
      <c r="BI22" s="456">
        <v>0.12937000000000001</v>
      </c>
      <c r="BJ22" s="456">
        <v>0.13008040000000001</v>
      </c>
      <c r="BK22" s="456">
        <v>0.1827696</v>
      </c>
      <c r="BL22" s="456">
        <v>0.20851720000000001</v>
      </c>
      <c r="BM22" s="456">
        <v>0.35667759999999998</v>
      </c>
      <c r="BN22" s="456">
        <v>0.38440550000000001</v>
      </c>
      <c r="BO22" s="456">
        <v>0.4670647</v>
      </c>
      <c r="BP22" s="456">
        <v>0.48430299999999998</v>
      </c>
      <c r="BQ22" s="456">
        <v>0.49836710000000001</v>
      </c>
      <c r="BR22" s="456">
        <v>0.43694300000000003</v>
      </c>
      <c r="BS22" s="456">
        <v>0.48117569999999998</v>
      </c>
      <c r="BT22" s="456">
        <v>0.36987019999999998</v>
      </c>
      <c r="BU22" s="456">
        <v>0.27474720000000002</v>
      </c>
      <c r="BV22" s="456">
        <v>0.27447579999999999</v>
      </c>
    </row>
    <row r="23" spans="1:74" ht="11.05" customHeight="1" x14ac:dyDescent="0.2">
      <c r="A23" s="234" t="s">
        <v>702</v>
      </c>
      <c r="B23" s="478" t="s">
        <v>1582</v>
      </c>
      <c r="C23" s="468">
        <v>0.117963319</v>
      </c>
      <c r="D23" s="468">
        <v>0.269843359</v>
      </c>
      <c r="E23" s="468">
        <v>0.125702434</v>
      </c>
      <c r="F23" s="468">
        <v>0.12709617500000001</v>
      </c>
      <c r="G23" s="468">
        <v>0.12190951</v>
      </c>
      <c r="H23" s="468">
        <v>0.12968323600000001</v>
      </c>
      <c r="I23" s="468">
        <v>0.12841931200000001</v>
      </c>
      <c r="J23" s="468">
        <v>0.12502425</v>
      </c>
      <c r="K23" s="468">
        <v>0.11001438700000001</v>
      </c>
      <c r="L23" s="468">
        <v>0.10155245</v>
      </c>
      <c r="M23" s="468">
        <v>0.12430632599999999</v>
      </c>
      <c r="N23" s="468">
        <v>0.12564920600000001</v>
      </c>
      <c r="O23" s="468">
        <v>9.7248186E-2</v>
      </c>
      <c r="P23" s="468">
        <v>9.4643981000000002E-2</v>
      </c>
      <c r="Q23" s="468">
        <v>0.123555682</v>
      </c>
      <c r="R23" s="468">
        <v>0.12624212400000001</v>
      </c>
      <c r="S23" s="468">
        <v>0.17548745399999999</v>
      </c>
      <c r="T23" s="468">
        <v>0.16239321400000001</v>
      </c>
      <c r="U23" s="468">
        <v>6.3985179000000003E-2</v>
      </c>
      <c r="V23" s="468">
        <v>9.6180538999999995E-2</v>
      </c>
      <c r="W23" s="468">
        <v>7.8762902999999995E-2</v>
      </c>
      <c r="X23" s="468">
        <v>8.0232722000000006E-2</v>
      </c>
      <c r="Y23" s="468">
        <v>7.9901821999999997E-2</v>
      </c>
      <c r="Z23" s="468">
        <v>0.119392188</v>
      </c>
      <c r="AA23" s="468">
        <v>0.12768891900000001</v>
      </c>
      <c r="AB23" s="468">
        <v>0.104313143</v>
      </c>
      <c r="AC23" s="468">
        <v>0.120940591</v>
      </c>
      <c r="AD23" s="468">
        <v>9.5848671999999996E-2</v>
      </c>
      <c r="AE23" s="468">
        <v>0.102659768</v>
      </c>
      <c r="AF23" s="468">
        <v>0.11371732399999999</v>
      </c>
      <c r="AG23" s="468">
        <v>0.119982636</v>
      </c>
      <c r="AH23" s="468">
        <v>0.13285868000000001</v>
      </c>
      <c r="AI23" s="468">
        <v>0.111581131</v>
      </c>
      <c r="AJ23" s="468">
        <v>0.11032832300000001</v>
      </c>
      <c r="AK23" s="468">
        <v>0.106869487</v>
      </c>
      <c r="AL23" s="468">
        <v>0.121358383</v>
      </c>
      <c r="AM23" s="468">
        <v>0.17273666500000001</v>
      </c>
      <c r="AN23" s="468">
        <v>5.8372591000000001E-2</v>
      </c>
      <c r="AO23" s="468">
        <v>7.8730379000000003E-2</v>
      </c>
      <c r="AP23" s="468">
        <v>8.0052754000000004E-2</v>
      </c>
      <c r="AQ23" s="468">
        <v>0.19104428900000001</v>
      </c>
      <c r="AR23" s="468">
        <v>0.13958738400000001</v>
      </c>
      <c r="AS23" s="468">
        <v>0.1166869</v>
      </c>
      <c r="AT23" s="468">
        <v>9.1902800000000007E-2</v>
      </c>
      <c r="AU23" s="468">
        <v>6.8170568000000001E-2</v>
      </c>
      <c r="AV23" s="468">
        <v>7.4068953000000007E-2</v>
      </c>
      <c r="AW23" s="468">
        <v>7.4725135999999998E-2</v>
      </c>
      <c r="AX23" s="468">
        <v>8.2208244999999999E-2</v>
      </c>
      <c r="AY23" s="894">
        <v>0.162759709</v>
      </c>
      <c r="AZ23" s="894">
        <v>0.106237125</v>
      </c>
      <c r="BA23" s="894">
        <v>9.2773012000000002E-2</v>
      </c>
      <c r="BB23" s="894">
        <v>0.119896884</v>
      </c>
      <c r="BC23" s="894">
        <v>0.13821350800000001</v>
      </c>
      <c r="BD23" s="894">
        <v>0.163804327</v>
      </c>
      <c r="BE23" s="894">
        <v>5.2129000000000002E-2</v>
      </c>
      <c r="BF23" s="894">
        <v>5.0916000000000003E-2</v>
      </c>
      <c r="BG23" s="456">
        <v>3.4091999999999997E-2</v>
      </c>
      <c r="BH23" s="456">
        <v>4.7104199999999999E-2</v>
      </c>
      <c r="BI23" s="456">
        <v>5.4934999999999998E-2</v>
      </c>
      <c r="BJ23" s="456">
        <v>7.9277500000000001E-2</v>
      </c>
      <c r="BK23" s="456">
        <v>0.1340153</v>
      </c>
      <c r="BL23" s="456">
        <v>7.8497700000000004E-2</v>
      </c>
      <c r="BM23" s="456">
        <v>8.5352300000000006E-2</v>
      </c>
      <c r="BN23" s="456">
        <v>0.1050586</v>
      </c>
      <c r="BO23" s="456">
        <v>0.10859050000000001</v>
      </c>
      <c r="BP23" s="456">
        <v>0.13090950000000001</v>
      </c>
      <c r="BQ23" s="456">
        <v>4.5484700000000003E-2</v>
      </c>
      <c r="BR23" s="456">
        <v>3.9926700000000002E-2</v>
      </c>
      <c r="BS23" s="456">
        <v>-4.1798599999999997E-3</v>
      </c>
      <c r="BT23" s="456">
        <v>4.9427199999999998E-2</v>
      </c>
      <c r="BU23" s="456">
        <v>5.4221900000000003E-2</v>
      </c>
      <c r="BV23" s="456">
        <v>7.3335600000000001E-2</v>
      </c>
    </row>
    <row r="24" spans="1:74" ht="11.05" customHeight="1" x14ac:dyDescent="0.2">
      <c r="A24" s="234" t="s">
        <v>704</v>
      </c>
      <c r="B24" s="476" t="s">
        <v>1583</v>
      </c>
      <c r="C24" s="468">
        <v>25.17925237</v>
      </c>
      <c r="D24" s="468">
        <v>24.92260967</v>
      </c>
      <c r="E24" s="468">
        <v>21.889933119999998</v>
      </c>
      <c r="F24" s="468">
        <v>20.854289179999999</v>
      </c>
      <c r="G24" s="468">
        <v>21.608541049999999</v>
      </c>
      <c r="H24" s="468">
        <v>26.517184799999999</v>
      </c>
      <c r="I24" s="468">
        <v>29.000553230000001</v>
      </c>
      <c r="J24" s="468">
        <v>29.994166480000001</v>
      </c>
      <c r="K24" s="468">
        <v>25.231148640000001</v>
      </c>
      <c r="L24" s="468">
        <v>21.971710940000001</v>
      </c>
      <c r="M24" s="468">
        <v>21.885283439999998</v>
      </c>
      <c r="N24" s="468">
        <v>23.43780838</v>
      </c>
      <c r="O24" s="468">
        <v>26.894694000000001</v>
      </c>
      <c r="P24" s="468">
        <v>23.932072999999999</v>
      </c>
      <c r="Q24" s="468">
        <v>23.572406999999998</v>
      </c>
      <c r="R24" s="468">
        <v>21.495021999999999</v>
      </c>
      <c r="S24" s="468">
        <v>24.103294000000002</v>
      </c>
      <c r="T24" s="468">
        <v>27.835146000000002</v>
      </c>
      <c r="U24" s="468">
        <v>32.196185</v>
      </c>
      <c r="V24" s="468">
        <v>30.815873</v>
      </c>
      <c r="W24" s="468">
        <v>25.352544000000002</v>
      </c>
      <c r="X24" s="468">
        <v>22.19426</v>
      </c>
      <c r="Y24" s="468">
        <v>23.453824999999998</v>
      </c>
      <c r="Z24" s="468">
        <v>26.710846</v>
      </c>
      <c r="AA24" s="468">
        <v>25.934895690000001</v>
      </c>
      <c r="AB24" s="468">
        <v>23.019347109999998</v>
      </c>
      <c r="AC24" s="468">
        <v>24.13329499</v>
      </c>
      <c r="AD24" s="468">
        <v>21.602514939999999</v>
      </c>
      <c r="AE24" s="468">
        <v>23.68858384</v>
      </c>
      <c r="AF24" s="468">
        <v>26.789900029999998</v>
      </c>
      <c r="AG24" s="468">
        <v>30.480676119999998</v>
      </c>
      <c r="AH24" s="468">
        <v>31.924169989999999</v>
      </c>
      <c r="AI24" s="468">
        <v>25.87700873</v>
      </c>
      <c r="AJ24" s="468">
        <v>23.087856819999999</v>
      </c>
      <c r="AK24" s="468">
        <v>23.106208930000001</v>
      </c>
      <c r="AL24" s="468">
        <v>25.16756723</v>
      </c>
      <c r="AM24" s="468">
        <v>29.062832799999999</v>
      </c>
      <c r="AN24" s="468">
        <v>22.782253059999999</v>
      </c>
      <c r="AO24" s="468">
        <v>23.266503920000002</v>
      </c>
      <c r="AP24" s="468">
        <v>22.18917137</v>
      </c>
      <c r="AQ24" s="468">
        <v>24.368835260000001</v>
      </c>
      <c r="AR24" s="468">
        <v>28.594126500000002</v>
      </c>
      <c r="AS24" s="468">
        <v>31.148357350000001</v>
      </c>
      <c r="AT24" s="468">
        <v>31.495178379999999</v>
      </c>
      <c r="AU24" s="468">
        <v>26.069154526999998</v>
      </c>
      <c r="AV24" s="468">
        <v>24.092071889</v>
      </c>
      <c r="AW24" s="468">
        <v>22.87427164</v>
      </c>
      <c r="AX24" s="468">
        <v>26.11755952</v>
      </c>
      <c r="AY24" s="894">
        <v>29.810903723999999</v>
      </c>
      <c r="AZ24" s="894">
        <v>26.015298327</v>
      </c>
      <c r="BA24" s="894">
        <v>24.272649094999998</v>
      </c>
      <c r="BB24" s="894">
        <v>23.217767867999999</v>
      </c>
      <c r="BC24" s="894">
        <v>24.732086541000001</v>
      </c>
      <c r="BD24" s="894">
        <v>28.141701719</v>
      </c>
      <c r="BE24" s="894">
        <v>32.866542332000002</v>
      </c>
      <c r="BF24" s="894">
        <v>30.941009999999999</v>
      </c>
      <c r="BG24" s="456">
        <v>25.573830000000001</v>
      </c>
      <c r="BH24" s="456">
        <v>23.57159</v>
      </c>
      <c r="BI24" s="456">
        <v>23.311209999999999</v>
      </c>
      <c r="BJ24" s="456">
        <v>26.26652</v>
      </c>
      <c r="BK24" s="456">
        <v>27.722729999999999</v>
      </c>
      <c r="BL24" s="456">
        <v>23.95776</v>
      </c>
      <c r="BM24" s="456">
        <v>23.677630000000001</v>
      </c>
      <c r="BN24" s="456">
        <v>22.345559999999999</v>
      </c>
      <c r="BO24" s="456">
        <v>23.679539999999999</v>
      </c>
      <c r="BP24" s="456">
        <v>28.03538</v>
      </c>
      <c r="BQ24" s="456">
        <v>32.52881</v>
      </c>
      <c r="BR24" s="456">
        <v>31.486139999999999</v>
      </c>
      <c r="BS24" s="456">
        <v>25.311039999999998</v>
      </c>
      <c r="BT24" s="456">
        <v>23.027280000000001</v>
      </c>
      <c r="BU24" s="456">
        <v>22.808009999999999</v>
      </c>
      <c r="BV24" s="456">
        <v>25.824919999999999</v>
      </c>
    </row>
    <row r="25" spans="1:74" ht="11.05" customHeight="1" x14ac:dyDescent="0.2">
      <c r="A25" s="229"/>
      <c r="B25" s="67" t="s">
        <v>740</v>
      </c>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c r="AD25" s="469"/>
      <c r="AE25" s="469"/>
      <c r="AF25" s="469"/>
      <c r="AG25" s="469"/>
      <c r="AH25" s="469"/>
      <c r="AI25" s="469"/>
      <c r="AJ25" s="469"/>
      <c r="AK25" s="469"/>
      <c r="AL25" s="469"/>
      <c r="AM25" s="469"/>
      <c r="AN25" s="469"/>
      <c r="AO25" s="469"/>
      <c r="AP25" s="469"/>
      <c r="AQ25" s="469"/>
      <c r="AR25" s="469"/>
      <c r="AS25" s="469"/>
      <c r="AT25" s="469"/>
      <c r="AU25" s="469"/>
      <c r="AV25" s="469"/>
      <c r="AW25" s="469"/>
      <c r="AX25" s="469"/>
      <c r="AY25" s="926"/>
      <c r="AZ25" s="926"/>
      <c r="BA25" s="926"/>
      <c r="BB25" s="926"/>
      <c r="BC25" s="926"/>
      <c r="BD25" s="926"/>
      <c r="BE25" s="926"/>
      <c r="BF25" s="926"/>
      <c r="BG25" s="474"/>
      <c r="BH25" s="474"/>
      <c r="BI25" s="474"/>
      <c r="BJ25" s="474"/>
      <c r="BK25" s="474"/>
      <c r="BL25" s="474"/>
      <c r="BM25" s="474"/>
      <c r="BN25" s="474"/>
      <c r="BO25" s="474"/>
      <c r="BP25" s="474"/>
      <c r="BQ25" s="474"/>
      <c r="BR25" s="474"/>
      <c r="BS25" s="474"/>
      <c r="BT25" s="474"/>
      <c r="BU25" s="474"/>
      <c r="BV25" s="474"/>
    </row>
    <row r="26" spans="1:74" s="285" customFormat="1" ht="11.05" customHeight="1" x14ac:dyDescent="0.2">
      <c r="A26" s="475" t="s">
        <v>710</v>
      </c>
      <c r="B26" s="477" t="s">
        <v>1035</v>
      </c>
      <c r="C26" s="301">
        <v>30.076890854999998</v>
      </c>
      <c r="D26" s="301">
        <v>27.917608666</v>
      </c>
      <c r="E26" s="301">
        <v>26.481462994000001</v>
      </c>
      <c r="F26" s="301">
        <v>27.424902065000001</v>
      </c>
      <c r="G26" s="301">
        <v>31.242971172000001</v>
      </c>
      <c r="H26" s="301">
        <v>36.470928997999998</v>
      </c>
      <c r="I26" s="301">
        <v>38.846218356000001</v>
      </c>
      <c r="J26" s="301">
        <v>40.224784257000003</v>
      </c>
      <c r="K26" s="301">
        <v>35.590550565000001</v>
      </c>
      <c r="L26" s="301">
        <v>31.7720503</v>
      </c>
      <c r="M26" s="301">
        <v>27.299776665</v>
      </c>
      <c r="N26" s="301">
        <v>29.881062374999999</v>
      </c>
      <c r="O26" s="301">
        <v>32.765949270999997</v>
      </c>
      <c r="P26" s="301">
        <v>30.771387408999999</v>
      </c>
      <c r="Q26" s="301">
        <v>29.649456473000001</v>
      </c>
      <c r="R26" s="301">
        <v>30.312881377</v>
      </c>
      <c r="S26" s="301">
        <v>37.352008542</v>
      </c>
      <c r="T26" s="301">
        <v>40.966588672</v>
      </c>
      <c r="U26" s="301">
        <v>44.781147541000003</v>
      </c>
      <c r="V26" s="301">
        <v>42.026627112</v>
      </c>
      <c r="W26" s="301">
        <v>36.843352361999997</v>
      </c>
      <c r="X26" s="301">
        <v>32.017403401999999</v>
      </c>
      <c r="Y26" s="301">
        <v>30.703249409000001</v>
      </c>
      <c r="Z26" s="301">
        <v>33.452880706999998</v>
      </c>
      <c r="AA26" s="301">
        <v>32.556563730999997</v>
      </c>
      <c r="AB26" s="301">
        <v>30.234562970999999</v>
      </c>
      <c r="AC26" s="301">
        <v>31.500038364000002</v>
      </c>
      <c r="AD26" s="301">
        <v>30.494501107000001</v>
      </c>
      <c r="AE26" s="301">
        <v>36.107461923000002</v>
      </c>
      <c r="AF26" s="301">
        <v>41.927254976999997</v>
      </c>
      <c r="AG26" s="301">
        <v>46.553049874999999</v>
      </c>
      <c r="AH26" s="301">
        <v>48.948404363000002</v>
      </c>
      <c r="AI26" s="301">
        <v>42.164860144000002</v>
      </c>
      <c r="AJ26" s="301">
        <v>35.492916921999999</v>
      </c>
      <c r="AK26" s="301">
        <v>31.153514264999998</v>
      </c>
      <c r="AL26" s="301">
        <v>33.449911268999998</v>
      </c>
      <c r="AM26" s="301">
        <v>38.512082221999997</v>
      </c>
      <c r="AN26" s="301">
        <v>31.260898702999999</v>
      </c>
      <c r="AO26" s="301">
        <v>32.516930840999997</v>
      </c>
      <c r="AP26" s="301">
        <v>33.040187498000002</v>
      </c>
      <c r="AQ26" s="301">
        <v>39.219359785000002</v>
      </c>
      <c r="AR26" s="301">
        <v>43.444075320000003</v>
      </c>
      <c r="AS26" s="301">
        <v>44.465266106999998</v>
      </c>
      <c r="AT26" s="301">
        <v>47.786430027999998</v>
      </c>
      <c r="AU26" s="301">
        <v>40.885635563999998</v>
      </c>
      <c r="AV26" s="301">
        <v>38.618456973000001</v>
      </c>
      <c r="AW26" s="301">
        <v>33.870949875999997</v>
      </c>
      <c r="AX26" s="301">
        <v>35.351568610000001</v>
      </c>
      <c r="AY26" s="919">
        <v>40.920729115999997</v>
      </c>
      <c r="AZ26" s="919">
        <v>34.981273059000003</v>
      </c>
      <c r="BA26" s="919">
        <v>35.037591005000003</v>
      </c>
      <c r="BB26" s="919">
        <v>36.133347598</v>
      </c>
      <c r="BC26" s="919">
        <v>40.950147475999998</v>
      </c>
      <c r="BD26" s="919">
        <v>44.190981549</v>
      </c>
      <c r="BE26" s="919">
        <v>46.918599999999998</v>
      </c>
      <c r="BF26" s="919">
        <v>47.572499999999998</v>
      </c>
      <c r="BG26" s="462">
        <v>44.395449999999997</v>
      </c>
      <c r="BH26" s="462">
        <v>40.743830000000003</v>
      </c>
      <c r="BI26" s="462">
        <v>36.982379999999999</v>
      </c>
      <c r="BJ26" s="462">
        <v>39.618699999999997</v>
      </c>
      <c r="BK26" s="462">
        <v>42.29327</v>
      </c>
      <c r="BL26" s="462">
        <v>38.18271</v>
      </c>
      <c r="BM26" s="462">
        <v>39.356720000000003</v>
      </c>
      <c r="BN26" s="462">
        <v>40.728529999999999</v>
      </c>
      <c r="BO26" s="462">
        <v>46.620049999999999</v>
      </c>
      <c r="BP26" s="462">
        <v>52.155949999999997</v>
      </c>
      <c r="BQ26" s="462">
        <v>58.058770000000003</v>
      </c>
      <c r="BR26" s="462">
        <v>59.118549999999999</v>
      </c>
      <c r="BS26" s="462">
        <v>51.354909999999997</v>
      </c>
      <c r="BT26" s="462">
        <v>46.098680000000002</v>
      </c>
      <c r="BU26" s="462">
        <v>41.681510000000003</v>
      </c>
      <c r="BV26" s="462">
        <v>44.399250000000002</v>
      </c>
    </row>
    <row r="27" spans="1:74" ht="11.05" customHeight="1" x14ac:dyDescent="0.2">
      <c r="A27" s="234" t="s">
        <v>705</v>
      </c>
      <c r="B27" s="478" t="s">
        <v>1029</v>
      </c>
      <c r="C27" s="468">
        <v>11.641585186</v>
      </c>
      <c r="D27" s="468">
        <v>12.769068983</v>
      </c>
      <c r="E27" s="468">
        <v>8.278469028</v>
      </c>
      <c r="F27" s="468">
        <v>10.08482105</v>
      </c>
      <c r="G27" s="468">
        <v>11.729180872000001</v>
      </c>
      <c r="H27" s="468">
        <v>17.550486638999999</v>
      </c>
      <c r="I27" s="468">
        <v>20.167196766</v>
      </c>
      <c r="J27" s="468">
        <v>20.476046293</v>
      </c>
      <c r="K27" s="468">
        <v>17.170237910000001</v>
      </c>
      <c r="L27" s="468">
        <v>13.964897335</v>
      </c>
      <c r="M27" s="468">
        <v>9.8737115190000004</v>
      </c>
      <c r="N27" s="468">
        <v>10.40138046</v>
      </c>
      <c r="O27" s="468">
        <v>13.135705736</v>
      </c>
      <c r="P27" s="468">
        <v>11.872165623000001</v>
      </c>
      <c r="Q27" s="468">
        <v>8.6650341350000009</v>
      </c>
      <c r="R27" s="468">
        <v>9.0365804989999994</v>
      </c>
      <c r="S27" s="468">
        <v>14.971069265000001</v>
      </c>
      <c r="T27" s="468">
        <v>18.889151267999999</v>
      </c>
      <c r="U27" s="468">
        <v>22.759790037999998</v>
      </c>
      <c r="V27" s="468">
        <v>23.168114469999999</v>
      </c>
      <c r="W27" s="468">
        <v>19.349760621000001</v>
      </c>
      <c r="X27" s="468">
        <v>14.277176170000001</v>
      </c>
      <c r="Y27" s="468">
        <v>11.997335791999999</v>
      </c>
      <c r="Z27" s="468">
        <v>14.659372419</v>
      </c>
      <c r="AA27" s="468">
        <v>12.55206244</v>
      </c>
      <c r="AB27" s="468">
        <v>12.046923393</v>
      </c>
      <c r="AC27" s="468">
        <v>11.822222326</v>
      </c>
      <c r="AD27" s="468">
        <v>11.525473972</v>
      </c>
      <c r="AE27" s="468">
        <v>17.957761937000001</v>
      </c>
      <c r="AF27" s="468">
        <v>21.321700665000002</v>
      </c>
      <c r="AG27" s="468">
        <v>23.881803691999998</v>
      </c>
      <c r="AH27" s="468">
        <v>27.282707467000002</v>
      </c>
      <c r="AI27" s="468">
        <v>22.490610968999999</v>
      </c>
      <c r="AJ27" s="468">
        <v>15.996497335999999</v>
      </c>
      <c r="AK27" s="468">
        <v>13.555839557000001</v>
      </c>
      <c r="AL27" s="468">
        <v>13.787453403000001</v>
      </c>
      <c r="AM27" s="468">
        <v>18.252356409000001</v>
      </c>
      <c r="AN27" s="468">
        <v>11.442090764</v>
      </c>
      <c r="AO27" s="468">
        <v>13.160822596999999</v>
      </c>
      <c r="AP27" s="468">
        <v>12.246457382999999</v>
      </c>
      <c r="AQ27" s="468">
        <v>18.395070489999998</v>
      </c>
      <c r="AR27" s="468">
        <v>20.875391764</v>
      </c>
      <c r="AS27" s="468">
        <v>22.632648798000002</v>
      </c>
      <c r="AT27" s="468">
        <v>25.506600338999998</v>
      </c>
      <c r="AU27" s="468">
        <v>20.995667467000001</v>
      </c>
      <c r="AV27" s="468">
        <v>17.282440769000001</v>
      </c>
      <c r="AW27" s="468">
        <v>13.674018343</v>
      </c>
      <c r="AX27" s="468">
        <v>14.113608315</v>
      </c>
      <c r="AY27" s="894">
        <v>17.850374057</v>
      </c>
      <c r="AZ27" s="894">
        <v>14.209785338</v>
      </c>
      <c r="BA27" s="894">
        <v>10.263840338</v>
      </c>
      <c r="BB27" s="894">
        <v>11.954528331000001</v>
      </c>
      <c r="BC27" s="894">
        <v>17.828847972999998</v>
      </c>
      <c r="BD27" s="894">
        <v>18.568599892000002</v>
      </c>
      <c r="BE27" s="894">
        <v>21.865559999999999</v>
      </c>
      <c r="BF27" s="894">
        <v>24.121009999999998</v>
      </c>
      <c r="BG27" s="456">
        <v>21.827960000000001</v>
      </c>
      <c r="BH27" s="456">
        <v>16.048950000000001</v>
      </c>
      <c r="BI27" s="456">
        <v>13.592180000000001</v>
      </c>
      <c r="BJ27" s="456">
        <v>16.03368</v>
      </c>
      <c r="BK27" s="456">
        <v>19.039110000000001</v>
      </c>
      <c r="BL27" s="456">
        <v>15.893380000000001</v>
      </c>
      <c r="BM27" s="456">
        <v>12.43272</v>
      </c>
      <c r="BN27" s="456">
        <v>13.98057</v>
      </c>
      <c r="BO27" s="456">
        <v>20.893509999999999</v>
      </c>
      <c r="BP27" s="456">
        <v>22.0365</v>
      </c>
      <c r="BQ27" s="456">
        <v>28.132490000000001</v>
      </c>
      <c r="BR27" s="456">
        <v>30.621390000000002</v>
      </c>
      <c r="BS27" s="456">
        <v>26.038229999999999</v>
      </c>
      <c r="BT27" s="456">
        <v>18.34591</v>
      </c>
      <c r="BU27" s="456">
        <v>16.475770000000001</v>
      </c>
      <c r="BV27" s="456">
        <v>20.090019999999999</v>
      </c>
    </row>
    <row r="28" spans="1:74" ht="11.05" customHeight="1" x14ac:dyDescent="0.2">
      <c r="A28" s="234" t="s">
        <v>706</v>
      </c>
      <c r="B28" s="478" t="s">
        <v>474</v>
      </c>
      <c r="C28" s="468">
        <v>6.5706147059999997</v>
      </c>
      <c r="D28" s="468">
        <v>5.2972415770000003</v>
      </c>
      <c r="E28" s="468">
        <v>3.8873080240000002</v>
      </c>
      <c r="F28" s="468">
        <v>4.6955561279999998</v>
      </c>
      <c r="G28" s="468">
        <v>5.673818356</v>
      </c>
      <c r="H28" s="468">
        <v>7.5617991790000003</v>
      </c>
      <c r="I28" s="468">
        <v>7.9348330919999999</v>
      </c>
      <c r="J28" s="468">
        <v>7.4506350360000004</v>
      </c>
      <c r="K28" s="468">
        <v>6.6391986779999996</v>
      </c>
      <c r="L28" s="468">
        <v>5.9490440580000001</v>
      </c>
      <c r="M28" s="468">
        <v>5.121430202</v>
      </c>
      <c r="N28" s="468">
        <v>5.3938763720000003</v>
      </c>
      <c r="O28" s="468">
        <v>6.318822666</v>
      </c>
      <c r="P28" s="468">
        <v>5.8018356530000004</v>
      </c>
      <c r="Q28" s="468">
        <v>5.0575384330000004</v>
      </c>
      <c r="R28" s="468">
        <v>4.8647099100000002</v>
      </c>
      <c r="S28" s="468">
        <v>4.872242526</v>
      </c>
      <c r="T28" s="468">
        <v>6.4456614090000004</v>
      </c>
      <c r="U28" s="468">
        <v>6.8473142810000001</v>
      </c>
      <c r="V28" s="468">
        <v>6.5753620049999997</v>
      </c>
      <c r="W28" s="468">
        <v>6.0836350149999996</v>
      </c>
      <c r="X28" s="468">
        <v>5.387533436</v>
      </c>
      <c r="Y28" s="468">
        <v>5.2873696690000003</v>
      </c>
      <c r="Z28" s="468">
        <v>5.238248349</v>
      </c>
      <c r="AA28" s="468">
        <v>4.0693688689999998</v>
      </c>
      <c r="AB28" s="468">
        <v>3.3995431900000002</v>
      </c>
      <c r="AC28" s="468">
        <v>3.4780546299999999</v>
      </c>
      <c r="AD28" s="468">
        <v>3.7160707249999998</v>
      </c>
      <c r="AE28" s="468">
        <v>4.9415683570000004</v>
      </c>
      <c r="AF28" s="468">
        <v>5.9416158750000001</v>
      </c>
      <c r="AG28" s="468">
        <v>6.4599275220000001</v>
      </c>
      <c r="AH28" s="468">
        <v>6.5971131270000001</v>
      </c>
      <c r="AI28" s="468">
        <v>5.9464896779999998</v>
      </c>
      <c r="AJ28" s="468">
        <v>5.0245793409999999</v>
      </c>
      <c r="AK28" s="468">
        <v>4.7996569600000001</v>
      </c>
      <c r="AL28" s="468">
        <v>4.6521391579999998</v>
      </c>
      <c r="AM28" s="468">
        <v>6.025678214</v>
      </c>
      <c r="AN28" s="468">
        <v>3.1082411759999999</v>
      </c>
      <c r="AO28" s="468">
        <v>2.8970355539999999</v>
      </c>
      <c r="AP28" s="468">
        <v>3.433539852</v>
      </c>
      <c r="AQ28" s="468">
        <v>4.1873160069999997</v>
      </c>
      <c r="AR28" s="468">
        <v>4.7975103020000001</v>
      </c>
      <c r="AS28" s="468">
        <v>5.9325670989999999</v>
      </c>
      <c r="AT28" s="468">
        <v>6.3336071489999997</v>
      </c>
      <c r="AU28" s="468">
        <v>5.9778595140000004</v>
      </c>
      <c r="AV28" s="468">
        <v>5.0695416709999996</v>
      </c>
      <c r="AW28" s="468">
        <v>4.4610491989999996</v>
      </c>
      <c r="AX28" s="468">
        <v>5.3929814970000001</v>
      </c>
      <c r="AY28" s="894">
        <v>6.4649320870000002</v>
      </c>
      <c r="AZ28" s="894">
        <v>4.7453924540000001</v>
      </c>
      <c r="BA28" s="894">
        <v>4.1612777269999999</v>
      </c>
      <c r="BB28" s="894">
        <v>4.1141224980000004</v>
      </c>
      <c r="BC28" s="894">
        <v>4.6356416290000002</v>
      </c>
      <c r="BD28" s="894">
        <v>5.4201148349999997</v>
      </c>
      <c r="BE28" s="894">
        <v>5.5290319999999999</v>
      </c>
      <c r="BF28" s="894">
        <v>5.6993970000000003</v>
      </c>
      <c r="BG28" s="456">
        <v>6.3288890000000002</v>
      </c>
      <c r="BH28" s="456">
        <v>5.3880860000000004</v>
      </c>
      <c r="BI28" s="456">
        <v>5.6094140000000001</v>
      </c>
      <c r="BJ28" s="456">
        <v>6.5628270000000004</v>
      </c>
      <c r="BK28" s="456">
        <v>5.8068150000000003</v>
      </c>
      <c r="BL28" s="456">
        <v>5.3456919999999997</v>
      </c>
      <c r="BM28" s="456">
        <v>4.2768940000000004</v>
      </c>
      <c r="BN28" s="456">
        <v>4.1527450000000004</v>
      </c>
      <c r="BO28" s="456">
        <v>4.8658580000000002</v>
      </c>
      <c r="BP28" s="456">
        <v>6.7702179999999998</v>
      </c>
      <c r="BQ28" s="456">
        <v>7.4891310000000004</v>
      </c>
      <c r="BR28" s="456">
        <v>8.8696090000000005</v>
      </c>
      <c r="BS28" s="456">
        <v>7.0740470000000002</v>
      </c>
      <c r="BT28" s="456">
        <v>6.5503590000000003</v>
      </c>
      <c r="BU28" s="456">
        <v>6.1642640000000002</v>
      </c>
      <c r="BV28" s="456">
        <v>6.2034089999999997</v>
      </c>
    </row>
    <row r="29" spans="1:74" ht="11.05" customHeight="1" x14ac:dyDescent="0.2">
      <c r="A29" s="234" t="s">
        <v>707</v>
      </c>
      <c r="B29" s="446" t="s">
        <v>1030</v>
      </c>
      <c r="C29" s="468">
        <v>3.799445</v>
      </c>
      <c r="D29" s="468">
        <v>3.3135479999999999</v>
      </c>
      <c r="E29" s="468">
        <v>3.3692790000000001</v>
      </c>
      <c r="F29" s="468">
        <v>2.9864459999999999</v>
      </c>
      <c r="G29" s="468">
        <v>3.7490230000000002</v>
      </c>
      <c r="H29" s="468">
        <v>3.098792</v>
      </c>
      <c r="I29" s="468">
        <v>3.6683720000000002</v>
      </c>
      <c r="J29" s="468">
        <v>3.6959599999999999</v>
      </c>
      <c r="K29" s="468">
        <v>3.5942560000000001</v>
      </c>
      <c r="L29" s="468">
        <v>2.173943</v>
      </c>
      <c r="M29" s="468">
        <v>2.9732289999999999</v>
      </c>
      <c r="N29" s="468">
        <v>3.788964</v>
      </c>
      <c r="O29" s="468">
        <v>3.8017599999999998</v>
      </c>
      <c r="P29" s="468">
        <v>3.436429</v>
      </c>
      <c r="Q29" s="468">
        <v>3.7768609999999998</v>
      </c>
      <c r="R29" s="468">
        <v>3.0412110000000001</v>
      </c>
      <c r="S29" s="468">
        <v>3.2358560000000001</v>
      </c>
      <c r="T29" s="468">
        <v>3.5916060000000001</v>
      </c>
      <c r="U29" s="468">
        <v>3.6884830000000002</v>
      </c>
      <c r="V29" s="468">
        <v>3.693044</v>
      </c>
      <c r="W29" s="468">
        <v>3.339127</v>
      </c>
      <c r="X29" s="468">
        <v>2.9391880000000001</v>
      </c>
      <c r="Y29" s="468">
        <v>3.274051</v>
      </c>
      <c r="Z29" s="468">
        <v>3.789339</v>
      </c>
      <c r="AA29" s="468">
        <v>3.7845529999999998</v>
      </c>
      <c r="AB29" s="468">
        <v>3.424328</v>
      </c>
      <c r="AC29" s="468">
        <v>3.2895500000000002</v>
      </c>
      <c r="AD29" s="468">
        <v>2.6939980000000001</v>
      </c>
      <c r="AE29" s="468">
        <v>2.9067599999999998</v>
      </c>
      <c r="AF29" s="468">
        <v>3.4186960000000002</v>
      </c>
      <c r="AG29" s="468">
        <v>3.6608830000000001</v>
      </c>
      <c r="AH29" s="468">
        <v>3.6597909999999998</v>
      </c>
      <c r="AI29" s="468">
        <v>3.5594450000000002</v>
      </c>
      <c r="AJ29" s="468">
        <v>3.2362950000000001</v>
      </c>
      <c r="AK29" s="468">
        <v>3.258429</v>
      </c>
      <c r="AL29" s="468">
        <v>3.7871419999999998</v>
      </c>
      <c r="AM29" s="468">
        <v>3.437319</v>
      </c>
      <c r="AN29" s="468">
        <v>3.499822</v>
      </c>
      <c r="AO29" s="468">
        <v>3.056362</v>
      </c>
      <c r="AP29" s="468">
        <v>2.6479370000000002</v>
      </c>
      <c r="AQ29" s="468">
        <v>2.8821430000000001</v>
      </c>
      <c r="AR29" s="468">
        <v>3.5296569999999998</v>
      </c>
      <c r="AS29" s="468">
        <v>3.4075139999999999</v>
      </c>
      <c r="AT29" s="468">
        <v>3.6099359999999998</v>
      </c>
      <c r="AU29" s="468">
        <v>3.5639379999999998</v>
      </c>
      <c r="AV29" s="468">
        <v>2.5138780000000001</v>
      </c>
      <c r="AW29" s="468">
        <v>2.6799770000000001</v>
      </c>
      <c r="AX29" s="468">
        <v>3.7846350000000002</v>
      </c>
      <c r="AY29" s="894">
        <v>3.5891540000000002</v>
      </c>
      <c r="AZ29" s="894">
        <v>3.4143870000000001</v>
      </c>
      <c r="BA29" s="894">
        <v>3.769469</v>
      </c>
      <c r="BB29" s="894">
        <v>3.304449</v>
      </c>
      <c r="BC29" s="894">
        <v>3.2981280000000002</v>
      </c>
      <c r="BD29" s="894">
        <v>3.5992120000000001</v>
      </c>
      <c r="BE29" s="894">
        <v>3.6630699999999998</v>
      </c>
      <c r="BF29" s="894">
        <v>3.6626799999999999</v>
      </c>
      <c r="BG29" s="456">
        <v>3.5290400000000002</v>
      </c>
      <c r="BH29" s="456">
        <v>3.5554000000000001</v>
      </c>
      <c r="BI29" s="456">
        <v>3.5706600000000002</v>
      </c>
      <c r="BJ29" s="456">
        <v>3.6896800000000001</v>
      </c>
      <c r="BK29" s="456">
        <v>3.6896800000000001</v>
      </c>
      <c r="BL29" s="456">
        <v>3.3326099999999999</v>
      </c>
      <c r="BM29" s="456">
        <v>3.6896800000000001</v>
      </c>
      <c r="BN29" s="456">
        <v>3.3578999999999999</v>
      </c>
      <c r="BO29" s="456">
        <v>3.4933800000000002</v>
      </c>
      <c r="BP29" s="456">
        <v>3.5706600000000002</v>
      </c>
      <c r="BQ29" s="456">
        <v>3.6896800000000001</v>
      </c>
      <c r="BR29" s="456">
        <v>3.6896800000000001</v>
      </c>
      <c r="BS29" s="456">
        <v>3.5706600000000002</v>
      </c>
      <c r="BT29" s="456">
        <v>3.6493099999999998</v>
      </c>
      <c r="BU29" s="456">
        <v>3.5245199999999999</v>
      </c>
      <c r="BV29" s="456">
        <v>3.6896800000000001</v>
      </c>
    </row>
    <row r="30" spans="1:74" ht="11.05" customHeight="1" x14ac:dyDescent="0.2">
      <c r="A30" s="235" t="s">
        <v>708</v>
      </c>
      <c r="B30" s="446" t="s">
        <v>1023</v>
      </c>
      <c r="C30" s="468">
        <v>4.985175E-2</v>
      </c>
      <c r="D30" s="468">
        <v>2.7798435999999999E-2</v>
      </c>
      <c r="E30" s="468">
        <v>4.4890034000000002E-2</v>
      </c>
      <c r="F30" s="468">
        <v>4.0664240999999997E-2</v>
      </c>
      <c r="G30" s="468">
        <v>8.2953750000000007E-2</v>
      </c>
      <c r="H30" s="468">
        <v>6.1877828000000003E-2</v>
      </c>
      <c r="I30" s="468">
        <v>6.0968872E-2</v>
      </c>
      <c r="J30" s="468">
        <v>4.2277158000000002E-2</v>
      </c>
      <c r="K30" s="468">
        <v>2.8733069E-2</v>
      </c>
      <c r="L30" s="468">
        <v>3.1283705000000002E-2</v>
      </c>
      <c r="M30" s="468">
        <v>2.7598146E-2</v>
      </c>
      <c r="N30" s="468">
        <v>3.0337270999999999E-2</v>
      </c>
      <c r="O30" s="468">
        <v>1.841166E-2</v>
      </c>
      <c r="P30" s="468">
        <v>2.1084678999999999E-2</v>
      </c>
      <c r="Q30" s="468">
        <v>2.6995412999999999E-2</v>
      </c>
      <c r="R30" s="468">
        <v>5.1024903000000003E-2</v>
      </c>
      <c r="S30" s="468">
        <v>4.0160186E-2</v>
      </c>
      <c r="T30" s="468">
        <v>3.9382013E-2</v>
      </c>
      <c r="U30" s="468">
        <v>2.6326324000000002E-2</v>
      </c>
      <c r="V30" s="468">
        <v>2.354844E-2</v>
      </c>
      <c r="W30" s="468">
        <v>2.5319065000000002E-2</v>
      </c>
      <c r="X30" s="468">
        <v>1.9280802999999999E-2</v>
      </c>
      <c r="Y30" s="468">
        <v>2.3441131E-2</v>
      </c>
      <c r="Z30" s="468">
        <v>3.5867613E-2</v>
      </c>
      <c r="AA30" s="468">
        <v>1.7274999999999999E-2</v>
      </c>
      <c r="AB30" s="468">
        <v>2.4573000000000001E-2</v>
      </c>
      <c r="AC30" s="468">
        <v>6.1385000000000002E-2</v>
      </c>
      <c r="AD30" s="468">
        <v>5.407E-2</v>
      </c>
      <c r="AE30" s="468">
        <v>1.4540000000000001E-2</v>
      </c>
      <c r="AF30" s="468">
        <v>2.0326E-2</v>
      </c>
      <c r="AG30" s="468">
        <v>3.5473999999999999E-2</v>
      </c>
      <c r="AH30" s="468">
        <v>4.6496000000000003E-2</v>
      </c>
      <c r="AI30" s="468">
        <v>3.2079000000000003E-2</v>
      </c>
      <c r="AJ30" s="468">
        <v>2.1815000000000001E-2</v>
      </c>
      <c r="AK30" s="468">
        <v>1.3121000000000001E-2</v>
      </c>
      <c r="AL30" s="468">
        <v>7.9260000000000008E-3</v>
      </c>
      <c r="AM30" s="468">
        <v>0.101322023</v>
      </c>
      <c r="AN30" s="468">
        <v>5.9660444999999999E-2</v>
      </c>
      <c r="AO30" s="468">
        <v>6.3716815999999996E-2</v>
      </c>
      <c r="AP30" s="468">
        <v>2.0769577000000001E-2</v>
      </c>
      <c r="AQ30" s="468">
        <v>4.9531413000000003E-2</v>
      </c>
      <c r="AR30" s="468">
        <v>6.8396890000000004E-3</v>
      </c>
      <c r="AS30" s="468">
        <v>6.4616960000000003E-3</v>
      </c>
      <c r="AT30" s="468">
        <v>5.7552463999999998E-2</v>
      </c>
      <c r="AU30" s="468">
        <v>5.5916746000000003E-2</v>
      </c>
      <c r="AV30" s="468">
        <v>3.5040938000000001E-2</v>
      </c>
      <c r="AW30" s="468">
        <v>2.3710052999999998E-2</v>
      </c>
      <c r="AX30" s="468">
        <v>2.2520218000000002E-2</v>
      </c>
      <c r="AY30" s="894">
        <v>3.1633965E-2</v>
      </c>
      <c r="AZ30" s="894">
        <v>7.6876354999999993E-2</v>
      </c>
      <c r="BA30" s="894">
        <v>5.4228296000000002E-2</v>
      </c>
      <c r="BB30" s="894">
        <v>4.7017233999999998E-2</v>
      </c>
      <c r="BC30" s="894">
        <v>6.7697416999999996E-2</v>
      </c>
      <c r="BD30" s="894">
        <v>4.7662626999999999E-2</v>
      </c>
      <c r="BE30" s="894">
        <v>4.3515999999999999E-2</v>
      </c>
      <c r="BF30" s="894">
        <v>4.0068699999999999E-2</v>
      </c>
      <c r="BG30" s="456">
        <v>3.8918399999999999E-2</v>
      </c>
      <c r="BH30" s="456">
        <v>3.14563E-2</v>
      </c>
      <c r="BI30" s="456">
        <v>3.1812899999999998E-2</v>
      </c>
      <c r="BJ30" s="456">
        <v>3.2452000000000002E-2</v>
      </c>
      <c r="BK30" s="456">
        <v>4.4303200000000001E-2</v>
      </c>
      <c r="BL30" s="456">
        <v>4.0188300000000003E-2</v>
      </c>
      <c r="BM30" s="456">
        <v>5.7813299999999998E-2</v>
      </c>
      <c r="BN30" s="456">
        <v>7.0716299999999996E-2</v>
      </c>
      <c r="BO30" s="456">
        <v>6.8423300000000006E-2</v>
      </c>
      <c r="BP30" s="456">
        <v>6.04091E-2</v>
      </c>
      <c r="BQ30" s="456">
        <v>5.0403099999999999E-2</v>
      </c>
      <c r="BR30" s="456">
        <v>4.3669899999999998E-2</v>
      </c>
      <c r="BS30" s="456">
        <v>4.0740600000000002E-2</v>
      </c>
      <c r="BT30" s="456">
        <v>3.2440900000000002E-2</v>
      </c>
      <c r="BU30" s="456">
        <v>3.2311100000000002E-2</v>
      </c>
      <c r="BV30" s="456">
        <v>3.2721199999999999E-2</v>
      </c>
    </row>
    <row r="31" spans="1:74" ht="11.05" customHeight="1" x14ac:dyDescent="0.2">
      <c r="A31" s="234" t="s">
        <v>1600</v>
      </c>
      <c r="B31" s="446" t="s">
        <v>1024</v>
      </c>
      <c r="C31" s="468">
        <v>7.1846147260000004</v>
      </c>
      <c r="D31" s="468">
        <v>5.7343692849999996</v>
      </c>
      <c r="E31" s="468">
        <v>9.8444935309999995</v>
      </c>
      <c r="F31" s="468">
        <v>8.5651590629999994</v>
      </c>
      <c r="G31" s="468">
        <v>8.5715156740000005</v>
      </c>
      <c r="H31" s="468">
        <v>6.4932008339999996</v>
      </c>
      <c r="I31" s="468">
        <v>5.0870030670000004</v>
      </c>
      <c r="J31" s="468">
        <v>6.6659282910000002</v>
      </c>
      <c r="K31" s="468">
        <v>6.2558544950000003</v>
      </c>
      <c r="L31" s="468">
        <v>8.0275853599999998</v>
      </c>
      <c r="M31" s="468">
        <v>7.9997265219999996</v>
      </c>
      <c r="N31" s="468">
        <v>9.0960176819999994</v>
      </c>
      <c r="O31" s="468">
        <v>8.0011363459999991</v>
      </c>
      <c r="P31" s="468">
        <v>7.982501697</v>
      </c>
      <c r="Q31" s="468">
        <v>10.307684921</v>
      </c>
      <c r="R31" s="468">
        <v>11.405401997</v>
      </c>
      <c r="S31" s="468">
        <v>11.908788270000001</v>
      </c>
      <c r="T31" s="468">
        <v>9.3312624989999993</v>
      </c>
      <c r="U31" s="468">
        <v>8.5278983180000001</v>
      </c>
      <c r="V31" s="468">
        <v>6.1291055529999996</v>
      </c>
      <c r="W31" s="468">
        <v>5.4800390370000001</v>
      </c>
      <c r="X31" s="468">
        <v>7.3147081079999996</v>
      </c>
      <c r="Y31" s="468">
        <v>8.8010054110000002</v>
      </c>
      <c r="Z31" s="468">
        <v>8.4184664149999993</v>
      </c>
      <c r="AA31" s="468">
        <v>10.601408893</v>
      </c>
      <c r="AB31" s="468">
        <v>9.8981180000000002</v>
      </c>
      <c r="AC31" s="468">
        <v>10.860535</v>
      </c>
      <c r="AD31" s="468">
        <v>10.080762</v>
      </c>
      <c r="AE31" s="468">
        <v>7.3842780000000001</v>
      </c>
      <c r="AF31" s="468">
        <v>8.0937859999999997</v>
      </c>
      <c r="AG31" s="468">
        <v>8.9368479999999995</v>
      </c>
      <c r="AH31" s="468">
        <v>7.869472</v>
      </c>
      <c r="AI31" s="468">
        <v>7.1850389999999997</v>
      </c>
      <c r="AJ31" s="468">
        <v>8.7862310000000008</v>
      </c>
      <c r="AK31" s="468">
        <v>7.771242</v>
      </c>
      <c r="AL31" s="468">
        <v>9.2123559999999998</v>
      </c>
      <c r="AM31" s="468">
        <v>8.5810340160000003</v>
      </c>
      <c r="AN31" s="468">
        <v>10.871149961</v>
      </c>
      <c r="AO31" s="468">
        <v>10.45766122</v>
      </c>
      <c r="AP31" s="468">
        <v>11.721111068000001</v>
      </c>
      <c r="AQ31" s="468">
        <v>10.273253281000001</v>
      </c>
      <c r="AR31" s="468">
        <v>10.037474794</v>
      </c>
      <c r="AS31" s="468">
        <v>8.2265641180000006</v>
      </c>
      <c r="AT31" s="468">
        <v>7.6744122150000003</v>
      </c>
      <c r="AU31" s="468">
        <v>6.2592944350000002</v>
      </c>
      <c r="AV31" s="468">
        <v>9.5601716470000007</v>
      </c>
      <c r="AW31" s="468">
        <v>10.014129571</v>
      </c>
      <c r="AX31" s="468">
        <v>9.3684884139999998</v>
      </c>
      <c r="AY31" s="894">
        <v>9.8867572809999995</v>
      </c>
      <c r="AZ31" s="894">
        <v>9.2381391379999993</v>
      </c>
      <c r="BA31" s="894">
        <v>12.348125867</v>
      </c>
      <c r="BB31" s="894">
        <v>12.071957923999999</v>
      </c>
      <c r="BC31" s="894">
        <v>9.5382374050000003</v>
      </c>
      <c r="BD31" s="894">
        <v>10.544663723999999</v>
      </c>
      <c r="BE31" s="894">
        <v>9.1738090000000003</v>
      </c>
      <c r="BF31" s="894">
        <v>7.1545969999999999</v>
      </c>
      <c r="BG31" s="456">
        <v>6.6836900000000004</v>
      </c>
      <c r="BH31" s="456">
        <v>10.109500000000001</v>
      </c>
      <c r="BI31" s="456">
        <v>10.39878</v>
      </c>
      <c r="BJ31" s="456">
        <v>9.7366419999999998</v>
      </c>
      <c r="BK31" s="456">
        <v>10.02153</v>
      </c>
      <c r="BL31" s="456">
        <v>9.3764610000000008</v>
      </c>
      <c r="BM31" s="456">
        <v>12.97406</v>
      </c>
      <c r="BN31" s="456">
        <v>12.818479999999999</v>
      </c>
      <c r="BO31" s="456">
        <v>9.4269219999999994</v>
      </c>
      <c r="BP31" s="456">
        <v>11.15795</v>
      </c>
      <c r="BQ31" s="456">
        <v>9.7349840000000007</v>
      </c>
      <c r="BR31" s="456">
        <v>6.9140879999999996</v>
      </c>
      <c r="BS31" s="456">
        <v>6.9863280000000003</v>
      </c>
      <c r="BT31" s="456">
        <v>10.277810000000001</v>
      </c>
      <c r="BU31" s="456">
        <v>10.706799999999999</v>
      </c>
      <c r="BV31" s="456">
        <v>9.8649269999999998</v>
      </c>
    </row>
    <row r="32" spans="1:74" ht="11.05" customHeight="1" x14ac:dyDescent="0.2">
      <c r="A32" s="234" t="s">
        <v>1601</v>
      </c>
      <c r="B32" s="446" t="s">
        <v>1025</v>
      </c>
      <c r="C32" s="468">
        <v>0.67714887400000001</v>
      </c>
      <c r="D32" s="468">
        <v>0.65037898900000002</v>
      </c>
      <c r="E32" s="468">
        <v>1.0057357520000001</v>
      </c>
      <c r="F32" s="468">
        <v>0.937478229</v>
      </c>
      <c r="G32" s="468">
        <v>1.3280838230000001</v>
      </c>
      <c r="H32" s="468">
        <v>1.5580545690000001</v>
      </c>
      <c r="I32" s="468">
        <v>1.7295545750000001</v>
      </c>
      <c r="J32" s="468">
        <v>1.6785004809999999</v>
      </c>
      <c r="K32" s="468">
        <v>1.696184438</v>
      </c>
      <c r="L32" s="468">
        <v>1.4288364140000001</v>
      </c>
      <c r="M32" s="468">
        <v>1.154068474</v>
      </c>
      <c r="N32" s="468">
        <v>1.040507128</v>
      </c>
      <c r="O32" s="468">
        <v>1.3166010859999999</v>
      </c>
      <c r="P32" s="468">
        <v>1.414704296</v>
      </c>
      <c r="Q32" s="468">
        <v>1.689579975</v>
      </c>
      <c r="R32" s="468">
        <v>1.753984016</v>
      </c>
      <c r="S32" s="468">
        <v>2.090828503</v>
      </c>
      <c r="T32" s="468">
        <v>2.4790063980000001</v>
      </c>
      <c r="U32" s="468">
        <v>2.729170694</v>
      </c>
      <c r="V32" s="468">
        <v>2.269880202</v>
      </c>
      <c r="W32" s="468">
        <v>2.3872233569999999</v>
      </c>
      <c r="X32" s="468">
        <v>1.921033744</v>
      </c>
      <c r="Y32" s="468">
        <v>1.225775767</v>
      </c>
      <c r="Z32" s="468">
        <v>1.1158264309999999</v>
      </c>
      <c r="AA32" s="468">
        <v>1.42085683</v>
      </c>
      <c r="AB32" s="468">
        <v>1.3280698399999999</v>
      </c>
      <c r="AC32" s="468">
        <v>1.88715082</v>
      </c>
      <c r="AD32" s="468">
        <v>2.3085935100000001</v>
      </c>
      <c r="AE32" s="468">
        <v>2.7540915500000001</v>
      </c>
      <c r="AF32" s="468">
        <v>2.9746272199999999</v>
      </c>
      <c r="AG32" s="468">
        <v>3.4116298</v>
      </c>
      <c r="AH32" s="468">
        <v>3.2942235100000001</v>
      </c>
      <c r="AI32" s="468">
        <v>2.79222831</v>
      </c>
      <c r="AJ32" s="468">
        <v>2.3319562450000002</v>
      </c>
      <c r="AK32" s="468">
        <v>1.6661969599999999</v>
      </c>
      <c r="AL32" s="468">
        <v>1.8741289999999999</v>
      </c>
      <c r="AM32" s="468">
        <v>1.935119998</v>
      </c>
      <c r="AN32" s="468">
        <v>2.2221368479999999</v>
      </c>
      <c r="AO32" s="468">
        <v>2.7557218419999998</v>
      </c>
      <c r="AP32" s="468">
        <v>2.8429421270000002</v>
      </c>
      <c r="AQ32" s="468">
        <v>3.3135310680000001</v>
      </c>
      <c r="AR32" s="468">
        <v>4.0336323500000004</v>
      </c>
      <c r="AS32" s="468">
        <v>4.1352060980000003</v>
      </c>
      <c r="AT32" s="468">
        <v>4.4548422499999996</v>
      </c>
      <c r="AU32" s="468">
        <v>3.9278152940000002</v>
      </c>
      <c r="AV32" s="468">
        <v>4.0332278209999997</v>
      </c>
      <c r="AW32" s="468">
        <v>2.9220564059999998</v>
      </c>
      <c r="AX32" s="468">
        <v>2.5375152540000001</v>
      </c>
      <c r="AY32" s="894">
        <v>2.8758022919999999</v>
      </c>
      <c r="AZ32" s="894">
        <v>3.1577716819999999</v>
      </c>
      <c r="BA32" s="894">
        <v>4.3237007910000003</v>
      </c>
      <c r="BB32" s="894">
        <v>4.5050740090000003</v>
      </c>
      <c r="BC32" s="894">
        <v>5.4800845069999999</v>
      </c>
      <c r="BD32" s="894">
        <v>5.8634890899999998</v>
      </c>
      <c r="BE32" s="894">
        <v>6.5191860000000004</v>
      </c>
      <c r="BF32" s="894">
        <v>6.7667219999999997</v>
      </c>
      <c r="BG32" s="456">
        <v>5.8884790000000002</v>
      </c>
      <c r="BH32" s="456">
        <v>5.5367249999999997</v>
      </c>
      <c r="BI32" s="456">
        <v>3.7394120000000002</v>
      </c>
      <c r="BJ32" s="456">
        <v>3.4513449999999999</v>
      </c>
      <c r="BK32" s="456">
        <v>3.55321</v>
      </c>
      <c r="BL32" s="456">
        <v>4.1346740000000004</v>
      </c>
      <c r="BM32" s="456">
        <v>5.8551149999999996</v>
      </c>
      <c r="BN32" s="456">
        <v>6.2394100000000003</v>
      </c>
      <c r="BO32" s="456">
        <v>7.7243890000000004</v>
      </c>
      <c r="BP32" s="456">
        <v>8.3661429999999992</v>
      </c>
      <c r="BQ32" s="456">
        <v>8.8170850000000005</v>
      </c>
      <c r="BR32" s="456">
        <v>8.8514269999999993</v>
      </c>
      <c r="BS32" s="456">
        <v>7.5861890000000001</v>
      </c>
      <c r="BT32" s="456">
        <v>7.2171430000000001</v>
      </c>
      <c r="BU32" s="456">
        <v>4.7855249999999998</v>
      </c>
      <c r="BV32" s="456">
        <v>4.4795059999999998</v>
      </c>
    </row>
    <row r="33" spans="1:74" ht="11.05" customHeight="1" x14ac:dyDescent="0.2">
      <c r="A33" s="234" t="s">
        <v>709</v>
      </c>
      <c r="B33" s="478" t="s">
        <v>1582</v>
      </c>
      <c r="C33" s="468">
        <v>0.153630613</v>
      </c>
      <c r="D33" s="468">
        <v>0.12520339599999999</v>
      </c>
      <c r="E33" s="468">
        <v>5.1287625000000003E-2</v>
      </c>
      <c r="F33" s="468">
        <v>0.114777354</v>
      </c>
      <c r="G33" s="468">
        <v>0.108395697</v>
      </c>
      <c r="H33" s="468">
        <v>0.14671794899999999</v>
      </c>
      <c r="I33" s="468">
        <v>0.198289984</v>
      </c>
      <c r="J33" s="468">
        <v>0.21543699799999999</v>
      </c>
      <c r="K33" s="468">
        <v>0.206085975</v>
      </c>
      <c r="L33" s="468">
        <v>0.19646042799999999</v>
      </c>
      <c r="M33" s="468">
        <v>0.150012802</v>
      </c>
      <c r="N33" s="468">
        <v>0.12997946199999999</v>
      </c>
      <c r="O33" s="468">
        <v>0.17351177700000001</v>
      </c>
      <c r="P33" s="468">
        <v>0.242666461</v>
      </c>
      <c r="Q33" s="468">
        <v>0.125762596</v>
      </c>
      <c r="R33" s="468">
        <v>0.159969052</v>
      </c>
      <c r="S33" s="468">
        <v>0.23306379199999999</v>
      </c>
      <c r="T33" s="468">
        <v>0.190519085</v>
      </c>
      <c r="U33" s="468">
        <v>0.20216488599999999</v>
      </c>
      <c r="V33" s="468">
        <v>0.16757244199999999</v>
      </c>
      <c r="W33" s="468">
        <v>0.17824826699999999</v>
      </c>
      <c r="X33" s="468">
        <v>0.15848314099999999</v>
      </c>
      <c r="Y33" s="468">
        <v>9.4270639000000003E-2</v>
      </c>
      <c r="Z33" s="468">
        <v>0.19576047999999999</v>
      </c>
      <c r="AA33" s="468">
        <v>0.111038699</v>
      </c>
      <c r="AB33" s="468">
        <v>0.113007548</v>
      </c>
      <c r="AC33" s="468">
        <v>0.101140588</v>
      </c>
      <c r="AD33" s="468">
        <v>0.11553289999999999</v>
      </c>
      <c r="AE33" s="468">
        <v>0.148462079</v>
      </c>
      <c r="AF33" s="468">
        <v>0.156503217</v>
      </c>
      <c r="AG33" s="468">
        <v>0.16648386100000001</v>
      </c>
      <c r="AH33" s="468">
        <v>0.198601259</v>
      </c>
      <c r="AI33" s="468">
        <v>0.15896818700000001</v>
      </c>
      <c r="AJ33" s="468">
        <v>9.5543000000000003E-2</v>
      </c>
      <c r="AK33" s="468">
        <v>8.9028787999999998E-2</v>
      </c>
      <c r="AL33" s="468">
        <v>0.12876570800000001</v>
      </c>
      <c r="AM33" s="468">
        <v>0.179252562</v>
      </c>
      <c r="AN33" s="468">
        <v>5.7797508999999997E-2</v>
      </c>
      <c r="AO33" s="468">
        <v>0.12561081199999999</v>
      </c>
      <c r="AP33" s="468">
        <v>0.12743049100000001</v>
      </c>
      <c r="AQ33" s="468">
        <v>0.118514526</v>
      </c>
      <c r="AR33" s="468">
        <v>0.16356942099999999</v>
      </c>
      <c r="AS33" s="468">
        <v>0.12430429799999999</v>
      </c>
      <c r="AT33" s="468">
        <v>0.14947961100000001</v>
      </c>
      <c r="AU33" s="468">
        <v>0.105144108</v>
      </c>
      <c r="AV33" s="468">
        <v>0.12415612700000001</v>
      </c>
      <c r="AW33" s="468">
        <v>9.6009304000000004E-2</v>
      </c>
      <c r="AX33" s="468">
        <v>0.13181991200000001</v>
      </c>
      <c r="AY33" s="894">
        <v>0.22207543399999999</v>
      </c>
      <c r="AZ33" s="894">
        <v>0.138921092</v>
      </c>
      <c r="BA33" s="894">
        <v>0.116948986</v>
      </c>
      <c r="BB33" s="894">
        <v>0.136198602</v>
      </c>
      <c r="BC33" s="894">
        <v>0.10151054499999999</v>
      </c>
      <c r="BD33" s="894">
        <v>0.147239381</v>
      </c>
      <c r="BE33" s="894">
        <v>0.12443319999999999</v>
      </c>
      <c r="BF33" s="894">
        <v>0.12802959999999999</v>
      </c>
      <c r="BG33" s="456">
        <v>9.84791E-2</v>
      </c>
      <c r="BH33" s="456">
        <v>7.3707499999999995E-2</v>
      </c>
      <c r="BI33" s="456">
        <v>4.0121799999999999E-2</v>
      </c>
      <c r="BJ33" s="456">
        <v>0.1120718</v>
      </c>
      <c r="BK33" s="456">
        <v>0.13862940000000001</v>
      </c>
      <c r="BL33" s="456">
        <v>5.9708400000000002E-2</v>
      </c>
      <c r="BM33" s="456">
        <v>7.0434499999999997E-2</v>
      </c>
      <c r="BN33" s="456">
        <v>0.1087013</v>
      </c>
      <c r="BO33" s="456">
        <v>0.14757410000000001</v>
      </c>
      <c r="BP33" s="456">
        <v>0.194075</v>
      </c>
      <c r="BQ33" s="456">
        <v>0.1449983</v>
      </c>
      <c r="BR33" s="456">
        <v>0.1286803</v>
      </c>
      <c r="BS33" s="456">
        <v>5.8717900000000003E-2</v>
      </c>
      <c r="BT33" s="456">
        <v>2.5701700000000001E-2</v>
      </c>
      <c r="BU33" s="456">
        <v>-7.6855100000000004E-3</v>
      </c>
      <c r="BV33" s="456">
        <v>3.89872E-2</v>
      </c>
    </row>
    <row r="34" spans="1:74" ht="11.05" customHeight="1" x14ac:dyDescent="0.2">
      <c r="A34" s="234" t="s">
        <v>711</v>
      </c>
      <c r="B34" s="476" t="s">
        <v>1583</v>
      </c>
      <c r="C34" s="468">
        <v>30.80788677</v>
      </c>
      <c r="D34" s="468">
        <v>29.07333285</v>
      </c>
      <c r="E34" s="468">
        <v>27.350377250000001</v>
      </c>
      <c r="F34" s="468">
        <v>28.07953088</v>
      </c>
      <c r="G34" s="468">
        <v>31.779617959999999</v>
      </c>
      <c r="H34" s="468">
        <v>37.34224202</v>
      </c>
      <c r="I34" s="468">
        <v>39.569852060000002</v>
      </c>
      <c r="J34" s="468">
        <v>41.383135869999997</v>
      </c>
      <c r="K34" s="468">
        <v>36.535030519999999</v>
      </c>
      <c r="L34" s="468">
        <v>32.650765100000001</v>
      </c>
      <c r="M34" s="468">
        <v>27.952137830000002</v>
      </c>
      <c r="N34" s="468">
        <v>30.17727987</v>
      </c>
      <c r="O34" s="468">
        <v>33.388903999999997</v>
      </c>
      <c r="P34" s="468">
        <v>31.269724</v>
      </c>
      <c r="Q34" s="468">
        <v>30.479234999999999</v>
      </c>
      <c r="R34" s="468">
        <v>30.784697000000001</v>
      </c>
      <c r="S34" s="468">
        <v>38.454478000000002</v>
      </c>
      <c r="T34" s="468">
        <v>42.032294999999998</v>
      </c>
      <c r="U34" s="468">
        <v>45.973782</v>
      </c>
      <c r="V34" s="468">
        <v>42.980438999999997</v>
      </c>
      <c r="W34" s="468">
        <v>37.405346000000002</v>
      </c>
      <c r="X34" s="468">
        <v>32.164444000000003</v>
      </c>
      <c r="Y34" s="468">
        <v>31.167998999999998</v>
      </c>
      <c r="Z34" s="468">
        <v>33.783067000000003</v>
      </c>
      <c r="AA34" s="468">
        <v>32.159939151000003</v>
      </c>
      <c r="AB34" s="468">
        <v>30.222638588999999</v>
      </c>
      <c r="AC34" s="468">
        <v>31.752755211</v>
      </c>
      <c r="AD34" s="468">
        <v>30.665596739000001</v>
      </c>
      <c r="AE34" s="468">
        <v>36.448542756999998</v>
      </c>
      <c r="AF34" s="468">
        <v>42.661311380000001</v>
      </c>
      <c r="AG34" s="468">
        <v>47.422301642000001</v>
      </c>
      <c r="AH34" s="468">
        <v>50.241383749999997</v>
      </c>
      <c r="AI34" s="468">
        <v>42.949535140000002</v>
      </c>
      <c r="AJ34" s="468">
        <v>35.385555740999997</v>
      </c>
      <c r="AK34" s="468">
        <v>31.332419676000001</v>
      </c>
      <c r="AL34" s="468">
        <v>33.271041646</v>
      </c>
      <c r="AM34" s="468">
        <v>38.180347415999996</v>
      </c>
      <c r="AN34" s="468">
        <v>30.625006802000001</v>
      </c>
      <c r="AO34" s="468">
        <v>32.243196632</v>
      </c>
      <c r="AP34" s="468">
        <v>33.461922217000001</v>
      </c>
      <c r="AQ34" s="468">
        <v>39.971881758000002</v>
      </c>
      <c r="AR34" s="468">
        <v>44.390528310000001</v>
      </c>
      <c r="AS34" s="468">
        <v>44.542524606000001</v>
      </c>
      <c r="AT34" s="468">
        <v>49.262875469000001</v>
      </c>
      <c r="AU34" s="468">
        <v>40.990693215999997</v>
      </c>
      <c r="AV34" s="468">
        <v>39.220296279000003</v>
      </c>
      <c r="AW34" s="468">
        <v>33.712000185999997</v>
      </c>
      <c r="AX34" s="468">
        <v>34.890418883000002</v>
      </c>
      <c r="AY34" s="894">
        <v>40.481518045000001</v>
      </c>
      <c r="AZ34" s="894">
        <v>34.700207094</v>
      </c>
      <c r="BA34" s="894">
        <v>34.698669506999998</v>
      </c>
      <c r="BB34" s="894">
        <v>36.502694183999999</v>
      </c>
      <c r="BC34" s="894">
        <v>41.180905297999999</v>
      </c>
      <c r="BD34" s="894">
        <v>45.166010856</v>
      </c>
      <c r="BE34" s="894">
        <v>46.918599999999998</v>
      </c>
      <c r="BF34" s="894">
        <v>47.572499999999998</v>
      </c>
      <c r="BG34" s="456">
        <v>44.395449999999997</v>
      </c>
      <c r="BH34" s="456">
        <v>40.743830000000003</v>
      </c>
      <c r="BI34" s="456">
        <v>36.982379999999999</v>
      </c>
      <c r="BJ34" s="456">
        <v>39.618699999999997</v>
      </c>
      <c r="BK34" s="456">
        <v>42.29327</v>
      </c>
      <c r="BL34" s="456">
        <v>38.18271</v>
      </c>
      <c r="BM34" s="456">
        <v>39.356720000000003</v>
      </c>
      <c r="BN34" s="456">
        <v>40.728529999999999</v>
      </c>
      <c r="BO34" s="456">
        <v>46.620049999999999</v>
      </c>
      <c r="BP34" s="456">
        <v>52.155949999999997</v>
      </c>
      <c r="BQ34" s="456">
        <v>58.058770000000003</v>
      </c>
      <c r="BR34" s="456">
        <v>59.118549999999999</v>
      </c>
      <c r="BS34" s="456">
        <v>51.354909999999997</v>
      </c>
      <c r="BT34" s="456">
        <v>46.098680000000002</v>
      </c>
      <c r="BU34" s="456">
        <v>41.681510000000003</v>
      </c>
      <c r="BV34" s="456">
        <v>44.399250000000002</v>
      </c>
    </row>
    <row r="35" spans="1:74" ht="11.05" customHeight="1" x14ac:dyDescent="0.2">
      <c r="A35" s="229"/>
      <c r="B35" s="67" t="s">
        <v>746</v>
      </c>
      <c r="C35" s="469"/>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c r="AB35" s="469"/>
      <c r="AC35" s="469"/>
      <c r="AD35" s="469"/>
      <c r="AE35" s="469"/>
      <c r="AF35" s="469"/>
      <c r="AG35" s="469"/>
      <c r="AH35" s="469"/>
      <c r="AI35" s="469"/>
      <c r="AJ35" s="469"/>
      <c r="AK35" s="469"/>
      <c r="AL35" s="469"/>
      <c r="AM35" s="469"/>
      <c r="AN35" s="469"/>
      <c r="AO35" s="469"/>
      <c r="AP35" s="469"/>
      <c r="AQ35" s="469"/>
      <c r="AR35" s="469"/>
      <c r="AS35" s="469"/>
      <c r="AT35" s="469"/>
      <c r="AU35" s="469"/>
      <c r="AV35" s="469"/>
      <c r="AW35" s="469"/>
      <c r="AX35" s="469"/>
      <c r="AY35" s="926"/>
      <c r="AZ35" s="926"/>
      <c r="BA35" s="926"/>
      <c r="BB35" s="926"/>
      <c r="BC35" s="926"/>
      <c r="BD35" s="926"/>
      <c r="BE35" s="926"/>
      <c r="BF35" s="926"/>
      <c r="BG35" s="474"/>
      <c r="BH35" s="474"/>
      <c r="BI35" s="474"/>
      <c r="BJ35" s="474"/>
      <c r="BK35" s="474"/>
      <c r="BL35" s="474"/>
      <c r="BM35" s="474"/>
      <c r="BN35" s="474"/>
      <c r="BO35" s="474"/>
      <c r="BP35" s="474"/>
      <c r="BQ35" s="474"/>
      <c r="BR35" s="474"/>
      <c r="BS35" s="474"/>
      <c r="BT35" s="474"/>
      <c r="BU35" s="474"/>
      <c r="BV35" s="474"/>
    </row>
    <row r="36" spans="1:74" s="285" customFormat="1" ht="11.05" customHeight="1" x14ac:dyDescent="0.2">
      <c r="A36" s="475" t="s">
        <v>717</v>
      </c>
      <c r="B36" s="477" t="s">
        <v>1035</v>
      </c>
      <c r="C36" s="301">
        <v>34.585638795999998</v>
      </c>
      <c r="D36" s="301">
        <v>31.635059355999999</v>
      </c>
      <c r="E36" s="301">
        <v>31.676649672</v>
      </c>
      <c r="F36" s="301">
        <v>28.104434281</v>
      </c>
      <c r="G36" s="301">
        <v>29.093586384999998</v>
      </c>
      <c r="H36" s="301">
        <v>34.172312320000003</v>
      </c>
      <c r="I36" s="301">
        <v>36.911209079999999</v>
      </c>
      <c r="J36" s="301">
        <v>35.760182768999996</v>
      </c>
      <c r="K36" s="301">
        <v>30.747212053999998</v>
      </c>
      <c r="L36" s="301">
        <v>28.596190131</v>
      </c>
      <c r="M36" s="301">
        <v>30.686133293000001</v>
      </c>
      <c r="N36" s="301">
        <v>35.194826333999998</v>
      </c>
      <c r="O36" s="301">
        <v>36.38484837</v>
      </c>
      <c r="P36" s="301">
        <v>32.48664625</v>
      </c>
      <c r="Q36" s="301">
        <v>33.150928886999999</v>
      </c>
      <c r="R36" s="301">
        <v>29.093965176000001</v>
      </c>
      <c r="S36" s="301">
        <v>31.293890866000002</v>
      </c>
      <c r="T36" s="301">
        <v>33.492102787999997</v>
      </c>
      <c r="U36" s="301">
        <v>38.822236959000001</v>
      </c>
      <c r="V36" s="301">
        <v>37.902866232000001</v>
      </c>
      <c r="W36" s="301">
        <v>32.435741812000003</v>
      </c>
      <c r="X36" s="301">
        <v>29.491044142</v>
      </c>
      <c r="Y36" s="301">
        <v>32.197268033</v>
      </c>
      <c r="Z36" s="301">
        <v>34.412505070000002</v>
      </c>
      <c r="AA36" s="301">
        <v>34.544457328</v>
      </c>
      <c r="AB36" s="301">
        <v>30.767004635999999</v>
      </c>
      <c r="AC36" s="301">
        <v>31.618393963999999</v>
      </c>
      <c r="AD36" s="301">
        <v>27.341586047</v>
      </c>
      <c r="AE36" s="301">
        <v>30.692488257000001</v>
      </c>
      <c r="AF36" s="301">
        <v>29.534913161999999</v>
      </c>
      <c r="AG36" s="301">
        <v>36.791260504999997</v>
      </c>
      <c r="AH36" s="301">
        <v>36.124226497999999</v>
      </c>
      <c r="AI36" s="301">
        <v>30.169058173</v>
      </c>
      <c r="AJ36" s="301">
        <v>29.235886519000001</v>
      </c>
      <c r="AK36" s="301">
        <v>30.449884727000001</v>
      </c>
      <c r="AL36" s="301">
        <v>33.088933853</v>
      </c>
      <c r="AM36" s="301">
        <v>32.798752636000003</v>
      </c>
      <c r="AN36" s="301">
        <v>29.863018654000001</v>
      </c>
      <c r="AO36" s="301">
        <v>30.562620401</v>
      </c>
      <c r="AP36" s="301">
        <v>27.033048206</v>
      </c>
      <c r="AQ36" s="301">
        <v>27.722808266000001</v>
      </c>
      <c r="AR36" s="301">
        <v>32.028090618999997</v>
      </c>
      <c r="AS36" s="301">
        <v>36.207420489</v>
      </c>
      <c r="AT36" s="301">
        <v>34.414592218000003</v>
      </c>
      <c r="AU36" s="301">
        <v>29.214229984999999</v>
      </c>
      <c r="AV36" s="301">
        <v>28.450520005000001</v>
      </c>
      <c r="AW36" s="301">
        <v>30.815398239</v>
      </c>
      <c r="AX36" s="301">
        <v>33.789200434000001</v>
      </c>
      <c r="AY36" s="919">
        <v>35.585653303999997</v>
      </c>
      <c r="AZ36" s="919">
        <v>30.057741936999999</v>
      </c>
      <c r="BA36" s="919">
        <v>31.227078084999999</v>
      </c>
      <c r="BB36" s="919">
        <v>28.901674269000001</v>
      </c>
      <c r="BC36" s="919">
        <v>29.150490026</v>
      </c>
      <c r="BD36" s="919">
        <v>32.018676395</v>
      </c>
      <c r="BE36" s="919">
        <v>35.111229999999999</v>
      </c>
      <c r="BF36" s="919">
        <v>33.75759</v>
      </c>
      <c r="BG36" s="462">
        <v>30.066410000000001</v>
      </c>
      <c r="BH36" s="462">
        <v>28.638280000000002</v>
      </c>
      <c r="BI36" s="462">
        <v>30.212700000000002</v>
      </c>
      <c r="BJ36" s="462">
        <v>33.747079999999997</v>
      </c>
      <c r="BK36" s="462">
        <v>35.998040000000003</v>
      </c>
      <c r="BL36" s="462">
        <v>31.215060000000001</v>
      </c>
      <c r="BM36" s="462">
        <v>31.917760000000001</v>
      </c>
      <c r="BN36" s="462">
        <v>30.00694</v>
      </c>
      <c r="BO36" s="462">
        <v>30.94678</v>
      </c>
      <c r="BP36" s="462">
        <v>33.580959999999997</v>
      </c>
      <c r="BQ36" s="462">
        <v>38.630139999999997</v>
      </c>
      <c r="BR36" s="462">
        <v>36.959530000000001</v>
      </c>
      <c r="BS36" s="462">
        <v>31.782319999999999</v>
      </c>
      <c r="BT36" s="462">
        <v>30.11551</v>
      </c>
      <c r="BU36" s="462">
        <v>31.09844</v>
      </c>
      <c r="BV36" s="462">
        <v>34.581290000000003</v>
      </c>
    </row>
    <row r="37" spans="1:74" ht="11.05" customHeight="1" x14ac:dyDescent="0.2">
      <c r="A37" s="234" t="s">
        <v>712</v>
      </c>
      <c r="B37" s="478" t="s">
        <v>1029</v>
      </c>
      <c r="C37" s="468">
        <v>7.7339936890000001</v>
      </c>
      <c r="D37" s="468">
        <v>6.8899493759999997</v>
      </c>
      <c r="E37" s="468">
        <v>7.4810001450000003</v>
      </c>
      <c r="F37" s="468">
        <v>6.9484933719999997</v>
      </c>
      <c r="G37" s="468">
        <v>5.7593157469999996</v>
      </c>
      <c r="H37" s="468">
        <v>8.2549288740000009</v>
      </c>
      <c r="I37" s="468">
        <v>10.46764817</v>
      </c>
      <c r="J37" s="468">
        <v>10.275682272999999</v>
      </c>
      <c r="K37" s="468">
        <v>8.7981664090000002</v>
      </c>
      <c r="L37" s="468">
        <v>6.7560376240000002</v>
      </c>
      <c r="M37" s="468">
        <v>7.2731943250000004</v>
      </c>
      <c r="N37" s="468">
        <v>7.7069069389999996</v>
      </c>
      <c r="O37" s="468">
        <v>7.5859346490000004</v>
      </c>
      <c r="P37" s="468">
        <v>6.7361877229999996</v>
      </c>
      <c r="Q37" s="468">
        <v>5.8662121029999996</v>
      </c>
      <c r="R37" s="468">
        <v>5.899921215</v>
      </c>
      <c r="S37" s="468">
        <v>4.7123450079999998</v>
      </c>
      <c r="T37" s="468">
        <v>4.8228631709999998</v>
      </c>
      <c r="U37" s="468">
        <v>8.4887887650000007</v>
      </c>
      <c r="V37" s="468">
        <v>9.8591362270000005</v>
      </c>
      <c r="W37" s="468">
        <v>9.367711087</v>
      </c>
      <c r="X37" s="468">
        <v>8.3393546379999997</v>
      </c>
      <c r="Y37" s="468">
        <v>8.3430160079999993</v>
      </c>
      <c r="Z37" s="468">
        <v>9.5703877070000001</v>
      </c>
      <c r="AA37" s="468">
        <v>9.8173880709999999</v>
      </c>
      <c r="AB37" s="468">
        <v>8.2987965599999995</v>
      </c>
      <c r="AC37" s="468">
        <v>9.4811761749999999</v>
      </c>
      <c r="AD37" s="468">
        <v>6.9533880180000001</v>
      </c>
      <c r="AE37" s="468">
        <v>4.997030809</v>
      </c>
      <c r="AF37" s="468">
        <v>6.7766913500000001</v>
      </c>
      <c r="AG37" s="468">
        <v>10.793222001</v>
      </c>
      <c r="AH37" s="468">
        <v>10.709464176999999</v>
      </c>
      <c r="AI37" s="468">
        <v>9.3253722159999999</v>
      </c>
      <c r="AJ37" s="468">
        <v>8.6803831959999993</v>
      </c>
      <c r="AK37" s="468">
        <v>8.4388826980000005</v>
      </c>
      <c r="AL37" s="468">
        <v>9.8059654520000006</v>
      </c>
      <c r="AM37" s="468">
        <v>10.003412048</v>
      </c>
      <c r="AN37" s="468">
        <v>8.8435435150000004</v>
      </c>
      <c r="AO37" s="468">
        <v>8.3198142310000005</v>
      </c>
      <c r="AP37" s="468">
        <v>6.6847507899999998</v>
      </c>
      <c r="AQ37" s="468">
        <v>5.9035446680000003</v>
      </c>
      <c r="AR37" s="468">
        <v>8.0945911269999993</v>
      </c>
      <c r="AS37" s="468">
        <v>11.652410766999999</v>
      </c>
      <c r="AT37" s="468">
        <v>11.009985915</v>
      </c>
      <c r="AU37" s="468">
        <v>9.0781422630000002</v>
      </c>
      <c r="AV37" s="468">
        <v>8.1325530629999996</v>
      </c>
      <c r="AW37" s="468">
        <v>8.2291975859999997</v>
      </c>
      <c r="AX37" s="468">
        <v>9.0540633479999997</v>
      </c>
      <c r="AY37" s="894">
        <v>9.4390862109999993</v>
      </c>
      <c r="AZ37" s="894">
        <v>7.6978035360000003</v>
      </c>
      <c r="BA37" s="894">
        <v>6.3513666469999999</v>
      </c>
      <c r="BB37" s="894">
        <v>5.4278841690000004</v>
      </c>
      <c r="BC37" s="894">
        <v>6.0418241009999996</v>
      </c>
      <c r="BD37" s="894">
        <v>8.5315075369999995</v>
      </c>
      <c r="BE37" s="894">
        <v>10.924298339</v>
      </c>
      <c r="BF37" s="894">
        <v>10.408606595</v>
      </c>
      <c r="BG37" s="456">
        <v>8.4176099999999998</v>
      </c>
      <c r="BH37" s="456">
        <v>7.1661780000000004</v>
      </c>
      <c r="BI37" s="456">
        <v>7.5452659999999998</v>
      </c>
      <c r="BJ37" s="456">
        <v>9.2441069999999996</v>
      </c>
      <c r="BK37" s="456">
        <v>9.3131419999999991</v>
      </c>
      <c r="BL37" s="456">
        <v>6.7331909999999997</v>
      </c>
      <c r="BM37" s="456">
        <v>5.9345189999999999</v>
      </c>
      <c r="BN37" s="456">
        <v>5.4721089999999997</v>
      </c>
      <c r="BO37" s="456">
        <v>4.0295750000000004</v>
      </c>
      <c r="BP37" s="456">
        <v>5.4945269999999997</v>
      </c>
      <c r="BQ37" s="456">
        <v>10.712350000000001</v>
      </c>
      <c r="BR37" s="456">
        <v>11.38008</v>
      </c>
      <c r="BS37" s="456">
        <v>9.1631990000000005</v>
      </c>
      <c r="BT37" s="456">
        <v>7.7905439999999997</v>
      </c>
      <c r="BU37" s="456">
        <v>7.8759959999999998</v>
      </c>
      <c r="BV37" s="456">
        <v>8.9944950000000006</v>
      </c>
    </row>
    <row r="38" spans="1:74" ht="11.05" customHeight="1" x14ac:dyDescent="0.2">
      <c r="A38" s="234" t="s">
        <v>713</v>
      </c>
      <c r="B38" s="478" t="s">
        <v>474</v>
      </c>
      <c r="C38" s="468">
        <v>8.4581686840000003</v>
      </c>
      <c r="D38" s="468">
        <v>7.9209780009999999</v>
      </c>
      <c r="E38" s="468">
        <v>8.2333877429999998</v>
      </c>
      <c r="F38" s="468">
        <v>6.0019434250000003</v>
      </c>
      <c r="G38" s="468">
        <v>6.2179489439999998</v>
      </c>
      <c r="H38" s="468">
        <v>8.1834331200000001</v>
      </c>
      <c r="I38" s="468">
        <v>10.214676687000001</v>
      </c>
      <c r="J38" s="468">
        <v>9.6586520539999992</v>
      </c>
      <c r="K38" s="468">
        <v>9.2188936750000003</v>
      </c>
      <c r="L38" s="468">
        <v>8.4718863669999998</v>
      </c>
      <c r="M38" s="468">
        <v>7.6659358710000003</v>
      </c>
      <c r="N38" s="468">
        <v>7.9884739619999996</v>
      </c>
      <c r="O38" s="468">
        <v>8.7431164950000007</v>
      </c>
      <c r="P38" s="468">
        <v>7.5986228320000002</v>
      </c>
      <c r="Q38" s="468">
        <v>7.7727127539999996</v>
      </c>
      <c r="R38" s="468">
        <v>6.390132983</v>
      </c>
      <c r="S38" s="468">
        <v>6.7555069249999997</v>
      </c>
      <c r="T38" s="468">
        <v>7.3375753450000003</v>
      </c>
      <c r="U38" s="468">
        <v>9.9951739340000003</v>
      </c>
      <c r="V38" s="468">
        <v>10.615330370000001</v>
      </c>
      <c r="W38" s="468">
        <v>9.1324222380000002</v>
      </c>
      <c r="X38" s="468">
        <v>8.385279251</v>
      </c>
      <c r="Y38" s="468">
        <v>7.8326144319999997</v>
      </c>
      <c r="Z38" s="468">
        <v>8.4508815269999999</v>
      </c>
      <c r="AA38" s="468">
        <v>8.6759351759999994</v>
      </c>
      <c r="AB38" s="468">
        <v>6.6597801490000004</v>
      </c>
      <c r="AC38" s="468">
        <v>6.8842867180000002</v>
      </c>
      <c r="AD38" s="468">
        <v>5.4293321050000003</v>
      </c>
      <c r="AE38" s="468">
        <v>4.3934957529999998</v>
      </c>
      <c r="AF38" s="468">
        <v>5.9778961580000001</v>
      </c>
      <c r="AG38" s="468">
        <v>9.1332900890000008</v>
      </c>
      <c r="AH38" s="468">
        <v>9.0872809770000007</v>
      </c>
      <c r="AI38" s="468">
        <v>7.4334908259999999</v>
      </c>
      <c r="AJ38" s="468">
        <v>7.635243548</v>
      </c>
      <c r="AK38" s="468">
        <v>7.1257202729999998</v>
      </c>
      <c r="AL38" s="468">
        <v>7.5749830950000003</v>
      </c>
      <c r="AM38" s="468">
        <v>6.9143479340000003</v>
      </c>
      <c r="AN38" s="468">
        <v>5.8747642859999996</v>
      </c>
      <c r="AO38" s="468">
        <v>4.6473529789999999</v>
      </c>
      <c r="AP38" s="468">
        <v>3.5153625750000002</v>
      </c>
      <c r="AQ38" s="468">
        <v>3.1590735599999999</v>
      </c>
      <c r="AR38" s="468">
        <v>4.4369484549999996</v>
      </c>
      <c r="AS38" s="468">
        <v>6.5272583749999997</v>
      </c>
      <c r="AT38" s="468">
        <v>6.5774731519999996</v>
      </c>
      <c r="AU38" s="468">
        <v>6.0316558960000002</v>
      </c>
      <c r="AV38" s="468">
        <v>5.9317219229999996</v>
      </c>
      <c r="AW38" s="468">
        <v>5.7365995740000004</v>
      </c>
      <c r="AX38" s="468">
        <v>6.5105171799999999</v>
      </c>
      <c r="AY38" s="894">
        <v>7.2605950689999998</v>
      </c>
      <c r="AZ38" s="894">
        <v>6.5184974670000004</v>
      </c>
      <c r="BA38" s="894">
        <v>5.7465196409999999</v>
      </c>
      <c r="BB38" s="894">
        <v>4.2965097920000002</v>
      </c>
      <c r="BC38" s="894">
        <v>4.3680587119999998</v>
      </c>
      <c r="BD38" s="894">
        <v>5.5319065539999999</v>
      </c>
      <c r="BE38" s="894">
        <v>7.2679980000000004</v>
      </c>
      <c r="BF38" s="894">
        <v>6.4465219999999999</v>
      </c>
      <c r="BG38" s="456">
        <v>6.2086649999999999</v>
      </c>
      <c r="BH38" s="456">
        <v>5.8552470000000003</v>
      </c>
      <c r="BI38" s="456">
        <v>5.6792610000000003</v>
      </c>
      <c r="BJ38" s="456">
        <v>6.2362640000000003</v>
      </c>
      <c r="BK38" s="456">
        <v>6.6721959999999996</v>
      </c>
      <c r="BL38" s="456">
        <v>5.7022719999999998</v>
      </c>
      <c r="BM38" s="456">
        <v>4.9731019999999999</v>
      </c>
      <c r="BN38" s="456">
        <v>3.7851149999999998</v>
      </c>
      <c r="BO38" s="456">
        <v>3.0802800000000001</v>
      </c>
      <c r="BP38" s="456">
        <v>3.5903049999999999</v>
      </c>
      <c r="BQ38" s="456">
        <v>6.0217140000000002</v>
      </c>
      <c r="BR38" s="456">
        <v>6.4853740000000002</v>
      </c>
      <c r="BS38" s="456">
        <v>5.8331169999999997</v>
      </c>
      <c r="BT38" s="456">
        <v>5.3437749999999999</v>
      </c>
      <c r="BU38" s="456">
        <v>5.2178360000000001</v>
      </c>
      <c r="BV38" s="456">
        <v>5.9442009999999996</v>
      </c>
    </row>
    <row r="39" spans="1:74" ht="11.05" customHeight="1" x14ac:dyDescent="0.2">
      <c r="A39" s="234" t="s">
        <v>714</v>
      </c>
      <c r="B39" s="446" t="s">
        <v>1030</v>
      </c>
      <c r="C39" s="468">
        <v>0.86509400000000003</v>
      </c>
      <c r="D39" s="468">
        <v>0.76846099999999995</v>
      </c>
      <c r="E39" s="468">
        <v>0.84978100000000001</v>
      </c>
      <c r="F39" s="468">
        <v>0.74666699999999997</v>
      </c>
      <c r="G39" s="468">
        <v>0.150615</v>
      </c>
      <c r="H39" s="468">
        <v>0.30405700000000002</v>
      </c>
      <c r="I39" s="468">
        <v>0.84557899999999997</v>
      </c>
      <c r="J39" s="468">
        <v>0.84937600000000002</v>
      </c>
      <c r="K39" s="468">
        <v>0.81538299999999997</v>
      </c>
      <c r="L39" s="468">
        <v>0.84853599999999996</v>
      </c>
      <c r="M39" s="468">
        <v>0.836592</v>
      </c>
      <c r="N39" s="468">
        <v>0.63114700000000001</v>
      </c>
      <c r="O39" s="468">
        <v>0.86758400000000002</v>
      </c>
      <c r="P39" s="468">
        <v>0.75590000000000002</v>
      </c>
      <c r="Q39" s="468">
        <v>0.85374899999999998</v>
      </c>
      <c r="R39" s="468">
        <v>0.82738299999999998</v>
      </c>
      <c r="S39" s="468">
        <v>0.84770000000000001</v>
      </c>
      <c r="T39" s="468">
        <v>0.65011600000000003</v>
      </c>
      <c r="U39" s="468">
        <v>0.84089499999999995</v>
      </c>
      <c r="V39" s="468">
        <v>0.83744300000000005</v>
      </c>
      <c r="W39" s="468">
        <v>0.82007600000000003</v>
      </c>
      <c r="X39" s="468">
        <v>0.85456600000000005</v>
      </c>
      <c r="Y39" s="468">
        <v>0.836503</v>
      </c>
      <c r="Z39" s="468">
        <v>0.85962000000000005</v>
      </c>
      <c r="AA39" s="468">
        <v>0.83122499999999999</v>
      </c>
      <c r="AB39" s="468">
        <v>0.77454000000000001</v>
      </c>
      <c r="AC39" s="468">
        <v>0.83724699999999996</v>
      </c>
      <c r="AD39" s="468">
        <v>0.68923800000000002</v>
      </c>
      <c r="AE39" s="468">
        <v>9.3605999999999995E-2</v>
      </c>
      <c r="AF39" s="468">
        <v>0.26156499999999999</v>
      </c>
      <c r="AG39" s="468">
        <v>0.83072100000000004</v>
      </c>
      <c r="AH39" s="468">
        <v>0.83983600000000003</v>
      </c>
      <c r="AI39" s="468">
        <v>0.82006299999999999</v>
      </c>
      <c r="AJ39" s="468">
        <v>0.82575900000000002</v>
      </c>
      <c r="AK39" s="468">
        <v>0.81478600000000001</v>
      </c>
      <c r="AL39" s="468">
        <v>0.81643200000000005</v>
      </c>
      <c r="AM39" s="468">
        <v>0.85842499999999999</v>
      </c>
      <c r="AN39" s="468">
        <v>0.80249899999999996</v>
      </c>
      <c r="AO39" s="468">
        <v>0.84143400000000002</v>
      </c>
      <c r="AP39" s="468">
        <v>0.82582299999999997</v>
      </c>
      <c r="AQ39" s="468">
        <v>0.84636800000000001</v>
      </c>
      <c r="AR39" s="468">
        <v>0.80575600000000003</v>
      </c>
      <c r="AS39" s="468">
        <v>0.83313499999999996</v>
      </c>
      <c r="AT39" s="468">
        <v>0.84156799999999998</v>
      </c>
      <c r="AU39" s="468">
        <v>0.79703599999999997</v>
      </c>
      <c r="AV39" s="468">
        <v>0.85308799999999996</v>
      </c>
      <c r="AW39" s="468">
        <v>0.82161600000000001</v>
      </c>
      <c r="AX39" s="468">
        <v>0.840391</v>
      </c>
      <c r="AY39" s="894">
        <v>0.851742</v>
      </c>
      <c r="AZ39" s="894">
        <v>0.76475499999999996</v>
      </c>
      <c r="BA39" s="894">
        <v>0.76521499999999998</v>
      </c>
      <c r="BB39" s="894">
        <v>0.23291899999999999</v>
      </c>
      <c r="BC39" s="894">
        <v>-3.3170000000000001E-3</v>
      </c>
      <c r="BD39" s="894">
        <v>0.103162</v>
      </c>
      <c r="BE39" s="894">
        <v>0.84526000000000001</v>
      </c>
      <c r="BF39" s="894">
        <v>0.84243000000000001</v>
      </c>
      <c r="BG39" s="456">
        <v>0.79639000000000004</v>
      </c>
      <c r="BH39" s="456">
        <v>0.82294</v>
      </c>
      <c r="BI39" s="456">
        <v>0.79639000000000004</v>
      </c>
      <c r="BJ39" s="456">
        <v>0.82294</v>
      </c>
      <c r="BK39" s="456">
        <v>0.82294</v>
      </c>
      <c r="BL39" s="456">
        <v>0.74329999999999996</v>
      </c>
      <c r="BM39" s="456">
        <v>0.82294</v>
      </c>
      <c r="BN39" s="456">
        <v>0.79639000000000004</v>
      </c>
      <c r="BO39" s="456">
        <v>0.82294</v>
      </c>
      <c r="BP39" s="456">
        <v>0.79639000000000004</v>
      </c>
      <c r="BQ39" s="456">
        <v>0.82294</v>
      </c>
      <c r="BR39" s="456">
        <v>0.82294</v>
      </c>
      <c r="BS39" s="456">
        <v>0.79639000000000004</v>
      </c>
      <c r="BT39" s="456">
        <v>0.82294</v>
      </c>
      <c r="BU39" s="456">
        <v>0.79639000000000004</v>
      </c>
      <c r="BV39" s="456">
        <v>0.82294</v>
      </c>
    </row>
    <row r="40" spans="1:74" ht="11.05" customHeight="1" x14ac:dyDescent="0.2">
      <c r="A40" s="235" t="s">
        <v>715</v>
      </c>
      <c r="B40" s="446" t="s">
        <v>1023</v>
      </c>
      <c r="C40" s="468">
        <v>12.764187933000001</v>
      </c>
      <c r="D40" s="468">
        <v>10.594593892000001</v>
      </c>
      <c r="E40" s="468">
        <v>9.5102256329999992</v>
      </c>
      <c r="F40" s="468">
        <v>8.3805521570000003</v>
      </c>
      <c r="G40" s="468">
        <v>11.065926380000001</v>
      </c>
      <c r="H40" s="468">
        <v>12.044163577000001</v>
      </c>
      <c r="I40" s="468">
        <v>10.060255081999999</v>
      </c>
      <c r="J40" s="468">
        <v>9.2869233510000004</v>
      </c>
      <c r="K40" s="468">
        <v>6.9726328369999999</v>
      </c>
      <c r="L40" s="468">
        <v>7.0887115490000001</v>
      </c>
      <c r="M40" s="468">
        <v>9.1543874869999993</v>
      </c>
      <c r="N40" s="468">
        <v>12.582186512</v>
      </c>
      <c r="O40" s="468">
        <v>13.598125175</v>
      </c>
      <c r="P40" s="468">
        <v>11.3260217</v>
      </c>
      <c r="Q40" s="468">
        <v>12.188713533</v>
      </c>
      <c r="R40" s="468">
        <v>8.787450904</v>
      </c>
      <c r="S40" s="468">
        <v>11.970655131999999</v>
      </c>
      <c r="T40" s="468">
        <v>14.719814896000001</v>
      </c>
      <c r="U40" s="468">
        <v>13.993031886000001</v>
      </c>
      <c r="V40" s="468">
        <v>11.182899983</v>
      </c>
      <c r="W40" s="468">
        <v>7.8584555270000003</v>
      </c>
      <c r="X40" s="468">
        <v>6.8197950699999996</v>
      </c>
      <c r="Y40" s="468">
        <v>9.4030789759999998</v>
      </c>
      <c r="Z40" s="468">
        <v>9.6318691320000003</v>
      </c>
      <c r="AA40" s="468">
        <v>9.7925876029999994</v>
      </c>
      <c r="AB40" s="468">
        <v>8.3793018830000001</v>
      </c>
      <c r="AC40" s="468">
        <v>7.887113652</v>
      </c>
      <c r="AD40" s="468">
        <v>7.3952429940000002</v>
      </c>
      <c r="AE40" s="468">
        <v>14.960927971</v>
      </c>
      <c r="AF40" s="468">
        <v>10.312402050999999</v>
      </c>
      <c r="AG40" s="468">
        <v>9.557622233</v>
      </c>
      <c r="AH40" s="468">
        <v>9.2098063440000004</v>
      </c>
      <c r="AI40" s="468">
        <v>6.7662964600000004</v>
      </c>
      <c r="AJ40" s="468">
        <v>6.7722454599999997</v>
      </c>
      <c r="AK40" s="468">
        <v>8.4202624539999995</v>
      </c>
      <c r="AL40" s="468">
        <v>9.1007076579999993</v>
      </c>
      <c r="AM40" s="468">
        <v>9.2733240880000007</v>
      </c>
      <c r="AN40" s="468">
        <v>8.0056335159999996</v>
      </c>
      <c r="AO40" s="468">
        <v>9.5524513790000007</v>
      </c>
      <c r="AP40" s="468">
        <v>7.8403431909999997</v>
      </c>
      <c r="AQ40" s="468">
        <v>9.3668326309999994</v>
      </c>
      <c r="AR40" s="468">
        <v>10.557574244</v>
      </c>
      <c r="AS40" s="468">
        <v>10.303617688999999</v>
      </c>
      <c r="AT40" s="468">
        <v>9.1184654369999993</v>
      </c>
      <c r="AU40" s="468">
        <v>6.435716556</v>
      </c>
      <c r="AV40" s="468">
        <v>6.6565636489999997</v>
      </c>
      <c r="AW40" s="468">
        <v>9.3402891659999998</v>
      </c>
      <c r="AX40" s="468">
        <v>10.543041721</v>
      </c>
      <c r="AY40" s="894">
        <v>10.902964786</v>
      </c>
      <c r="AZ40" s="894">
        <v>8.3640643580000003</v>
      </c>
      <c r="BA40" s="894">
        <v>9.8814446749999991</v>
      </c>
      <c r="BB40" s="894">
        <v>10.696252443000001</v>
      </c>
      <c r="BC40" s="894">
        <v>10.513049398</v>
      </c>
      <c r="BD40" s="894">
        <v>9.7821082310000005</v>
      </c>
      <c r="BE40" s="894">
        <v>8.7640390000000004</v>
      </c>
      <c r="BF40" s="894">
        <v>8.8321550000000002</v>
      </c>
      <c r="BG40" s="456">
        <v>7.202515</v>
      </c>
      <c r="BH40" s="456">
        <v>7.2878629999999998</v>
      </c>
      <c r="BI40" s="456">
        <v>9.2209289999999999</v>
      </c>
      <c r="BJ40" s="456">
        <v>10.07695</v>
      </c>
      <c r="BK40" s="456">
        <v>11.430389999999999</v>
      </c>
      <c r="BL40" s="456">
        <v>10.348100000000001</v>
      </c>
      <c r="BM40" s="456">
        <v>10.986610000000001</v>
      </c>
      <c r="BN40" s="456">
        <v>10.79163</v>
      </c>
      <c r="BO40" s="456">
        <v>14.03731</v>
      </c>
      <c r="BP40" s="456">
        <v>14.2529</v>
      </c>
      <c r="BQ40" s="456">
        <v>12.60093</v>
      </c>
      <c r="BR40" s="456">
        <v>10.008139999999999</v>
      </c>
      <c r="BS40" s="456">
        <v>7.7920410000000002</v>
      </c>
      <c r="BT40" s="456">
        <v>7.7464019999999998</v>
      </c>
      <c r="BU40" s="456">
        <v>9.5063969999999998</v>
      </c>
      <c r="BV40" s="456">
        <v>10.3636</v>
      </c>
    </row>
    <row r="41" spans="1:74" ht="11.05" customHeight="1" x14ac:dyDescent="0.2">
      <c r="A41" s="234" t="s">
        <v>1602</v>
      </c>
      <c r="B41" s="446" t="s">
        <v>1024</v>
      </c>
      <c r="C41" s="468">
        <v>3.7841824000000002</v>
      </c>
      <c r="D41" s="468">
        <v>4.3719885329999997</v>
      </c>
      <c r="E41" s="468">
        <v>4.2250463759999999</v>
      </c>
      <c r="F41" s="468">
        <v>4.4142307560000003</v>
      </c>
      <c r="G41" s="468">
        <v>4.1466485950000003</v>
      </c>
      <c r="H41" s="468">
        <v>3.5806886910000002</v>
      </c>
      <c r="I41" s="468">
        <v>3.565996851</v>
      </c>
      <c r="J41" s="468">
        <v>3.9032144930000001</v>
      </c>
      <c r="K41" s="468">
        <v>3.2636600050000002</v>
      </c>
      <c r="L41" s="468">
        <v>4.0960289410000001</v>
      </c>
      <c r="M41" s="468">
        <v>4.5241927999999998</v>
      </c>
      <c r="N41" s="468">
        <v>5.1979255589999998</v>
      </c>
      <c r="O41" s="468">
        <v>4.2249729790000004</v>
      </c>
      <c r="P41" s="468">
        <v>4.5667380949999998</v>
      </c>
      <c r="Q41" s="468">
        <v>4.7565886409999996</v>
      </c>
      <c r="R41" s="468">
        <v>5.2365305590000002</v>
      </c>
      <c r="S41" s="468">
        <v>4.8722915479999998</v>
      </c>
      <c r="T41" s="468">
        <v>3.8501008429999999</v>
      </c>
      <c r="U41" s="468">
        <v>3.4096328640000002</v>
      </c>
      <c r="V41" s="468">
        <v>3.3762375590000002</v>
      </c>
      <c r="W41" s="468">
        <v>3.3675559609999999</v>
      </c>
      <c r="X41" s="468">
        <v>3.3922249099999999</v>
      </c>
      <c r="Y41" s="468">
        <v>4.3675596890000001</v>
      </c>
      <c r="Z41" s="468">
        <v>4.5938347650000004</v>
      </c>
      <c r="AA41" s="468">
        <v>4.0861861910000004</v>
      </c>
      <c r="AB41" s="468">
        <v>5.1080136759999997</v>
      </c>
      <c r="AC41" s="468">
        <v>4.713026953</v>
      </c>
      <c r="AD41" s="468">
        <v>4.6717805889999999</v>
      </c>
      <c r="AE41" s="468">
        <v>3.9137824050000001</v>
      </c>
      <c r="AF41" s="468">
        <v>3.6612254430000002</v>
      </c>
      <c r="AG41" s="468">
        <v>3.7537564400000001</v>
      </c>
      <c r="AH41" s="468">
        <v>3.8199812689999999</v>
      </c>
      <c r="AI41" s="468">
        <v>3.5787636319999998</v>
      </c>
      <c r="AJ41" s="468">
        <v>3.1929117699999998</v>
      </c>
      <c r="AK41" s="468">
        <v>4.0046305530000001</v>
      </c>
      <c r="AL41" s="468">
        <v>4.3065478270000002</v>
      </c>
      <c r="AM41" s="468">
        <v>4.1963365899999996</v>
      </c>
      <c r="AN41" s="468">
        <v>4.6347546529999999</v>
      </c>
      <c r="AO41" s="468">
        <v>4.9728028130000004</v>
      </c>
      <c r="AP41" s="468">
        <v>5.5316473310000003</v>
      </c>
      <c r="AQ41" s="468">
        <v>5.2331366460000002</v>
      </c>
      <c r="AR41" s="468">
        <v>4.7454642250000001</v>
      </c>
      <c r="AS41" s="468">
        <v>3.4722464579999999</v>
      </c>
      <c r="AT41" s="468">
        <v>3.7513864140000002</v>
      </c>
      <c r="AU41" s="468">
        <v>4.043632498</v>
      </c>
      <c r="AV41" s="468">
        <v>4.4993571890000004</v>
      </c>
      <c r="AW41" s="468">
        <v>4.925045742</v>
      </c>
      <c r="AX41" s="468">
        <v>5.1088653529999997</v>
      </c>
      <c r="AY41" s="894">
        <v>5.2330056259999997</v>
      </c>
      <c r="AZ41" s="894">
        <v>4.6858728440000004</v>
      </c>
      <c r="BA41" s="894">
        <v>5.7717008889999999</v>
      </c>
      <c r="BB41" s="894">
        <v>5.1398326000000001</v>
      </c>
      <c r="BC41" s="894">
        <v>4.8837113050000003</v>
      </c>
      <c r="BD41" s="894">
        <v>4.4298405870000002</v>
      </c>
      <c r="BE41" s="894">
        <v>3.6728239999999999</v>
      </c>
      <c r="BF41" s="894">
        <v>3.930558</v>
      </c>
      <c r="BG41" s="456">
        <v>4.4411240000000003</v>
      </c>
      <c r="BH41" s="456">
        <v>4.9706000000000001</v>
      </c>
      <c r="BI41" s="456">
        <v>5.1657469999999996</v>
      </c>
      <c r="BJ41" s="456">
        <v>5.5365120000000001</v>
      </c>
      <c r="BK41" s="456">
        <v>5.6603389999999996</v>
      </c>
      <c r="BL41" s="456">
        <v>5.3813409999999999</v>
      </c>
      <c r="BM41" s="456">
        <v>6.2755739999999998</v>
      </c>
      <c r="BN41" s="456">
        <v>5.8123760000000004</v>
      </c>
      <c r="BO41" s="456">
        <v>5.2612870000000003</v>
      </c>
      <c r="BP41" s="456">
        <v>5.4972099999999999</v>
      </c>
      <c r="BQ41" s="456">
        <v>4.4764049999999997</v>
      </c>
      <c r="BR41" s="456">
        <v>4.5998830000000002</v>
      </c>
      <c r="BS41" s="456">
        <v>4.9142429999999999</v>
      </c>
      <c r="BT41" s="456">
        <v>5.7016559999999998</v>
      </c>
      <c r="BU41" s="456">
        <v>5.7717010000000002</v>
      </c>
      <c r="BV41" s="456">
        <v>6.4096460000000004</v>
      </c>
    </row>
    <row r="42" spans="1:74" ht="11.05" customHeight="1" x14ac:dyDescent="0.2">
      <c r="A42" s="234" t="s">
        <v>1603</v>
      </c>
      <c r="B42" s="446" t="s">
        <v>1025</v>
      </c>
      <c r="C42" s="468">
        <v>0.49535602000000001</v>
      </c>
      <c r="D42" s="468">
        <v>0.628548208</v>
      </c>
      <c r="E42" s="468">
        <v>0.92937270000000005</v>
      </c>
      <c r="F42" s="468">
        <v>1.145569756</v>
      </c>
      <c r="G42" s="468">
        <v>1.3040371159999999</v>
      </c>
      <c r="H42" s="468">
        <v>1.379320997</v>
      </c>
      <c r="I42" s="468">
        <v>1.307321672</v>
      </c>
      <c r="J42" s="468">
        <v>1.3172457930000001</v>
      </c>
      <c r="K42" s="468">
        <v>1.2092702580000001</v>
      </c>
      <c r="L42" s="468">
        <v>0.86408301099999996</v>
      </c>
      <c r="M42" s="468">
        <v>0.72668586999999996</v>
      </c>
      <c r="N42" s="468">
        <v>0.55535585600000004</v>
      </c>
      <c r="O42" s="468">
        <v>0.77321335099999999</v>
      </c>
      <c r="P42" s="468">
        <v>0.96963618799999995</v>
      </c>
      <c r="Q42" s="468">
        <v>1.1989119210000001</v>
      </c>
      <c r="R42" s="468">
        <v>1.468727868</v>
      </c>
      <c r="S42" s="468">
        <v>1.680463896</v>
      </c>
      <c r="T42" s="468">
        <v>1.648922792</v>
      </c>
      <c r="U42" s="468">
        <v>1.641957766</v>
      </c>
      <c r="V42" s="468">
        <v>1.5171514559999999</v>
      </c>
      <c r="W42" s="468">
        <v>1.3858017789999999</v>
      </c>
      <c r="X42" s="468">
        <v>1.2322747940000001</v>
      </c>
      <c r="Y42" s="468">
        <v>0.83881948799999995</v>
      </c>
      <c r="Z42" s="468">
        <v>0.67433191100000001</v>
      </c>
      <c r="AA42" s="468">
        <v>0.75029131599999999</v>
      </c>
      <c r="AB42" s="468">
        <v>1.01470934</v>
      </c>
      <c r="AC42" s="468">
        <v>1.2484344469999999</v>
      </c>
      <c r="AD42" s="468">
        <v>1.7065235430000001</v>
      </c>
      <c r="AE42" s="468">
        <v>1.8568144900000001</v>
      </c>
      <c r="AF42" s="468">
        <v>2.073526244</v>
      </c>
      <c r="AG42" s="468">
        <v>2.2888854350000001</v>
      </c>
      <c r="AH42" s="468">
        <v>1.9888325309999999</v>
      </c>
      <c r="AI42" s="468">
        <v>1.7573058260000001</v>
      </c>
      <c r="AJ42" s="468">
        <v>1.577677878</v>
      </c>
      <c r="AK42" s="468">
        <v>1.054905282</v>
      </c>
      <c r="AL42" s="468">
        <v>0.85516407900000002</v>
      </c>
      <c r="AM42" s="468">
        <v>0.94980230300000001</v>
      </c>
      <c r="AN42" s="468">
        <v>1.176259038</v>
      </c>
      <c r="AO42" s="468">
        <v>1.6983699409999999</v>
      </c>
      <c r="AP42" s="468">
        <v>2.1665225160000001</v>
      </c>
      <c r="AQ42" s="468">
        <v>2.7388336120000001</v>
      </c>
      <c r="AR42" s="468">
        <v>2.9145539550000001</v>
      </c>
      <c r="AS42" s="468">
        <v>2.9400589070000001</v>
      </c>
      <c r="AT42" s="468">
        <v>2.6570683580000001</v>
      </c>
      <c r="AU42" s="468">
        <v>2.3733418780000002</v>
      </c>
      <c r="AV42" s="468">
        <v>1.9757426259999999</v>
      </c>
      <c r="AW42" s="468">
        <v>1.3400354999999999</v>
      </c>
      <c r="AX42" s="468">
        <v>1.206252804</v>
      </c>
      <c r="AY42" s="894">
        <v>1.3927929029999999</v>
      </c>
      <c r="AZ42" s="894">
        <v>1.565965981</v>
      </c>
      <c r="BA42" s="894">
        <v>2.1761263799999999</v>
      </c>
      <c r="BB42" s="894">
        <v>2.6599715659999998</v>
      </c>
      <c r="BC42" s="894">
        <v>2.941776827</v>
      </c>
      <c r="BD42" s="894">
        <v>3.186159886</v>
      </c>
      <c r="BE42" s="894">
        <v>3.1686909999999999</v>
      </c>
      <c r="BF42" s="894">
        <v>2.813958</v>
      </c>
      <c r="BG42" s="456">
        <v>2.548397</v>
      </c>
      <c r="BH42" s="456">
        <v>2.1161910000000002</v>
      </c>
      <c r="BI42" s="456">
        <v>1.3884000000000001</v>
      </c>
      <c r="BJ42" s="456">
        <v>1.2942180000000001</v>
      </c>
      <c r="BK42" s="456">
        <v>1.5576730000000001</v>
      </c>
      <c r="BL42" s="456">
        <v>1.823313</v>
      </c>
      <c r="BM42" s="456">
        <v>2.4070360000000002</v>
      </c>
      <c r="BN42" s="456">
        <v>2.9154110000000002</v>
      </c>
      <c r="BO42" s="456">
        <v>3.3638150000000002</v>
      </c>
      <c r="BP42" s="456">
        <v>3.5489259999999998</v>
      </c>
      <c r="BQ42" s="456">
        <v>3.536057</v>
      </c>
      <c r="BR42" s="456">
        <v>3.1653190000000002</v>
      </c>
      <c r="BS42" s="456">
        <v>2.8093110000000001</v>
      </c>
      <c r="BT42" s="456">
        <v>2.2905880000000001</v>
      </c>
      <c r="BU42" s="456">
        <v>1.4913920000000001</v>
      </c>
      <c r="BV42" s="456">
        <v>1.4908189999999999</v>
      </c>
    </row>
    <row r="43" spans="1:74" ht="11.05" customHeight="1" x14ac:dyDescent="0.2">
      <c r="A43" s="234" t="s">
        <v>716</v>
      </c>
      <c r="B43" s="478" t="s">
        <v>1582</v>
      </c>
      <c r="C43" s="468">
        <v>0.48465606999999999</v>
      </c>
      <c r="D43" s="468">
        <v>0.46054034599999999</v>
      </c>
      <c r="E43" s="468">
        <v>0.447836075</v>
      </c>
      <c r="F43" s="468">
        <v>0.46697781500000002</v>
      </c>
      <c r="G43" s="468">
        <v>0.44909460299999998</v>
      </c>
      <c r="H43" s="468">
        <v>0.42572006099999998</v>
      </c>
      <c r="I43" s="468">
        <v>0.449731618</v>
      </c>
      <c r="J43" s="468">
        <v>0.469088805</v>
      </c>
      <c r="K43" s="468">
        <v>0.46920587000000002</v>
      </c>
      <c r="L43" s="468">
        <v>0.47090663900000002</v>
      </c>
      <c r="M43" s="468">
        <v>0.50514493999999999</v>
      </c>
      <c r="N43" s="468">
        <v>0.53283050600000004</v>
      </c>
      <c r="O43" s="468">
        <v>0.59190172100000005</v>
      </c>
      <c r="P43" s="468">
        <v>0.53353971200000005</v>
      </c>
      <c r="Q43" s="468">
        <v>0.51404093500000003</v>
      </c>
      <c r="R43" s="468">
        <v>0.48381864699999999</v>
      </c>
      <c r="S43" s="468">
        <v>0.45492835700000001</v>
      </c>
      <c r="T43" s="468">
        <v>0.46270974100000001</v>
      </c>
      <c r="U43" s="468">
        <v>0.45275674399999999</v>
      </c>
      <c r="V43" s="468">
        <v>0.51466763699999996</v>
      </c>
      <c r="W43" s="468">
        <v>0.50371922000000002</v>
      </c>
      <c r="X43" s="468">
        <v>0.46754947899999999</v>
      </c>
      <c r="Y43" s="468">
        <v>0.57567643999999996</v>
      </c>
      <c r="Z43" s="468">
        <v>0.63158002800000002</v>
      </c>
      <c r="AA43" s="468">
        <v>0.59084397099999997</v>
      </c>
      <c r="AB43" s="468">
        <v>0.53186302799999996</v>
      </c>
      <c r="AC43" s="468">
        <v>0.56710901899999999</v>
      </c>
      <c r="AD43" s="468">
        <v>0.49608079799999999</v>
      </c>
      <c r="AE43" s="468">
        <v>0.47683082900000001</v>
      </c>
      <c r="AF43" s="468">
        <v>0.47160691599999999</v>
      </c>
      <c r="AG43" s="468">
        <v>0.43376330699999999</v>
      </c>
      <c r="AH43" s="468">
        <v>0.46902519999999998</v>
      </c>
      <c r="AI43" s="468">
        <v>0.487766213</v>
      </c>
      <c r="AJ43" s="468">
        <v>0.55166566699999997</v>
      </c>
      <c r="AK43" s="468">
        <v>0.59069746700000003</v>
      </c>
      <c r="AL43" s="468">
        <v>0.62913374200000005</v>
      </c>
      <c r="AM43" s="468">
        <v>0.60310467300000004</v>
      </c>
      <c r="AN43" s="468">
        <v>0.52556464599999997</v>
      </c>
      <c r="AO43" s="468">
        <v>0.53039505799999997</v>
      </c>
      <c r="AP43" s="468">
        <v>0.46859880300000001</v>
      </c>
      <c r="AQ43" s="468">
        <v>0.47501914899999997</v>
      </c>
      <c r="AR43" s="468">
        <v>0.47320261299999999</v>
      </c>
      <c r="AS43" s="468">
        <v>0.47869329300000002</v>
      </c>
      <c r="AT43" s="468">
        <v>0.458644942</v>
      </c>
      <c r="AU43" s="468">
        <v>0.45470489400000003</v>
      </c>
      <c r="AV43" s="468">
        <v>0.401493555</v>
      </c>
      <c r="AW43" s="468">
        <v>0.422614671</v>
      </c>
      <c r="AX43" s="468">
        <v>0.52606902799999999</v>
      </c>
      <c r="AY43" s="894">
        <v>0.50546670900000001</v>
      </c>
      <c r="AZ43" s="894">
        <v>0.46078275099999999</v>
      </c>
      <c r="BA43" s="894">
        <v>0.53470485300000004</v>
      </c>
      <c r="BB43" s="894">
        <v>0.44830469899999997</v>
      </c>
      <c r="BC43" s="894">
        <v>0.40538668300000003</v>
      </c>
      <c r="BD43" s="894">
        <v>0.4539916</v>
      </c>
      <c r="BE43" s="894">
        <v>0.4681189</v>
      </c>
      <c r="BF43" s="894">
        <v>0.48336069999999998</v>
      </c>
      <c r="BG43" s="456">
        <v>0.45171109999999998</v>
      </c>
      <c r="BH43" s="456">
        <v>0.41926540000000001</v>
      </c>
      <c r="BI43" s="456">
        <v>0.41670360000000001</v>
      </c>
      <c r="BJ43" s="456">
        <v>0.53608999999999996</v>
      </c>
      <c r="BK43" s="456">
        <v>0.54135770000000005</v>
      </c>
      <c r="BL43" s="456">
        <v>0.4835449</v>
      </c>
      <c r="BM43" s="456">
        <v>0.51798370000000005</v>
      </c>
      <c r="BN43" s="456">
        <v>0.43391010000000002</v>
      </c>
      <c r="BO43" s="456">
        <v>0.35156900000000002</v>
      </c>
      <c r="BP43" s="456">
        <v>0.40070329999999998</v>
      </c>
      <c r="BQ43" s="456">
        <v>0.45974150000000003</v>
      </c>
      <c r="BR43" s="456">
        <v>0.49779899999999999</v>
      </c>
      <c r="BS43" s="456">
        <v>0.47401480000000001</v>
      </c>
      <c r="BT43" s="456">
        <v>0.41960330000000001</v>
      </c>
      <c r="BU43" s="456">
        <v>0.43872489999999997</v>
      </c>
      <c r="BV43" s="456">
        <v>0.55559559999999997</v>
      </c>
    </row>
    <row r="44" spans="1:74" ht="11.05" customHeight="1" x14ac:dyDescent="0.2">
      <c r="A44" s="234" t="s">
        <v>718</v>
      </c>
      <c r="B44" s="476" t="s">
        <v>1583</v>
      </c>
      <c r="C44" s="468">
        <v>30.308687240000001</v>
      </c>
      <c r="D44" s="468">
        <v>28.05329411</v>
      </c>
      <c r="E44" s="468">
        <v>28.392678969999999</v>
      </c>
      <c r="F44" s="468">
        <v>25.70673305</v>
      </c>
      <c r="G44" s="468">
        <v>26.771713829999999</v>
      </c>
      <c r="H44" s="468">
        <v>31.007097080000001</v>
      </c>
      <c r="I44" s="468">
        <v>33.903473130000002</v>
      </c>
      <c r="J44" s="468">
        <v>31.77422571</v>
      </c>
      <c r="K44" s="468">
        <v>27.449161180000001</v>
      </c>
      <c r="L44" s="468">
        <v>26.545381320000001</v>
      </c>
      <c r="M44" s="468">
        <v>27.441108310000001</v>
      </c>
      <c r="N44" s="468">
        <v>32.15521562</v>
      </c>
      <c r="O44" s="468">
        <v>32.399546000000001</v>
      </c>
      <c r="P44" s="468">
        <v>28.387915</v>
      </c>
      <c r="Q44" s="468">
        <v>28.746583999999999</v>
      </c>
      <c r="R44" s="468">
        <v>27.002652000000001</v>
      </c>
      <c r="S44" s="468">
        <v>27.434919000000001</v>
      </c>
      <c r="T44" s="468">
        <v>29.100542000000001</v>
      </c>
      <c r="U44" s="468">
        <v>34.241660000000003</v>
      </c>
      <c r="V44" s="468">
        <v>33.535984999999997</v>
      </c>
      <c r="W44" s="468">
        <v>28.235617000000001</v>
      </c>
      <c r="X44" s="468">
        <v>26.714389000000001</v>
      </c>
      <c r="Y44" s="468">
        <v>30.252144000000001</v>
      </c>
      <c r="Z44" s="468">
        <v>33.806263999999999</v>
      </c>
      <c r="AA44" s="468">
        <v>32.373379040000003</v>
      </c>
      <c r="AB44" s="468">
        <v>29.250390790000001</v>
      </c>
      <c r="AC44" s="468">
        <v>30.442627640000001</v>
      </c>
      <c r="AD44" s="468">
        <v>27.003236990000001</v>
      </c>
      <c r="AE44" s="468">
        <v>27.34811809</v>
      </c>
      <c r="AF44" s="468">
        <v>27.723520780000001</v>
      </c>
      <c r="AG44" s="468">
        <v>33.643691189999998</v>
      </c>
      <c r="AH44" s="468">
        <v>32.413022320000003</v>
      </c>
      <c r="AI44" s="468">
        <v>27.21788763</v>
      </c>
      <c r="AJ44" s="468">
        <v>27.407106089999999</v>
      </c>
      <c r="AK44" s="468">
        <v>29.029825079999998</v>
      </c>
      <c r="AL44" s="468">
        <v>31.52996606</v>
      </c>
      <c r="AM44" s="468">
        <v>33.549410379999998</v>
      </c>
      <c r="AN44" s="468">
        <v>29.154791790000001</v>
      </c>
      <c r="AO44" s="468">
        <v>29.350706800000001</v>
      </c>
      <c r="AP44" s="468">
        <v>26.819150539999999</v>
      </c>
      <c r="AQ44" s="468">
        <v>27.870403599999999</v>
      </c>
      <c r="AR44" s="468">
        <v>30.62046569</v>
      </c>
      <c r="AS44" s="468">
        <v>35.077326710000001</v>
      </c>
      <c r="AT44" s="468">
        <v>33.041549519999997</v>
      </c>
      <c r="AU44" s="468">
        <v>28.700086559999999</v>
      </c>
      <c r="AV44" s="468">
        <v>27.933450780000001</v>
      </c>
      <c r="AW44" s="468">
        <v>29.24949852</v>
      </c>
      <c r="AX44" s="468">
        <v>32.323727740000002</v>
      </c>
      <c r="AY44" s="894">
        <v>34.676278867000001</v>
      </c>
      <c r="AZ44" s="894">
        <v>30.537324244000001</v>
      </c>
      <c r="BA44" s="894">
        <v>30.32800666</v>
      </c>
      <c r="BB44" s="894">
        <v>27.453253595</v>
      </c>
      <c r="BC44" s="894">
        <v>28.696459367999999</v>
      </c>
      <c r="BD44" s="894">
        <v>31.142880694999999</v>
      </c>
      <c r="BE44" s="894">
        <v>34.908041462</v>
      </c>
      <c r="BF44" s="894">
        <v>33.343179999999997</v>
      </c>
      <c r="BG44" s="456">
        <v>28.774339999999999</v>
      </c>
      <c r="BH44" s="456">
        <v>28.256810000000002</v>
      </c>
      <c r="BI44" s="456">
        <v>29.155940000000001</v>
      </c>
      <c r="BJ44" s="456">
        <v>32.90446</v>
      </c>
      <c r="BK44" s="456">
        <v>33.97871</v>
      </c>
      <c r="BL44" s="456">
        <v>29.77572</v>
      </c>
      <c r="BM44" s="456">
        <v>30.466650000000001</v>
      </c>
      <c r="BN44" s="456">
        <v>28.561679999999999</v>
      </c>
      <c r="BO44" s="456">
        <v>28.868390000000002</v>
      </c>
      <c r="BP44" s="456">
        <v>31.366389999999999</v>
      </c>
      <c r="BQ44" s="456">
        <v>36.440770000000001</v>
      </c>
      <c r="BR44" s="456">
        <v>34.813130000000001</v>
      </c>
      <c r="BS44" s="456">
        <v>29.7608</v>
      </c>
      <c r="BT44" s="456">
        <v>29.396429999999999</v>
      </c>
      <c r="BU44" s="456">
        <v>29.995650000000001</v>
      </c>
      <c r="BV44" s="456">
        <v>33.688200000000002</v>
      </c>
    </row>
    <row r="45" spans="1:74" ht="11.05" customHeight="1" x14ac:dyDescent="0.2">
      <c r="A45" s="229"/>
      <c r="B45" s="67" t="s">
        <v>719</v>
      </c>
      <c r="C45" s="469"/>
      <c r="D45" s="469"/>
      <c r="E45" s="469"/>
      <c r="F45" s="469"/>
      <c r="G45" s="469"/>
      <c r="H45" s="469"/>
      <c r="I45" s="469"/>
      <c r="J45" s="469"/>
      <c r="K45" s="469"/>
      <c r="L45" s="469"/>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926"/>
      <c r="AZ45" s="926"/>
      <c r="BA45" s="926"/>
      <c r="BB45" s="926"/>
      <c r="BC45" s="926"/>
      <c r="BD45" s="926"/>
      <c r="BE45" s="926"/>
      <c r="BF45" s="926"/>
      <c r="BG45" s="474"/>
      <c r="BH45" s="474"/>
      <c r="BI45" s="474"/>
      <c r="BJ45" s="474"/>
      <c r="BK45" s="474"/>
      <c r="BL45" s="474"/>
      <c r="BM45" s="474"/>
      <c r="BN45" s="474"/>
      <c r="BO45" s="474"/>
      <c r="BP45" s="474"/>
      <c r="BQ45" s="474"/>
      <c r="BR45" s="474"/>
      <c r="BS45" s="474"/>
      <c r="BT45" s="474"/>
      <c r="BU45" s="474"/>
      <c r="BV45" s="474"/>
    </row>
    <row r="46" spans="1:74" s="285" customFormat="1" ht="11.05" customHeight="1" x14ac:dyDescent="0.2">
      <c r="A46" s="475" t="s">
        <v>725</v>
      </c>
      <c r="B46" s="477" t="s">
        <v>1035</v>
      </c>
      <c r="C46" s="301">
        <v>11.823401164</v>
      </c>
      <c r="D46" s="301">
        <v>9.3480001309999992</v>
      </c>
      <c r="E46" s="301">
        <v>10.498290535000001</v>
      </c>
      <c r="F46" s="301">
        <v>10.520397861999999</v>
      </c>
      <c r="G46" s="301">
        <v>11.777056180000001</v>
      </c>
      <c r="H46" s="301">
        <v>14.263717612000001</v>
      </c>
      <c r="I46" s="301">
        <v>15.161433285999999</v>
      </c>
      <c r="J46" s="301">
        <v>15.264172644</v>
      </c>
      <c r="K46" s="301">
        <v>13.551901466</v>
      </c>
      <c r="L46" s="301">
        <v>11.359625006</v>
      </c>
      <c r="M46" s="301">
        <v>10.357539593</v>
      </c>
      <c r="N46" s="301">
        <v>11.803034047000001</v>
      </c>
      <c r="O46" s="301">
        <v>11.404198940000001</v>
      </c>
      <c r="P46" s="301">
        <v>10.143285562000001</v>
      </c>
      <c r="Q46" s="301">
        <v>10.572162090000001</v>
      </c>
      <c r="R46" s="301">
        <v>10.818175795</v>
      </c>
      <c r="S46" s="301">
        <v>11.987602676</v>
      </c>
      <c r="T46" s="301">
        <v>13.794262742000001</v>
      </c>
      <c r="U46" s="301">
        <v>14.633014744</v>
      </c>
      <c r="V46" s="301">
        <v>14.698317957</v>
      </c>
      <c r="W46" s="301">
        <v>13.967562001999999</v>
      </c>
      <c r="X46" s="301">
        <v>11.796231561000001</v>
      </c>
      <c r="Y46" s="301">
        <v>11.069506042</v>
      </c>
      <c r="Z46" s="301">
        <v>12.518020931000001</v>
      </c>
      <c r="AA46" s="301">
        <v>11.785141353</v>
      </c>
      <c r="AB46" s="301">
        <v>10.922724393999999</v>
      </c>
      <c r="AC46" s="301">
        <v>11.621465860000001</v>
      </c>
      <c r="AD46" s="301">
        <v>10.805441566000001</v>
      </c>
      <c r="AE46" s="301">
        <v>11.786624143999999</v>
      </c>
      <c r="AF46" s="301">
        <v>13.320702239999999</v>
      </c>
      <c r="AG46" s="301">
        <v>16.201811616000001</v>
      </c>
      <c r="AH46" s="301">
        <v>15.753490006</v>
      </c>
      <c r="AI46" s="301">
        <v>13.921400897</v>
      </c>
      <c r="AJ46" s="301">
        <v>12.461088935999999</v>
      </c>
      <c r="AK46" s="301">
        <v>11.205402360000001</v>
      </c>
      <c r="AL46" s="301">
        <v>12.20937369</v>
      </c>
      <c r="AM46" s="301">
        <v>12.423009635</v>
      </c>
      <c r="AN46" s="301">
        <v>11.211227974</v>
      </c>
      <c r="AO46" s="301">
        <v>10.945353933</v>
      </c>
      <c r="AP46" s="301">
        <v>10.656394877</v>
      </c>
      <c r="AQ46" s="301">
        <v>11.908862600000001</v>
      </c>
      <c r="AR46" s="301">
        <v>14.570576006</v>
      </c>
      <c r="AS46" s="301">
        <v>16.323153669</v>
      </c>
      <c r="AT46" s="301">
        <v>15.87734068</v>
      </c>
      <c r="AU46" s="301">
        <v>14.261637595</v>
      </c>
      <c r="AV46" s="301">
        <v>13.160919825000001</v>
      </c>
      <c r="AW46" s="301">
        <v>11.201176102</v>
      </c>
      <c r="AX46" s="301">
        <v>12.486090022000001</v>
      </c>
      <c r="AY46" s="919">
        <v>12.325524229000001</v>
      </c>
      <c r="AZ46" s="919">
        <v>10.559994142000001</v>
      </c>
      <c r="BA46" s="919">
        <v>10.912822601</v>
      </c>
      <c r="BB46" s="919">
        <v>10.602868522</v>
      </c>
      <c r="BC46" s="919">
        <v>12.356320023</v>
      </c>
      <c r="BD46" s="919">
        <v>14.355637420000001</v>
      </c>
      <c r="BE46" s="919">
        <v>16.10313</v>
      </c>
      <c r="BF46" s="919">
        <v>16.604620000000001</v>
      </c>
      <c r="BG46" s="462">
        <v>15.027620000000001</v>
      </c>
      <c r="BH46" s="462">
        <v>13.35934</v>
      </c>
      <c r="BI46" s="462">
        <v>11.631679999999999</v>
      </c>
      <c r="BJ46" s="462">
        <v>12.98034</v>
      </c>
      <c r="BK46" s="462">
        <v>12.979419999999999</v>
      </c>
      <c r="BL46" s="462">
        <v>11.32042</v>
      </c>
      <c r="BM46" s="462">
        <v>11.96857</v>
      </c>
      <c r="BN46" s="462">
        <v>11.677250000000001</v>
      </c>
      <c r="BO46" s="462">
        <v>13.034750000000001</v>
      </c>
      <c r="BP46" s="462">
        <v>15.23509</v>
      </c>
      <c r="BQ46" s="462">
        <v>17.657520000000002</v>
      </c>
      <c r="BR46" s="462">
        <v>17.631409999999999</v>
      </c>
      <c r="BS46" s="462">
        <v>15.706770000000001</v>
      </c>
      <c r="BT46" s="462">
        <v>13.664020000000001</v>
      </c>
      <c r="BU46" s="462">
        <v>12.030139999999999</v>
      </c>
      <c r="BV46" s="462">
        <v>13.32817</v>
      </c>
    </row>
    <row r="47" spans="1:74" ht="11.05" customHeight="1" x14ac:dyDescent="0.2">
      <c r="A47" s="234" t="s">
        <v>720</v>
      </c>
      <c r="B47" s="478" t="s">
        <v>1029</v>
      </c>
      <c r="C47" s="468">
        <v>4.4016175110000004</v>
      </c>
      <c r="D47" s="468">
        <v>2.688735431</v>
      </c>
      <c r="E47" s="468">
        <v>3.728900528</v>
      </c>
      <c r="F47" s="468">
        <v>4.3554747530000002</v>
      </c>
      <c r="G47" s="468">
        <v>5.2010975830000001</v>
      </c>
      <c r="H47" s="468">
        <v>6.0245460409999998</v>
      </c>
      <c r="I47" s="468">
        <v>7.3216084239999999</v>
      </c>
      <c r="J47" s="468">
        <v>6.750249063</v>
      </c>
      <c r="K47" s="468">
        <v>5.7198562900000001</v>
      </c>
      <c r="L47" s="468">
        <v>4.3541103430000003</v>
      </c>
      <c r="M47" s="468">
        <v>3.249647666</v>
      </c>
      <c r="N47" s="468">
        <v>3.9109101530000001</v>
      </c>
      <c r="O47" s="468">
        <v>3.2942378990000001</v>
      </c>
      <c r="P47" s="468">
        <v>3.170174539</v>
      </c>
      <c r="Q47" s="468">
        <v>3.2605770239999998</v>
      </c>
      <c r="R47" s="468">
        <v>3.8989014389999999</v>
      </c>
      <c r="S47" s="468">
        <v>4.1716778210000003</v>
      </c>
      <c r="T47" s="468">
        <v>4.9728162989999998</v>
      </c>
      <c r="U47" s="468">
        <v>6.4084500159999997</v>
      </c>
      <c r="V47" s="468">
        <v>6.4097442229999997</v>
      </c>
      <c r="W47" s="468">
        <v>5.9845953429999996</v>
      </c>
      <c r="X47" s="468">
        <v>5.3369016460000003</v>
      </c>
      <c r="Y47" s="468">
        <v>4.0146744869999997</v>
      </c>
      <c r="Z47" s="468">
        <v>4.5973195320000002</v>
      </c>
      <c r="AA47" s="468">
        <v>4.172951522</v>
      </c>
      <c r="AB47" s="468">
        <v>3.7547964569999999</v>
      </c>
      <c r="AC47" s="468">
        <v>3.892634116</v>
      </c>
      <c r="AD47" s="468">
        <v>5.3204685859999996</v>
      </c>
      <c r="AE47" s="468">
        <v>5.1863593860000003</v>
      </c>
      <c r="AF47" s="468">
        <v>5.4864811170000003</v>
      </c>
      <c r="AG47" s="468">
        <v>7.5551194580000001</v>
      </c>
      <c r="AH47" s="468">
        <v>7.7571218169999998</v>
      </c>
      <c r="AI47" s="468">
        <v>6.6738682589999998</v>
      </c>
      <c r="AJ47" s="468">
        <v>6.1002007450000004</v>
      </c>
      <c r="AK47" s="468">
        <v>4.9528960030000002</v>
      </c>
      <c r="AL47" s="468">
        <v>5.1458427469999997</v>
      </c>
      <c r="AM47" s="468">
        <v>4.6309420570000004</v>
      </c>
      <c r="AN47" s="468">
        <v>3.9272638529999999</v>
      </c>
      <c r="AO47" s="468">
        <v>3.8147759379999999</v>
      </c>
      <c r="AP47" s="468">
        <v>4.2411475569999997</v>
      </c>
      <c r="AQ47" s="468">
        <v>4.5808438779999996</v>
      </c>
      <c r="AR47" s="468">
        <v>6.4772823260000001</v>
      </c>
      <c r="AS47" s="468">
        <v>8.0984152399999996</v>
      </c>
      <c r="AT47" s="468">
        <v>8.1071428549999993</v>
      </c>
      <c r="AU47" s="468">
        <v>6.8469638479999997</v>
      </c>
      <c r="AV47" s="468">
        <v>6.7377477069999996</v>
      </c>
      <c r="AW47" s="468">
        <v>4.7087732000000004</v>
      </c>
      <c r="AX47" s="468">
        <v>5.2514114750000003</v>
      </c>
      <c r="AY47" s="894">
        <v>5.0667747570000001</v>
      </c>
      <c r="AZ47" s="894">
        <v>3.4917510300000001</v>
      </c>
      <c r="BA47" s="894">
        <v>2.8610241589999998</v>
      </c>
      <c r="BB47" s="894">
        <v>3.9086358859999999</v>
      </c>
      <c r="BC47" s="894">
        <v>4.7578190080000002</v>
      </c>
      <c r="BD47" s="894">
        <v>5.8071807839999998</v>
      </c>
      <c r="BE47" s="894">
        <v>7.2360189999999998</v>
      </c>
      <c r="BF47" s="894">
        <v>7.5548900000000003</v>
      </c>
      <c r="BG47" s="456">
        <v>6.4804890000000004</v>
      </c>
      <c r="BH47" s="456">
        <v>6.1659179999999996</v>
      </c>
      <c r="BI47" s="456">
        <v>4.5073379999999998</v>
      </c>
      <c r="BJ47" s="456">
        <v>5.3911009999999999</v>
      </c>
      <c r="BK47" s="456">
        <v>4.9534609999999999</v>
      </c>
      <c r="BL47" s="456">
        <v>3.5270009999999998</v>
      </c>
      <c r="BM47" s="456">
        <v>2.8220149999999999</v>
      </c>
      <c r="BN47" s="456">
        <v>3.6963789999999999</v>
      </c>
      <c r="BO47" s="456">
        <v>4.3995790000000001</v>
      </c>
      <c r="BP47" s="456">
        <v>5.7690890000000001</v>
      </c>
      <c r="BQ47" s="456">
        <v>7.7433480000000001</v>
      </c>
      <c r="BR47" s="456">
        <v>7.9126690000000002</v>
      </c>
      <c r="BS47" s="456">
        <v>6.4632129999999997</v>
      </c>
      <c r="BT47" s="456">
        <v>5.9438029999999999</v>
      </c>
      <c r="BU47" s="456">
        <v>4.2327459999999997</v>
      </c>
      <c r="BV47" s="456">
        <v>5.4130969999999996</v>
      </c>
    </row>
    <row r="48" spans="1:74" ht="11.05" customHeight="1" x14ac:dyDescent="0.2">
      <c r="A48" s="234" t="s">
        <v>721</v>
      </c>
      <c r="B48" s="478" t="s">
        <v>474</v>
      </c>
      <c r="C48" s="468">
        <v>2.497704234</v>
      </c>
      <c r="D48" s="468">
        <v>2.140414974</v>
      </c>
      <c r="E48" s="468">
        <v>1.3960728120000001</v>
      </c>
      <c r="F48" s="468">
        <v>1.4746057450000001</v>
      </c>
      <c r="G48" s="468">
        <v>1.8008832770000001</v>
      </c>
      <c r="H48" s="468">
        <v>2.8994085869999999</v>
      </c>
      <c r="I48" s="468">
        <v>2.8442772939999998</v>
      </c>
      <c r="J48" s="468">
        <v>3.2599682959999998</v>
      </c>
      <c r="K48" s="468">
        <v>2.8860318469999999</v>
      </c>
      <c r="L48" s="468">
        <v>2.7658335319999998</v>
      </c>
      <c r="M48" s="468">
        <v>2.5535805730000001</v>
      </c>
      <c r="N48" s="468">
        <v>2.6528996230000002</v>
      </c>
      <c r="O48" s="468">
        <v>2.8944094140000001</v>
      </c>
      <c r="P48" s="468">
        <v>2.1204946680000001</v>
      </c>
      <c r="Q48" s="468">
        <v>1.6109645779999999</v>
      </c>
      <c r="R48" s="468">
        <v>1.593317911</v>
      </c>
      <c r="S48" s="468">
        <v>2.1926497330000001</v>
      </c>
      <c r="T48" s="468">
        <v>3.1011827140000001</v>
      </c>
      <c r="U48" s="468">
        <v>2.7679871330000001</v>
      </c>
      <c r="V48" s="468">
        <v>3.1462146949999998</v>
      </c>
      <c r="W48" s="468">
        <v>2.8670908179999999</v>
      </c>
      <c r="X48" s="468">
        <v>2.162914555</v>
      </c>
      <c r="Y48" s="468">
        <v>2.2051205500000002</v>
      </c>
      <c r="Z48" s="468">
        <v>2.5161485610000001</v>
      </c>
      <c r="AA48" s="468">
        <v>2.1171433290000001</v>
      </c>
      <c r="AB48" s="468">
        <v>2.0992355460000001</v>
      </c>
      <c r="AC48" s="468">
        <v>1.812793004</v>
      </c>
      <c r="AD48" s="468">
        <v>0.44893692499999999</v>
      </c>
      <c r="AE48" s="468">
        <v>1.258611478</v>
      </c>
      <c r="AF48" s="468">
        <v>1.962946241</v>
      </c>
      <c r="AG48" s="468">
        <v>2.7232095489999999</v>
      </c>
      <c r="AH48" s="468">
        <v>2.4571242230000001</v>
      </c>
      <c r="AI48" s="468">
        <v>1.9340046769999999</v>
      </c>
      <c r="AJ48" s="468">
        <v>1.721433985</v>
      </c>
      <c r="AK48" s="468">
        <v>1.4367416340000001</v>
      </c>
      <c r="AL48" s="468">
        <v>1.784214011</v>
      </c>
      <c r="AM48" s="468">
        <v>2.304816245</v>
      </c>
      <c r="AN48" s="468">
        <v>1.7866740210000001</v>
      </c>
      <c r="AO48" s="468">
        <v>0.96345018800000004</v>
      </c>
      <c r="AP48" s="468">
        <v>1.038261603</v>
      </c>
      <c r="AQ48" s="468">
        <v>1.2189206880000001</v>
      </c>
      <c r="AR48" s="468">
        <v>1.706260874</v>
      </c>
      <c r="AS48" s="468">
        <v>2.0509847630000002</v>
      </c>
      <c r="AT48" s="468">
        <v>1.76777183</v>
      </c>
      <c r="AU48" s="468">
        <v>1.7461978060000001</v>
      </c>
      <c r="AV48" s="468">
        <v>1.3697998149999999</v>
      </c>
      <c r="AW48" s="468">
        <v>1.0662766130000001</v>
      </c>
      <c r="AX48" s="468">
        <v>1.227083785</v>
      </c>
      <c r="AY48" s="894">
        <v>1.237222601</v>
      </c>
      <c r="AZ48" s="894">
        <v>1.251932552</v>
      </c>
      <c r="BA48" s="894">
        <v>1.258397473</v>
      </c>
      <c r="BB48" s="894">
        <v>0.933785227</v>
      </c>
      <c r="BC48" s="894">
        <v>1.11251357</v>
      </c>
      <c r="BD48" s="894">
        <v>1.549343578</v>
      </c>
      <c r="BE48" s="894">
        <v>1.8739159999999999</v>
      </c>
      <c r="BF48" s="894">
        <v>2.0609850000000001</v>
      </c>
      <c r="BG48" s="456">
        <v>1.831013</v>
      </c>
      <c r="BH48" s="456">
        <v>1.2912980000000001</v>
      </c>
      <c r="BI48" s="456">
        <v>1.201675</v>
      </c>
      <c r="BJ48" s="456">
        <v>1.323037</v>
      </c>
      <c r="BK48" s="456">
        <v>1.5777589999999999</v>
      </c>
      <c r="BL48" s="456">
        <v>1.241946</v>
      </c>
      <c r="BM48" s="456">
        <v>1.300406</v>
      </c>
      <c r="BN48" s="456">
        <v>1.103936</v>
      </c>
      <c r="BO48" s="456">
        <v>1.166981</v>
      </c>
      <c r="BP48" s="456">
        <v>1.606506</v>
      </c>
      <c r="BQ48" s="456">
        <v>2.0626470000000001</v>
      </c>
      <c r="BR48" s="456">
        <v>1.9947379999999999</v>
      </c>
      <c r="BS48" s="456">
        <v>1.8587290000000001</v>
      </c>
      <c r="BT48" s="456">
        <v>1.2547509999999999</v>
      </c>
      <c r="BU48" s="456">
        <v>1.2150019999999999</v>
      </c>
      <c r="BV48" s="456">
        <v>1.34077</v>
      </c>
    </row>
    <row r="49" spans="1:74" ht="11.05" customHeight="1" x14ac:dyDescent="0.2">
      <c r="A49" s="234" t="s">
        <v>722</v>
      </c>
      <c r="B49" s="446" t="s">
        <v>1030</v>
      </c>
      <c r="C49" s="468">
        <v>2.9762080000000002</v>
      </c>
      <c r="D49" s="468">
        <v>2.537131</v>
      </c>
      <c r="E49" s="468">
        <v>2.938412</v>
      </c>
      <c r="F49" s="468">
        <v>2.203284</v>
      </c>
      <c r="G49" s="468">
        <v>2.0864739999999999</v>
      </c>
      <c r="H49" s="468">
        <v>2.8533330000000001</v>
      </c>
      <c r="I49" s="468">
        <v>2.7993480000000002</v>
      </c>
      <c r="J49" s="468">
        <v>2.9325009999999998</v>
      </c>
      <c r="K49" s="468">
        <v>2.8187669999999998</v>
      </c>
      <c r="L49" s="468">
        <v>2.1867749999999999</v>
      </c>
      <c r="M49" s="468">
        <v>2.4741390000000001</v>
      </c>
      <c r="N49" s="468">
        <v>2.8234900000000001</v>
      </c>
      <c r="O49" s="468">
        <v>2.7389350000000001</v>
      </c>
      <c r="P49" s="468">
        <v>2.4594149999999999</v>
      </c>
      <c r="Q49" s="468">
        <v>2.9726669999999999</v>
      </c>
      <c r="R49" s="468">
        <v>2.145546</v>
      </c>
      <c r="S49" s="468">
        <v>2.4725130000000002</v>
      </c>
      <c r="T49" s="468">
        <v>2.8569779999999998</v>
      </c>
      <c r="U49" s="468">
        <v>2.9331990000000001</v>
      </c>
      <c r="V49" s="468">
        <v>2.9300359999999999</v>
      </c>
      <c r="W49" s="468">
        <v>2.8413569999999999</v>
      </c>
      <c r="X49" s="468">
        <v>2.1852830000000001</v>
      </c>
      <c r="Y49" s="468">
        <v>2.419165</v>
      </c>
      <c r="Z49" s="468">
        <v>2.9876990000000001</v>
      </c>
      <c r="AA49" s="468">
        <v>2.9859010000000001</v>
      </c>
      <c r="AB49" s="468">
        <v>2.683497</v>
      </c>
      <c r="AC49" s="468">
        <v>2.9160119999999998</v>
      </c>
      <c r="AD49" s="468">
        <v>1.8350759999999999</v>
      </c>
      <c r="AE49" s="468">
        <v>2.2013470000000002</v>
      </c>
      <c r="AF49" s="468">
        <v>2.7358889999999998</v>
      </c>
      <c r="AG49" s="468">
        <v>2.8756400000000002</v>
      </c>
      <c r="AH49" s="468">
        <v>2.8572009999999999</v>
      </c>
      <c r="AI49" s="468">
        <v>2.8479830000000002</v>
      </c>
      <c r="AJ49" s="468">
        <v>2.1500490000000001</v>
      </c>
      <c r="AK49" s="468">
        <v>2.4478300000000002</v>
      </c>
      <c r="AL49" s="468">
        <v>2.9861650000000002</v>
      </c>
      <c r="AM49" s="468">
        <v>2.9877720000000001</v>
      </c>
      <c r="AN49" s="468">
        <v>2.7356379999999998</v>
      </c>
      <c r="AO49" s="468">
        <v>2.972156</v>
      </c>
      <c r="AP49" s="468">
        <v>2.0568770000000001</v>
      </c>
      <c r="AQ49" s="468">
        <v>2.5410979999999999</v>
      </c>
      <c r="AR49" s="468">
        <v>2.8504839999999998</v>
      </c>
      <c r="AS49" s="468">
        <v>2.9229189999999998</v>
      </c>
      <c r="AT49" s="468">
        <v>2.929713</v>
      </c>
      <c r="AU49" s="468">
        <v>2.855785</v>
      </c>
      <c r="AV49" s="468">
        <v>2.0923980000000002</v>
      </c>
      <c r="AW49" s="468">
        <v>2.4611800000000001</v>
      </c>
      <c r="AX49" s="468">
        <v>2.9820980000000001</v>
      </c>
      <c r="AY49" s="894">
        <v>2.9845190000000001</v>
      </c>
      <c r="AZ49" s="894">
        <v>2.6895180000000001</v>
      </c>
      <c r="BA49" s="894">
        <v>2.8748330000000002</v>
      </c>
      <c r="BB49" s="894">
        <v>1.8490839999999999</v>
      </c>
      <c r="BC49" s="894">
        <v>2.5802870000000002</v>
      </c>
      <c r="BD49" s="894">
        <v>2.848268</v>
      </c>
      <c r="BE49" s="894">
        <v>2.8959199999999998</v>
      </c>
      <c r="BF49" s="894">
        <v>2.8956300000000001</v>
      </c>
      <c r="BG49" s="456">
        <v>2.8136100000000002</v>
      </c>
      <c r="BH49" s="456">
        <v>2.0658400000000001</v>
      </c>
      <c r="BI49" s="456">
        <v>2.4897100000000001</v>
      </c>
      <c r="BJ49" s="456">
        <v>2.9073899999999999</v>
      </c>
      <c r="BK49" s="456">
        <v>2.9073899999999999</v>
      </c>
      <c r="BL49" s="456">
        <v>2.6260300000000001</v>
      </c>
      <c r="BM49" s="456">
        <v>2.9073899999999999</v>
      </c>
      <c r="BN49" s="456">
        <v>1.99081</v>
      </c>
      <c r="BO49" s="456">
        <v>2.66229</v>
      </c>
      <c r="BP49" s="456">
        <v>2.8136100000000002</v>
      </c>
      <c r="BQ49" s="456">
        <v>2.9073899999999999</v>
      </c>
      <c r="BR49" s="456">
        <v>2.9073899999999999</v>
      </c>
      <c r="BS49" s="456">
        <v>2.7417799999999999</v>
      </c>
      <c r="BT49" s="456">
        <v>1.9284600000000001</v>
      </c>
      <c r="BU49" s="456">
        <v>2.7063199999999998</v>
      </c>
      <c r="BV49" s="456">
        <v>2.9073899999999999</v>
      </c>
    </row>
    <row r="50" spans="1:74" ht="11.05" customHeight="1" x14ac:dyDescent="0.2">
      <c r="A50" s="235" t="s">
        <v>723</v>
      </c>
      <c r="B50" s="446" t="s">
        <v>1023</v>
      </c>
      <c r="C50" s="468">
        <v>0.67000143899999998</v>
      </c>
      <c r="D50" s="468">
        <v>0.61367950699999996</v>
      </c>
      <c r="E50" s="468">
        <v>0.80302379400000001</v>
      </c>
      <c r="F50" s="468">
        <v>0.81524792400000001</v>
      </c>
      <c r="G50" s="468">
        <v>0.81892114500000002</v>
      </c>
      <c r="H50" s="468">
        <v>0.76988669600000004</v>
      </c>
      <c r="I50" s="468">
        <v>0.77475491699999999</v>
      </c>
      <c r="J50" s="468">
        <v>0.73600069899999998</v>
      </c>
      <c r="K50" s="468">
        <v>0.58082874500000004</v>
      </c>
      <c r="L50" s="468">
        <v>0.49829668999999999</v>
      </c>
      <c r="M50" s="468">
        <v>0.52147586800000001</v>
      </c>
      <c r="N50" s="468">
        <v>0.503111576</v>
      </c>
      <c r="O50" s="468">
        <v>0.60785339100000002</v>
      </c>
      <c r="P50" s="468">
        <v>0.52554214099999996</v>
      </c>
      <c r="Q50" s="468">
        <v>0.72394361299999999</v>
      </c>
      <c r="R50" s="468">
        <v>0.69292149700000005</v>
      </c>
      <c r="S50" s="468">
        <v>0.75712838100000002</v>
      </c>
      <c r="T50" s="468">
        <v>0.67015142500000002</v>
      </c>
      <c r="U50" s="468">
        <v>0.71241123299999998</v>
      </c>
      <c r="V50" s="468">
        <v>0.58531782300000001</v>
      </c>
      <c r="W50" s="468">
        <v>0.49033400199999999</v>
      </c>
      <c r="X50" s="468">
        <v>0.40473739800000003</v>
      </c>
      <c r="Y50" s="468">
        <v>0.53566015300000003</v>
      </c>
      <c r="Z50" s="468">
        <v>0.44160084300000002</v>
      </c>
      <c r="AA50" s="468">
        <v>0.372585</v>
      </c>
      <c r="AB50" s="468">
        <v>0.418738</v>
      </c>
      <c r="AC50" s="468">
        <v>0.56912200000000002</v>
      </c>
      <c r="AD50" s="468">
        <v>0.75382300000000002</v>
      </c>
      <c r="AE50" s="468">
        <v>0.87931300000000001</v>
      </c>
      <c r="AF50" s="468">
        <v>0.90965799999999997</v>
      </c>
      <c r="AG50" s="468">
        <v>0.89791500000000002</v>
      </c>
      <c r="AH50" s="468">
        <v>0.68657400000000002</v>
      </c>
      <c r="AI50" s="468">
        <v>0.49131399999999997</v>
      </c>
      <c r="AJ50" s="468">
        <v>0.481603</v>
      </c>
      <c r="AK50" s="468">
        <v>0.47101399999999999</v>
      </c>
      <c r="AL50" s="468">
        <v>0.42544599999999999</v>
      </c>
      <c r="AM50" s="468">
        <v>0.53214216800000003</v>
      </c>
      <c r="AN50" s="468">
        <v>0.49428885099999997</v>
      </c>
      <c r="AO50" s="468">
        <v>0.69078691699999994</v>
      </c>
      <c r="AP50" s="468">
        <v>0.69106556900000005</v>
      </c>
      <c r="AQ50" s="468">
        <v>0.75309183099999999</v>
      </c>
      <c r="AR50" s="468">
        <v>0.75140748400000001</v>
      </c>
      <c r="AS50" s="468">
        <v>0.63438157500000003</v>
      </c>
      <c r="AT50" s="468">
        <v>0.54971065100000005</v>
      </c>
      <c r="AU50" s="468">
        <v>0.40466867499999998</v>
      </c>
      <c r="AV50" s="468">
        <v>0.46775572599999998</v>
      </c>
      <c r="AW50" s="468">
        <v>0.48723832500000003</v>
      </c>
      <c r="AX50" s="468">
        <v>0.51598215400000003</v>
      </c>
      <c r="AY50" s="894">
        <v>0.59534202000000003</v>
      </c>
      <c r="AZ50" s="894">
        <v>0.55281685999999997</v>
      </c>
      <c r="BA50" s="894">
        <v>0.65501558199999999</v>
      </c>
      <c r="BB50" s="894">
        <v>0.71315064100000003</v>
      </c>
      <c r="BC50" s="894">
        <v>0.73625755999999998</v>
      </c>
      <c r="BD50" s="894">
        <v>0.68314163400000005</v>
      </c>
      <c r="BE50" s="894">
        <v>0.60899999999999999</v>
      </c>
      <c r="BF50" s="894">
        <v>0.54586270000000003</v>
      </c>
      <c r="BG50" s="456">
        <v>0.4820237</v>
      </c>
      <c r="BH50" s="456">
        <v>0.47292230000000002</v>
      </c>
      <c r="BI50" s="456">
        <v>0.41656929999999998</v>
      </c>
      <c r="BJ50" s="456">
        <v>0.41778729999999997</v>
      </c>
      <c r="BK50" s="456">
        <v>0.48780109999999999</v>
      </c>
      <c r="BL50" s="456">
        <v>0.47394570000000003</v>
      </c>
      <c r="BM50" s="456">
        <v>0.61454330000000001</v>
      </c>
      <c r="BN50" s="456">
        <v>0.69355420000000001</v>
      </c>
      <c r="BO50" s="456">
        <v>0.70563640000000005</v>
      </c>
      <c r="BP50" s="456">
        <v>0.65590409999999999</v>
      </c>
      <c r="BQ50" s="456">
        <v>0.66015469999999998</v>
      </c>
      <c r="BR50" s="456">
        <v>0.65333269999999999</v>
      </c>
      <c r="BS50" s="456">
        <v>0.55172180000000004</v>
      </c>
      <c r="BT50" s="456">
        <v>0.4260429</v>
      </c>
      <c r="BU50" s="456">
        <v>0.44047570000000003</v>
      </c>
      <c r="BV50" s="456">
        <v>0.45731100000000002</v>
      </c>
    </row>
    <row r="51" spans="1:74" ht="11.05" customHeight="1" x14ac:dyDescent="0.2">
      <c r="A51" s="234" t="s">
        <v>1604</v>
      </c>
      <c r="B51" s="446" t="s">
        <v>1024</v>
      </c>
      <c r="C51" s="468">
        <v>0.57504284800000005</v>
      </c>
      <c r="D51" s="468">
        <v>0.57960693600000002</v>
      </c>
      <c r="E51" s="468">
        <v>0.72046383400000003</v>
      </c>
      <c r="F51" s="468">
        <v>0.66904658500000003</v>
      </c>
      <c r="G51" s="468">
        <v>0.68794921799999997</v>
      </c>
      <c r="H51" s="468">
        <v>0.58474918200000003</v>
      </c>
      <c r="I51" s="468">
        <v>0.39932824099999997</v>
      </c>
      <c r="J51" s="468">
        <v>0.53503235599999999</v>
      </c>
      <c r="K51" s="468">
        <v>0.58659450599999996</v>
      </c>
      <c r="L51" s="468">
        <v>0.65506039800000004</v>
      </c>
      <c r="M51" s="468">
        <v>0.81072701899999999</v>
      </c>
      <c r="N51" s="468">
        <v>1.2132188770000001</v>
      </c>
      <c r="O51" s="468">
        <v>1.104860341</v>
      </c>
      <c r="P51" s="468">
        <v>1.0855499559999999</v>
      </c>
      <c r="Q51" s="468">
        <v>1.0503637349999999</v>
      </c>
      <c r="R51" s="468">
        <v>1.361970766</v>
      </c>
      <c r="S51" s="468">
        <v>1.162788476</v>
      </c>
      <c r="T51" s="468">
        <v>0.99000024799999997</v>
      </c>
      <c r="U51" s="468">
        <v>0.66068012899999995</v>
      </c>
      <c r="V51" s="468">
        <v>0.53452447800000003</v>
      </c>
      <c r="W51" s="468">
        <v>0.758603056</v>
      </c>
      <c r="X51" s="468">
        <v>0.74171935200000005</v>
      </c>
      <c r="Y51" s="468">
        <v>1.100929748</v>
      </c>
      <c r="Z51" s="468">
        <v>1.2834133969999999</v>
      </c>
      <c r="AA51" s="468">
        <v>1.4315599999999999</v>
      </c>
      <c r="AB51" s="468">
        <v>1.1528179999999999</v>
      </c>
      <c r="AC51" s="468">
        <v>1.4267650000000001</v>
      </c>
      <c r="AD51" s="468">
        <v>1.210121</v>
      </c>
      <c r="AE51" s="468">
        <v>0.97750499999999996</v>
      </c>
      <c r="AF51" s="468">
        <v>0.90705499999999994</v>
      </c>
      <c r="AG51" s="468">
        <v>0.93249000000000004</v>
      </c>
      <c r="AH51" s="468">
        <v>0.85850800000000005</v>
      </c>
      <c r="AI51" s="468">
        <v>0.85041500000000003</v>
      </c>
      <c r="AJ51" s="468">
        <v>0.872421</v>
      </c>
      <c r="AK51" s="468">
        <v>0.99434299999999998</v>
      </c>
      <c r="AL51" s="468">
        <v>0.91021300000000005</v>
      </c>
      <c r="AM51" s="468">
        <v>1.0779334380000001</v>
      </c>
      <c r="AN51" s="468">
        <v>1.297061354</v>
      </c>
      <c r="AO51" s="468">
        <v>1.362828395</v>
      </c>
      <c r="AP51" s="468">
        <v>1.2383411630000001</v>
      </c>
      <c r="AQ51" s="468">
        <v>1.2689005449999999</v>
      </c>
      <c r="AR51" s="468">
        <v>1.0922186410000001</v>
      </c>
      <c r="AS51" s="468">
        <v>0.85330382699999996</v>
      </c>
      <c r="AT51" s="468">
        <v>0.84255863099999995</v>
      </c>
      <c r="AU51" s="468">
        <v>0.84939949699999995</v>
      </c>
      <c r="AV51" s="468">
        <v>1.1106688920000001</v>
      </c>
      <c r="AW51" s="468">
        <v>1.2709533390000001</v>
      </c>
      <c r="AX51" s="468">
        <v>1.289961167</v>
      </c>
      <c r="AY51" s="894">
        <v>1.2191297830000001</v>
      </c>
      <c r="AZ51" s="894">
        <v>1.263073176</v>
      </c>
      <c r="BA51" s="894">
        <v>1.5956733919999999</v>
      </c>
      <c r="BB51" s="894">
        <v>1.2216343140000001</v>
      </c>
      <c r="BC51" s="894">
        <v>1.036519379</v>
      </c>
      <c r="BD51" s="894">
        <v>0.98414771000000001</v>
      </c>
      <c r="BE51" s="894">
        <v>0.9210005</v>
      </c>
      <c r="BF51" s="894">
        <v>0.91966139999999996</v>
      </c>
      <c r="BG51" s="456">
        <v>0.9634895</v>
      </c>
      <c r="BH51" s="456">
        <v>1.2345569999999999</v>
      </c>
      <c r="BI51" s="456">
        <v>1.3516410000000001</v>
      </c>
      <c r="BJ51" s="456">
        <v>1.301984</v>
      </c>
      <c r="BK51" s="456">
        <v>1.2255499999999999</v>
      </c>
      <c r="BL51" s="456">
        <v>1.3326990000000001</v>
      </c>
      <c r="BM51" s="456">
        <v>1.7557860000000001</v>
      </c>
      <c r="BN51" s="456">
        <v>1.343558</v>
      </c>
      <c r="BO51" s="456">
        <v>1.1415040000000001</v>
      </c>
      <c r="BP51" s="456">
        <v>1.074838</v>
      </c>
      <c r="BQ51" s="456">
        <v>0.99060179999999998</v>
      </c>
      <c r="BR51" s="456">
        <v>0.89309649999999996</v>
      </c>
      <c r="BS51" s="456">
        <v>0.99247929999999995</v>
      </c>
      <c r="BT51" s="456">
        <v>1.300848</v>
      </c>
      <c r="BU51" s="456">
        <v>1.4305140000000001</v>
      </c>
      <c r="BV51" s="456">
        <v>1.229646</v>
      </c>
    </row>
    <row r="52" spans="1:74" ht="11.05" customHeight="1" x14ac:dyDescent="0.2">
      <c r="A52" s="234" t="s">
        <v>1605</v>
      </c>
      <c r="B52" s="446" t="s">
        <v>1025</v>
      </c>
      <c r="C52" s="468">
        <v>0.36675163500000002</v>
      </c>
      <c r="D52" s="468">
        <v>0.46421306299999998</v>
      </c>
      <c r="E52" s="468">
        <v>0.58309754199999997</v>
      </c>
      <c r="F52" s="468">
        <v>0.65863593799999998</v>
      </c>
      <c r="G52" s="468">
        <v>0.81022577600000001</v>
      </c>
      <c r="H52" s="468">
        <v>0.74314693799999998</v>
      </c>
      <c r="I52" s="468">
        <v>0.62204603599999997</v>
      </c>
      <c r="J52" s="468">
        <v>0.66940183600000003</v>
      </c>
      <c r="K52" s="468">
        <v>0.58953122999999996</v>
      </c>
      <c r="L52" s="468">
        <v>0.55647335200000003</v>
      </c>
      <c r="M52" s="468">
        <v>0.41179986800000001</v>
      </c>
      <c r="N52" s="468">
        <v>0.32920650800000001</v>
      </c>
      <c r="O52" s="468">
        <v>0.41412860299999998</v>
      </c>
      <c r="P52" s="468">
        <v>0.49038379700000001</v>
      </c>
      <c r="Q52" s="468">
        <v>0.62072882399999996</v>
      </c>
      <c r="R52" s="468">
        <v>0.77082270799999997</v>
      </c>
      <c r="S52" s="468">
        <v>0.87997795000000001</v>
      </c>
      <c r="T52" s="468">
        <v>0.83296154200000005</v>
      </c>
      <c r="U52" s="468">
        <v>0.767353591</v>
      </c>
      <c r="V52" s="468">
        <v>0.72531628999999997</v>
      </c>
      <c r="W52" s="468">
        <v>0.67132731999999995</v>
      </c>
      <c r="X52" s="468">
        <v>0.62496993300000003</v>
      </c>
      <c r="Y52" s="468">
        <v>0.46039176700000001</v>
      </c>
      <c r="Z52" s="468">
        <v>0.35812065799999998</v>
      </c>
      <c r="AA52" s="468">
        <v>0.41917060699999997</v>
      </c>
      <c r="AB52" s="468">
        <v>0.49838461499999998</v>
      </c>
      <c r="AC52" s="468">
        <v>0.62984889899999996</v>
      </c>
      <c r="AD52" s="468">
        <v>0.85070804600000005</v>
      </c>
      <c r="AE52" s="468">
        <v>0.90323313900000002</v>
      </c>
      <c r="AF52" s="468">
        <v>0.92950121799999996</v>
      </c>
      <c r="AG52" s="468">
        <v>0.86649471</v>
      </c>
      <c r="AH52" s="468">
        <v>0.82703147700000001</v>
      </c>
      <c r="AI52" s="468">
        <v>0.78157257899999999</v>
      </c>
      <c r="AJ52" s="468">
        <v>0.76130618900000002</v>
      </c>
      <c r="AK52" s="468">
        <v>0.53872426799999995</v>
      </c>
      <c r="AL52" s="468">
        <v>0.56865904099999998</v>
      </c>
      <c r="AM52" s="468">
        <v>0.53626830800000003</v>
      </c>
      <c r="AN52" s="468">
        <v>0.64527378700000004</v>
      </c>
      <c r="AO52" s="468">
        <v>0.86039375600000001</v>
      </c>
      <c r="AP52" s="468">
        <v>1.07871373</v>
      </c>
      <c r="AQ52" s="468">
        <v>1.2604550409999999</v>
      </c>
      <c r="AR52" s="468">
        <v>1.365855386</v>
      </c>
      <c r="AS52" s="468">
        <v>1.4005077909999999</v>
      </c>
      <c r="AT52" s="468">
        <v>1.3270502159999999</v>
      </c>
      <c r="AU52" s="468">
        <v>1.2171865710000001</v>
      </c>
      <c r="AV52" s="468">
        <v>1.1084480880000001</v>
      </c>
      <c r="AW52" s="468">
        <v>0.90694767300000001</v>
      </c>
      <c r="AX52" s="468">
        <v>0.84185171999999997</v>
      </c>
      <c r="AY52" s="894">
        <v>0.89083014299999996</v>
      </c>
      <c r="AZ52" s="894">
        <v>0.99614712400000005</v>
      </c>
      <c r="BA52" s="894">
        <v>1.301768475</v>
      </c>
      <c r="BB52" s="894">
        <v>1.691062675</v>
      </c>
      <c r="BC52" s="894">
        <v>1.8752145710000001</v>
      </c>
      <c r="BD52" s="894">
        <v>2.1295719540000002</v>
      </c>
      <c r="BE52" s="894">
        <v>2.2018710000000001</v>
      </c>
      <c r="BF52" s="894">
        <v>2.2270699999999999</v>
      </c>
      <c r="BG52" s="456">
        <v>2.0808680000000002</v>
      </c>
      <c r="BH52" s="456">
        <v>1.8408279999999999</v>
      </c>
      <c r="BI52" s="456">
        <v>1.355612</v>
      </c>
      <c r="BJ52" s="456">
        <v>1.279636</v>
      </c>
      <c r="BK52" s="456">
        <v>1.458915</v>
      </c>
      <c r="BL52" s="456">
        <v>1.789061</v>
      </c>
      <c r="BM52" s="456">
        <v>2.1992259999999999</v>
      </c>
      <c r="BN52" s="456">
        <v>2.5411969999999999</v>
      </c>
      <c r="BO52" s="456">
        <v>2.7403430000000002</v>
      </c>
      <c r="BP52" s="456">
        <v>2.9887239999999999</v>
      </c>
      <c r="BQ52" s="456">
        <v>2.9140760000000001</v>
      </c>
      <c r="BR52" s="456">
        <v>2.8594170000000001</v>
      </c>
      <c r="BS52" s="456">
        <v>2.7154509999999998</v>
      </c>
      <c r="BT52" s="456">
        <v>2.4987249999999999</v>
      </c>
      <c r="BU52" s="456">
        <v>1.7053119999999999</v>
      </c>
      <c r="BV52" s="456">
        <v>1.631092</v>
      </c>
    </row>
    <row r="53" spans="1:74" ht="11.05" customHeight="1" x14ac:dyDescent="0.2">
      <c r="A53" s="234" t="s">
        <v>724</v>
      </c>
      <c r="B53" s="478" t="s">
        <v>1582</v>
      </c>
      <c r="C53" s="468">
        <v>0.336075497</v>
      </c>
      <c r="D53" s="468">
        <v>0.32421921999999997</v>
      </c>
      <c r="E53" s="468">
        <v>0.32832002500000002</v>
      </c>
      <c r="F53" s="468">
        <v>0.34410291700000001</v>
      </c>
      <c r="G53" s="468">
        <v>0.37150518100000002</v>
      </c>
      <c r="H53" s="468">
        <v>0.38864716799999999</v>
      </c>
      <c r="I53" s="468">
        <v>0.40007037400000001</v>
      </c>
      <c r="J53" s="468">
        <v>0.38101939400000001</v>
      </c>
      <c r="K53" s="468">
        <v>0.37029184799999998</v>
      </c>
      <c r="L53" s="468">
        <v>0.34307569100000002</v>
      </c>
      <c r="M53" s="468">
        <v>0.33616959899999999</v>
      </c>
      <c r="N53" s="468">
        <v>0.37019731</v>
      </c>
      <c r="O53" s="468">
        <v>0.34977429199999999</v>
      </c>
      <c r="P53" s="468">
        <v>0.29172546100000002</v>
      </c>
      <c r="Q53" s="468">
        <v>0.33291731600000002</v>
      </c>
      <c r="R53" s="468">
        <v>0.35469547400000001</v>
      </c>
      <c r="S53" s="468">
        <v>0.35086731500000001</v>
      </c>
      <c r="T53" s="468">
        <v>0.37017251400000001</v>
      </c>
      <c r="U53" s="468">
        <v>0.38293364200000002</v>
      </c>
      <c r="V53" s="468">
        <v>0.36716444799999998</v>
      </c>
      <c r="W53" s="468">
        <v>0.35425446300000002</v>
      </c>
      <c r="X53" s="468">
        <v>0.33970567699999998</v>
      </c>
      <c r="Y53" s="468">
        <v>0.33356433699999999</v>
      </c>
      <c r="Z53" s="468">
        <v>0.33371894000000002</v>
      </c>
      <c r="AA53" s="468">
        <v>0.285829895</v>
      </c>
      <c r="AB53" s="468">
        <v>0.31525477600000001</v>
      </c>
      <c r="AC53" s="468">
        <v>0.37429084099999999</v>
      </c>
      <c r="AD53" s="468">
        <v>0.38630800900000001</v>
      </c>
      <c r="AE53" s="468">
        <v>0.38025514100000002</v>
      </c>
      <c r="AF53" s="468">
        <v>0.38917166399999997</v>
      </c>
      <c r="AG53" s="468">
        <v>0.35094289899999997</v>
      </c>
      <c r="AH53" s="468">
        <v>0.309929489</v>
      </c>
      <c r="AI53" s="468">
        <v>0.34224338199999998</v>
      </c>
      <c r="AJ53" s="468">
        <v>0.37407501700000001</v>
      </c>
      <c r="AK53" s="468">
        <v>0.36385345499999999</v>
      </c>
      <c r="AL53" s="468">
        <v>0.38883389099999999</v>
      </c>
      <c r="AM53" s="468">
        <v>0.35313541900000001</v>
      </c>
      <c r="AN53" s="468">
        <v>0.32502810799999998</v>
      </c>
      <c r="AO53" s="468">
        <v>0.28096273900000002</v>
      </c>
      <c r="AP53" s="468">
        <v>0.31198825499999999</v>
      </c>
      <c r="AQ53" s="468">
        <v>0.28555261700000001</v>
      </c>
      <c r="AR53" s="468">
        <v>0.32706729499999998</v>
      </c>
      <c r="AS53" s="468">
        <v>0.36264147299999999</v>
      </c>
      <c r="AT53" s="468">
        <v>0.353393497</v>
      </c>
      <c r="AU53" s="468">
        <v>0.34143619800000002</v>
      </c>
      <c r="AV53" s="468">
        <v>0.27410159699999997</v>
      </c>
      <c r="AW53" s="468">
        <v>0.29980695200000002</v>
      </c>
      <c r="AX53" s="468">
        <v>0.37770172099999999</v>
      </c>
      <c r="AY53" s="894">
        <v>0.33170592500000001</v>
      </c>
      <c r="AZ53" s="894">
        <v>0.31475540000000002</v>
      </c>
      <c r="BA53" s="894">
        <v>0.36611051999999999</v>
      </c>
      <c r="BB53" s="894">
        <v>0.28551577900000003</v>
      </c>
      <c r="BC53" s="894">
        <v>0.25770893499999997</v>
      </c>
      <c r="BD53" s="894">
        <v>0.35398375999999998</v>
      </c>
      <c r="BE53" s="894">
        <v>0.36540840000000002</v>
      </c>
      <c r="BF53" s="894">
        <v>0.40052470000000001</v>
      </c>
      <c r="BG53" s="456">
        <v>0.37613160000000001</v>
      </c>
      <c r="BH53" s="456">
        <v>0.28798170000000001</v>
      </c>
      <c r="BI53" s="456">
        <v>0.30913639999999998</v>
      </c>
      <c r="BJ53" s="456">
        <v>0.35940840000000002</v>
      </c>
      <c r="BK53" s="456">
        <v>0.36854300000000001</v>
      </c>
      <c r="BL53" s="456">
        <v>0.32973330000000001</v>
      </c>
      <c r="BM53" s="456">
        <v>0.36920609999999998</v>
      </c>
      <c r="BN53" s="456">
        <v>0.30781789999999998</v>
      </c>
      <c r="BO53" s="456">
        <v>0.21841840000000001</v>
      </c>
      <c r="BP53" s="456">
        <v>0.32641500000000001</v>
      </c>
      <c r="BQ53" s="456">
        <v>0.37930350000000002</v>
      </c>
      <c r="BR53" s="456">
        <v>0.41077000000000002</v>
      </c>
      <c r="BS53" s="456">
        <v>0.38339830000000003</v>
      </c>
      <c r="BT53" s="456">
        <v>0.311386</v>
      </c>
      <c r="BU53" s="456">
        <v>0.29976649999999999</v>
      </c>
      <c r="BV53" s="456">
        <v>0.34886450000000002</v>
      </c>
    </row>
    <row r="54" spans="1:74" ht="11.05" customHeight="1" x14ac:dyDescent="0.2">
      <c r="A54" s="234" t="s">
        <v>726</v>
      </c>
      <c r="B54" s="476" t="s">
        <v>1583</v>
      </c>
      <c r="C54" s="468">
        <v>7.9179269999999997</v>
      </c>
      <c r="D54" s="468">
        <v>6.7372569999999996</v>
      </c>
      <c r="E54" s="468">
        <v>7.3326250000000002</v>
      </c>
      <c r="F54" s="468">
        <v>7.7886090000000001</v>
      </c>
      <c r="G54" s="468">
        <v>9.2630379999999999</v>
      </c>
      <c r="H54" s="468">
        <v>11.762117999999999</v>
      </c>
      <c r="I54" s="468">
        <v>12.20983</v>
      </c>
      <c r="J54" s="468">
        <v>12.038525999999999</v>
      </c>
      <c r="K54" s="468">
        <v>10.612678000000001</v>
      </c>
      <c r="L54" s="468">
        <v>8.1099479999999993</v>
      </c>
      <c r="M54" s="468">
        <v>7.3201790000000004</v>
      </c>
      <c r="N54" s="468">
        <v>7.8146779999999998</v>
      </c>
      <c r="O54" s="468">
        <v>7.9574629999999997</v>
      </c>
      <c r="P54" s="468">
        <v>7.0959349999999999</v>
      </c>
      <c r="Q54" s="468">
        <v>7.5568330000000001</v>
      </c>
      <c r="R54" s="468">
        <v>7.9060920000000001</v>
      </c>
      <c r="S54" s="468">
        <v>9.6612849999999995</v>
      </c>
      <c r="T54" s="468">
        <v>11.659115</v>
      </c>
      <c r="U54" s="468">
        <v>12.939075000000001</v>
      </c>
      <c r="V54" s="468">
        <v>12.157161</v>
      </c>
      <c r="W54" s="468">
        <v>10.899599</v>
      </c>
      <c r="X54" s="468">
        <v>8.4417629999999999</v>
      </c>
      <c r="Y54" s="468">
        <v>7.3405430000000003</v>
      </c>
      <c r="Z54" s="468">
        <v>8.2051800000000004</v>
      </c>
      <c r="AA54" s="468">
        <v>8.3021399999999996</v>
      </c>
      <c r="AB54" s="468">
        <v>7.2061739999999999</v>
      </c>
      <c r="AC54" s="468">
        <v>7.4937250000000004</v>
      </c>
      <c r="AD54" s="468">
        <v>7.7831650000000003</v>
      </c>
      <c r="AE54" s="468">
        <v>9.3056380000000001</v>
      </c>
      <c r="AF54" s="468">
        <v>10.267412999999999</v>
      </c>
      <c r="AG54" s="468">
        <v>14.211886</v>
      </c>
      <c r="AH54" s="468">
        <v>13.161426000000001</v>
      </c>
      <c r="AI54" s="468">
        <v>10.594124000000001</v>
      </c>
      <c r="AJ54" s="468">
        <v>8.9899920000000009</v>
      </c>
      <c r="AK54" s="468">
        <v>7.3917260000000002</v>
      </c>
      <c r="AL54" s="468">
        <v>7.8959400000000004</v>
      </c>
      <c r="AM54" s="468">
        <v>8.3526819999999997</v>
      </c>
      <c r="AN54" s="468">
        <v>7.2879519999999998</v>
      </c>
      <c r="AO54" s="468">
        <v>7.5008460000000001</v>
      </c>
      <c r="AP54" s="468">
        <v>7.7597440000000004</v>
      </c>
      <c r="AQ54" s="468">
        <v>9.4907609999999991</v>
      </c>
      <c r="AR54" s="468">
        <v>12.238465</v>
      </c>
      <c r="AS54" s="468">
        <v>14.03598</v>
      </c>
      <c r="AT54" s="468">
        <v>13.395792999999999</v>
      </c>
      <c r="AU54" s="468">
        <v>11.46499</v>
      </c>
      <c r="AV54" s="468">
        <v>9.8649009999999997</v>
      </c>
      <c r="AW54" s="468">
        <v>7.5047050000000004</v>
      </c>
      <c r="AX54" s="468">
        <v>8.1058970000000006</v>
      </c>
      <c r="AY54" s="894">
        <v>8.8356584763000008</v>
      </c>
      <c r="AZ54" s="894">
        <v>7.6395242625000002</v>
      </c>
      <c r="BA54" s="894">
        <v>8.2807095155999999</v>
      </c>
      <c r="BB54" s="894">
        <v>8.3043902547999995</v>
      </c>
      <c r="BC54" s="894">
        <v>10.133592712</v>
      </c>
      <c r="BD54" s="894">
        <v>12.158392358</v>
      </c>
      <c r="BE54" s="894">
        <v>13.63789418</v>
      </c>
      <c r="BF54" s="894">
        <v>13.02148</v>
      </c>
      <c r="BG54" s="456">
        <v>11.37021</v>
      </c>
      <c r="BH54" s="456">
        <v>9.4331890000000005</v>
      </c>
      <c r="BI54" s="456">
        <v>8.0103530000000003</v>
      </c>
      <c r="BJ54" s="456">
        <v>8.6521159999999995</v>
      </c>
      <c r="BK54" s="456">
        <v>8.9329210000000003</v>
      </c>
      <c r="BL54" s="456">
        <v>7.8250299999999999</v>
      </c>
      <c r="BM54" s="456">
        <v>8.4280419999999996</v>
      </c>
      <c r="BN54" s="456">
        <v>8.7302929999999996</v>
      </c>
      <c r="BO54" s="456">
        <v>10.274620000000001</v>
      </c>
      <c r="BP54" s="456">
        <v>12.3195</v>
      </c>
      <c r="BQ54" s="456">
        <v>14.31828</v>
      </c>
      <c r="BR54" s="456">
        <v>13.91104</v>
      </c>
      <c r="BS54" s="456">
        <v>11.637119999999999</v>
      </c>
      <c r="BT54" s="456">
        <v>9.5068199999999994</v>
      </c>
      <c r="BU54" s="456">
        <v>8.0211559999999995</v>
      </c>
      <c r="BV54" s="456">
        <v>8.7054939999999998</v>
      </c>
    </row>
    <row r="55" spans="1:74" ht="11.05" customHeight="1" x14ac:dyDescent="0.2">
      <c r="A55" s="229"/>
      <c r="B55" s="67" t="s">
        <v>727</v>
      </c>
      <c r="C55" s="469"/>
      <c r="D55" s="469"/>
      <c r="E55" s="469"/>
      <c r="F55" s="469"/>
      <c r="G55" s="469"/>
      <c r="H55" s="469"/>
      <c r="I55" s="469"/>
      <c r="J55" s="469"/>
      <c r="K55" s="469"/>
      <c r="L55" s="469"/>
      <c r="M55" s="469"/>
      <c r="N55" s="469"/>
      <c r="O55" s="469"/>
      <c r="P55" s="469"/>
      <c r="Q55" s="469"/>
      <c r="R55" s="469"/>
      <c r="S55" s="469"/>
      <c r="T55" s="469"/>
      <c r="U55" s="469"/>
      <c r="V55" s="469"/>
      <c r="W55" s="469"/>
      <c r="X55" s="469"/>
      <c r="Y55" s="469"/>
      <c r="Z55" s="469"/>
      <c r="AA55" s="469"/>
      <c r="AB55" s="469"/>
      <c r="AC55" s="469"/>
      <c r="AD55" s="469"/>
      <c r="AE55" s="469"/>
      <c r="AF55" s="469"/>
      <c r="AG55" s="469"/>
      <c r="AH55" s="469"/>
      <c r="AI55" s="469"/>
      <c r="AJ55" s="469"/>
      <c r="AK55" s="469"/>
      <c r="AL55" s="469"/>
      <c r="AM55" s="469"/>
      <c r="AN55" s="469"/>
      <c r="AO55" s="469"/>
      <c r="AP55" s="469"/>
      <c r="AQ55" s="469"/>
      <c r="AR55" s="469"/>
      <c r="AS55" s="469"/>
      <c r="AT55" s="469"/>
      <c r="AU55" s="469"/>
      <c r="AV55" s="469"/>
      <c r="AW55" s="469"/>
      <c r="AX55" s="469"/>
      <c r="AY55" s="926"/>
      <c r="AZ55" s="926"/>
      <c r="BA55" s="926"/>
      <c r="BB55" s="926"/>
      <c r="BC55" s="926"/>
      <c r="BD55" s="926"/>
      <c r="BE55" s="926"/>
      <c r="BF55" s="926"/>
      <c r="BG55" s="474"/>
      <c r="BH55" s="474"/>
      <c r="BI55" s="474"/>
      <c r="BJ55" s="474"/>
      <c r="BK55" s="474"/>
      <c r="BL55" s="474"/>
      <c r="BM55" s="474"/>
      <c r="BN55" s="474"/>
      <c r="BO55" s="474"/>
      <c r="BP55" s="474"/>
      <c r="BQ55" s="474"/>
      <c r="BR55" s="474"/>
      <c r="BS55" s="474"/>
      <c r="BT55" s="474"/>
      <c r="BU55" s="474"/>
      <c r="BV55" s="474"/>
    </row>
    <row r="56" spans="1:74" s="285" customFormat="1" ht="11.05" customHeight="1" x14ac:dyDescent="0.2">
      <c r="A56" s="475" t="s">
        <v>733</v>
      </c>
      <c r="B56" s="477" t="s">
        <v>1035</v>
      </c>
      <c r="C56" s="301">
        <v>12.18388616</v>
      </c>
      <c r="D56" s="301">
        <v>12.087475994</v>
      </c>
      <c r="E56" s="301">
        <v>13.407009578</v>
      </c>
      <c r="F56" s="301">
        <v>14.126658322999999</v>
      </c>
      <c r="G56" s="301">
        <v>15.798413553</v>
      </c>
      <c r="H56" s="301">
        <v>18.382079510000001</v>
      </c>
      <c r="I56" s="301">
        <v>22.023398681</v>
      </c>
      <c r="J56" s="301">
        <v>20.50559256</v>
      </c>
      <c r="K56" s="301">
        <v>17.957789747</v>
      </c>
      <c r="L56" s="301">
        <v>15.404386884999999</v>
      </c>
      <c r="M56" s="301">
        <v>13.433027889</v>
      </c>
      <c r="N56" s="301">
        <v>13.740257479</v>
      </c>
      <c r="O56" s="301">
        <v>12.862772128</v>
      </c>
      <c r="P56" s="301">
        <v>12.156940835</v>
      </c>
      <c r="Q56" s="301">
        <v>13.506950745999999</v>
      </c>
      <c r="R56" s="301">
        <v>14.167508451</v>
      </c>
      <c r="S56" s="301">
        <v>15.341688115</v>
      </c>
      <c r="T56" s="301">
        <v>17.203768434000001</v>
      </c>
      <c r="U56" s="301">
        <v>20.230591010000001</v>
      </c>
      <c r="V56" s="301">
        <v>21.718108951000001</v>
      </c>
      <c r="W56" s="301">
        <v>19.878637968</v>
      </c>
      <c r="X56" s="301">
        <v>16.579722483000001</v>
      </c>
      <c r="Y56" s="301">
        <v>14.582176118</v>
      </c>
      <c r="Z56" s="301">
        <v>16.321840769000001</v>
      </c>
      <c r="AA56" s="301">
        <v>15.697290457999999</v>
      </c>
      <c r="AB56" s="301">
        <v>14.007980597</v>
      </c>
      <c r="AC56" s="301">
        <v>15.70146993</v>
      </c>
      <c r="AD56" s="301">
        <v>16.306523259999999</v>
      </c>
      <c r="AE56" s="301">
        <v>15.454755709000001</v>
      </c>
      <c r="AF56" s="301">
        <v>16.836962611000001</v>
      </c>
      <c r="AG56" s="301">
        <v>23.589732083000001</v>
      </c>
      <c r="AH56" s="301">
        <v>22.260429188</v>
      </c>
      <c r="AI56" s="301">
        <v>17.992997541000001</v>
      </c>
      <c r="AJ56" s="301">
        <v>17.474774192999998</v>
      </c>
      <c r="AK56" s="301">
        <v>15.214563822000001</v>
      </c>
      <c r="AL56" s="301">
        <v>16.856746642000001</v>
      </c>
      <c r="AM56" s="301">
        <v>16.916401122</v>
      </c>
      <c r="AN56" s="301">
        <v>14.882996776000001</v>
      </c>
      <c r="AO56" s="301">
        <v>14.735266659000001</v>
      </c>
      <c r="AP56" s="301">
        <v>14.478410709</v>
      </c>
      <c r="AQ56" s="301">
        <v>15.620033496</v>
      </c>
      <c r="AR56" s="301">
        <v>17.893926702000002</v>
      </c>
      <c r="AS56" s="301">
        <v>23.728007428000002</v>
      </c>
      <c r="AT56" s="301">
        <v>21.910648164000001</v>
      </c>
      <c r="AU56" s="301">
        <v>19.205318858999998</v>
      </c>
      <c r="AV56" s="301">
        <v>17.866348883000001</v>
      </c>
      <c r="AW56" s="301">
        <v>14.786133361999999</v>
      </c>
      <c r="AX56" s="301">
        <v>15.188672815</v>
      </c>
      <c r="AY56" s="919">
        <v>15.822847273000001</v>
      </c>
      <c r="AZ56" s="919">
        <v>14.665329908</v>
      </c>
      <c r="BA56" s="919">
        <v>14.714220235999999</v>
      </c>
      <c r="BB56" s="919">
        <v>14.932470967</v>
      </c>
      <c r="BC56" s="919">
        <v>16.651021032999999</v>
      </c>
      <c r="BD56" s="919">
        <v>17.86854301</v>
      </c>
      <c r="BE56" s="919">
        <v>22.041090000000001</v>
      </c>
      <c r="BF56" s="919">
        <v>22.49484</v>
      </c>
      <c r="BG56" s="462">
        <v>19.270299999999999</v>
      </c>
      <c r="BH56" s="462">
        <v>17.679950000000002</v>
      </c>
      <c r="BI56" s="462">
        <v>15.06597</v>
      </c>
      <c r="BJ56" s="462">
        <v>15.992929999999999</v>
      </c>
      <c r="BK56" s="462">
        <v>15.59801</v>
      </c>
      <c r="BL56" s="462">
        <v>14.07931</v>
      </c>
      <c r="BM56" s="462">
        <v>15.723839999999999</v>
      </c>
      <c r="BN56" s="462">
        <v>16.0031</v>
      </c>
      <c r="BO56" s="462">
        <v>17.087340000000001</v>
      </c>
      <c r="BP56" s="462">
        <v>19.023489999999999</v>
      </c>
      <c r="BQ56" s="462">
        <v>23.277439999999999</v>
      </c>
      <c r="BR56" s="462">
        <v>23.101780000000002</v>
      </c>
      <c r="BS56" s="462">
        <v>19.59459</v>
      </c>
      <c r="BT56" s="462">
        <v>18.016269999999999</v>
      </c>
      <c r="BU56" s="462">
        <v>15.2049</v>
      </c>
      <c r="BV56" s="462">
        <v>16.154810000000001</v>
      </c>
    </row>
    <row r="57" spans="1:74" ht="11.05" customHeight="1" x14ac:dyDescent="0.2">
      <c r="A57" s="234" t="s">
        <v>728</v>
      </c>
      <c r="B57" s="478" t="s">
        <v>1029</v>
      </c>
      <c r="C57" s="468">
        <v>6.069607639</v>
      </c>
      <c r="D57" s="468">
        <v>5.2230683180000002</v>
      </c>
      <c r="E57" s="468">
        <v>5.5799360519999999</v>
      </c>
      <c r="F57" s="468">
        <v>5.1326935110000003</v>
      </c>
      <c r="G57" s="468">
        <v>5.0891369600000003</v>
      </c>
      <c r="H57" s="468">
        <v>7.562184727</v>
      </c>
      <c r="I57" s="468">
        <v>11.035394252</v>
      </c>
      <c r="J57" s="468">
        <v>9.7649278450000008</v>
      </c>
      <c r="K57" s="468">
        <v>8.1553367140000006</v>
      </c>
      <c r="L57" s="468">
        <v>7.6295810130000001</v>
      </c>
      <c r="M57" s="468">
        <v>6.9748993239999999</v>
      </c>
      <c r="N57" s="468">
        <v>7.2593644719999997</v>
      </c>
      <c r="O57" s="468">
        <v>6.2006755340000002</v>
      </c>
      <c r="P57" s="468">
        <v>5.0713590799999997</v>
      </c>
      <c r="Q57" s="468">
        <v>4.643030521</v>
      </c>
      <c r="R57" s="468">
        <v>4.870849035</v>
      </c>
      <c r="S57" s="468">
        <v>4.1737635620000004</v>
      </c>
      <c r="T57" s="468">
        <v>6.1863521769999998</v>
      </c>
      <c r="U57" s="468">
        <v>8.5807498590000009</v>
      </c>
      <c r="V57" s="468">
        <v>10.733223949999999</v>
      </c>
      <c r="W57" s="468">
        <v>9.9243724130000004</v>
      </c>
      <c r="X57" s="468">
        <v>8.5551490099999992</v>
      </c>
      <c r="Y57" s="468">
        <v>7.9823788210000002</v>
      </c>
      <c r="Z57" s="468">
        <v>8.9894926129999995</v>
      </c>
      <c r="AA57" s="468">
        <v>7.5027066380000003</v>
      </c>
      <c r="AB57" s="468">
        <v>6.4348422989999996</v>
      </c>
      <c r="AC57" s="468">
        <v>6.2532282830000003</v>
      </c>
      <c r="AD57" s="468">
        <v>4.9159552709999996</v>
      </c>
      <c r="AE57" s="468">
        <v>2.6896540170000001</v>
      </c>
      <c r="AF57" s="468">
        <v>3.7968591040000002</v>
      </c>
      <c r="AG57" s="468">
        <v>9.9913593990000003</v>
      </c>
      <c r="AH57" s="468">
        <v>10.023996996999999</v>
      </c>
      <c r="AI57" s="468">
        <v>6.7445557650000003</v>
      </c>
      <c r="AJ57" s="468">
        <v>8.6006860459999999</v>
      </c>
      <c r="AK57" s="468">
        <v>7.8931875749999998</v>
      </c>
      <c r="AL57" s="468">
        <v>9.6937266080000004</v>
      </c>
      <c r="AM57" s="468">
        <v>9.0341546489999995</v>
      </c>
      <c r="AN57" s="468">
        <v>5.7677922209999997</v>
      </c>
      <c r="AO57" s="468">
        <v>3.7829374649999998</v>
      </c>
      <c r="AP57" s="468">
        <v>3.326243571</v>
      </c>
      <c r="AQ57" s="468">
        <v>2.7180981549999998</v>
      </c>
      <c r="AR57" s="468">
        <v>4.6380139209999998</v>
      </c>
      <c r="AS57" s="468">
        <v>9.9965168369999997</v>
      </c>
      <c r="AT57" s="468">
        <v>8.4529445289999998</v>
      </c>
      <c r="AU57" s="468">
        <v>7.5052481560000004</v>
      </c>
      <c r="AV57" s="468">
        <v>7.7456202029999996</v>
      </c>
      <c r="AW57" s="468">
        <v>6.1291898570000001</v>
      </c>
      <c r="AX57" s="468">
        <v>6.7153863329999997</v>
      </c>
      <c r="AY57" s="894">
        <v>6.3336481170000001</v>
      </c>
      <c r="AZ57" s="894">
        <v>4.6738510030000002</v>
      </c>
      <c r="BA57" s="894">
        <v>3.2659270509999998</v>
      </c>
      <c r="BB57" s="894">
        <v>2.8952030299999998</v>
      </c>
      <c r="BC57" s="894">
        <v>3.467497893</v>
      </c>
      <c r="BD57" s="894">
        <v>4.1131017209999996</v>
      </c>
      <c r="BE57" s="894">
        <v>7.6274839999999999</v>
      </c>
      <c r="BF57" s="894">
        <v>9.0015640000000001</v>
      </c>
      <c r="BG57" s="456">
        <v>7.2124110000000003</v>
      </c>
      <c r="BH57" s="456">
        <v>8.2722610000000003</v>
      </c>
      <c r="BI57" s="456">
        <v>6.6804839999999999</v>
      </c>
      <c r="BJ57" s="456">
        <v>7.6897859999999998</v>
      </c>
      <c r="BK57" s="456">
        <v>7.0644099999999996</v>
      </c>
      <c r="BL57" s="456">
        <v>5.3479460000000003</v>
      </c>
      <c r="BM57" s="456">
        <v>4.882733</v>
      </c>
      <c r="BN57" s="456">
        <v>4.0609489999999999</v>
      </c>
      <c r="BO57" s="456">
        <v>2.7669890000000001</v>
      </c>
      <c r="BP57" s="456">
        <v>4.1300610000000004</v>
      </c>
      <c r="BQ57" s="456">
        <v>8.9399639999999998</v>
      </c>
      <c r="BR57" s="456">
        <v>9.8292099999999998</v>
      </c>
      <c r="BS57" s="456">
        <v>7.5668420000000003</v>
      </c>
      <c r="BT57" s="456">
        <v>7.9842009999999997</v>
      </c>
      <c r="BU57" s="456">
        <v>6.7082519999999999</v>
      </c>
      <c r="BV57" s="456">
        <v>7.502561</v>
      </c>
    </row>
    <row r="58" spans="1:74" ht="11.05" customHeight="1" x14ac:dyDescent="0.2">
      <c r="A58" s="234" t="s">
        <v>729</v>
      </c>
      <c r="B58" s="478" t="s">
        <v>474</v>
      </c>
      <c r="C58" s="468">
        <v>0.46238400699999999</v>
      </c>
      <c r="D58" s="468">
        <v>0.78927633200000002</v>
      </c>
      <c r="E58" s="468">
        <v>0.51973362400000001</v>
      </c>
      <c r="F58" s="468">
        <v>0.19321258099999999</v>
      </c>
      <c r="G58" s="468">
        <v>0.45410141399999998</v>
      </c>
      <c r="H58" s="468">
        <v>0.749641962</v>
      </c>
      <c r="I58" s="468">
        <v>1.077079908</v>
      </c>
      <c r="J58" s="468">
        <v>0.93001191900000002</v>
      </c>
      <c r="K58" s="468">
        <v>0.95122478399999999</v>
      </c>
      <c r="L58" s="468">
        <v>0.63114023299999999</v>
      </c>
      <c r="M58" s="468">
        <v>0.39532853299999998</v>
      </c>
      <c r="N58" s="468">
        <v>0.40806263100000001</v>
      </c>
      <c r="O58" s="468">
        <v>0.20411573599999999</v>
      </c>
      <c r="P58" s="468">
        <v>0.18391655700000001</v>
      </c>
      <c r="Q58" s="468">
        <v>0.117241999</v>
      </c>
      <c r="R58" s="468">
        <v>0.21404900299999999</v>
      </c>
      <c r="S58" s="468">
        <v>0.249091651</v>
      </c>
      <c r="T58" s="468">
        <v>0.23096994400000001</v>
      </c>
      <c r="U58" s="468">
        <v>0.653761064</v>
      </c>
      <c r="V58" s="468">
        <v>0.76450997700000001</v>
      </c>
      <c r="W58" s="468">
        <v>0.96024131400000001</v>
      </c>
      <c r="X58" s="468">
        <v>0.70978782600000001</v>
      </c>
      <c r="Y58" s="468">
        <v>0.46650653600000003</v>
      </c>
      <c r="Z58" s="468">
        <v>0.74172391400000004</v>
      </c>
      <c r="AA58" s="468">
        <v>0.57948822600000005</v>
      </c>
      <c r="AB58" s="468">
        <v>0.27211144300000001</v>
      </c>
      <c r="AC58" s="468">
        <v>0.23660995800000001</v>
      </c>
      <c r="AD58" s="468">
        <v>0.14338267299999999</v>
      </c>
      <c r="AE58" s="468">
        <v>0.20992068</v>
      </c>
      <c r="AF58" s="468">
        <v>0.20297933900000001</v>
      </c>
      <c r="AG58" s="468">
        <v>0.61958690999999999</v>
      </c>
      <c r="AH58" s="468">
        <v>0.59749893899999995</v>
      </c>
      <c r="AI58" s="468">
        <v>0.514245014</v>
      </c>
      <c r="AJ58" s="468">
        <v>0.525437296</v>
      </c>
      <c r="AK58" s="468">
        <v>0.28266882900000001</v>
      </c>
      <c r="AL58" s="468">
        <v>0.25285544799999998</v>
      </c>
      <c r="AM58" s="468">
        <v>0.27811025499999997</v>
      </c>
      <c r="AN58" s="468">
        <v>0.21125981899999999</v>
      </c>
      <c r="AO58" s="468">
        <v>0.21851863199999999</v>
      </c>
      <c r="AP58" s="468">
        <v>0.15558007099999999</v>
      </c>
      <c r="AQ58" s="468">
        <v>0.21364676299999999</v>
      </c>
      <c r="AR58" s="468">
        <v>0.26560671600000002</v>
      </c>
      <c r="AS58" s="468">
        <v>0.588579623</v>
      </c>
      <c r="AT58" s="468">
        <v>0.60605709200000002</v>
      </c>
      <c r="AU58" s="468">
        <v>0.818273904</v>
      </c>
      <c r="AV58" s="468">
        <v>0.82037515599999999</v>
      </c>
      <c r="AW58" s="468">
        <v>0.72433256400000001</v>
      </c>
      <c r="AX58" s="468">
        <v>0.78994961600000002</v>
      </c>
      <c r="AY58" s="894">
        <v>0.82443443699999996</v>
      </c>
      <c r="AZ58" s="894">
        <v>0.69024366699999995</v>
      </c>
      <c r="BA58" s="894">
        <v>0.41694276800000002</v>
      </c>
      <c r="BB58" s="894">
        <v>0.14090604900000001</v>
      </c>
      <c r="BC58" s="894">
        <v>0.226477704</v>
      </c>
      <c r="BD58" s="894">
        <v>0.22841378800000001</v>
      </c>
      <c r="BE58" s="894">
        <v>0.44143470000000001</v>
      </c>
      <c r="BF58" s="894">
        <v>0.45454280000000002</v>
      </c>
      <c r="BG58" s="456">
        <v>0.61370539999999996</v>
      </c>
      <c r="BH58" s="456">
        <v>0</v>
      </c>
      <c r="BI58" s="456">
        <v>0</v>
      </c>
      <c r="BJ58" s="456">
        <v>0</v>
      </c>
      <c r="BK58" s="456">
        <v>0</v>
      </c>
      <c r="BL58" s="456">
        <v>0</v>
      </c>
      <c r="BM58" s="456">
        <v>0</v>
      </c>
      <c r="BN58" s="456">
        <v>0</v>
      </c>
      <c r="BO58" s="456">
        <v>0</v>
      </c>
      <c r="BP58" s="456">
        <v>0</v>
      </c>
      <c r="BQ58" s="456">
        <v>0</v>
      </c>
      <c r="BR58" s="456">
        <v>0</v>
      </c>
      <c r="BS58" s="456">
        <v>0</v>
      </c>
      <c r="BT58" s="456">
        <v>0</v>
      </c>
      <c r="BU58" s="456">
        <v>0</v>
      </c>
      <c r="BV58" s="456">
        <v>0</v>
      </c>
    </row>
    <row r="59" spans="1:74" ht="11.05" customHeight="1" x14ac:dyDescent="0.2">
      <c r="A59" s="234" t="s">
        <v>730</v>
      </c>
      <c r="B59" s="446" t="s">
        <v>1030</v>
      </c>
      <c r="C59" s="468">
        <v>1.287253</v>
      </c>
      <c r="D59" s="468">
        <v>0.79981100000000005</v>
      </c>
      <c r="E59" s="468">
        <v>0.84116299999999999</v>
      </c>
      <c r="F59" s="468">
        <v>0.92222899999999997</v>
      </c>
      <c r="G59" s="468">
        <v>1.6743269999999999</v>
      </c>
      <c r="H59" s="468">
        <v>1.633953</v>
      </c>
      <c r="I59" s="468">
        <v>1.683581</v>
      </c>
      <c r="J59" s="468">
        <v>1.6814899999999999</v>
      </c>
      <c r="K59" s="468">
        <v>1.6267119999999999</v>
      </c>
      <c r="L59" s="468">
        <v>1.1976100000000001</v>
      </c>
      <c r="M59" s="468">
        <v>1.445614</v>
      </c>
      <c r="N59" s="468">
        <v>1.6836230000000001</v>
      </c>
      <c r="O59" s="468">
        <v>1.6563600000000001</v>
      </c>
      <c r="P59" s="468">
        <v>1.4813890000000001</v>
      </c>
      <c r="Q59" s="468">
        <v>1.466126</v>
      </c>
      <c r="R59" s="468">
        <v>0.864541</v>
      </c>
      <c r="S59" s="468">
        <v>1.692998</v>
      </c>
      <c r="T59" s="468">
        <v>1.6332880000000001</v>
      </c>
      <c r="U59" s="468">
        <v>1.684102</v>
      </c>
      <c r="V59" s="468">
        <v>1.6794</v>
      </c>
      <c r="W59" s="468">
        <v>1.6116630000000001</v>
      </c>
      <c r="X59" s="468">
        <v>1.223462</v>
      </c>
      <c r="Y59" s="468">
        <v>0.92945900000000004</v>
      </c>
      <c r="Z59" s="468">
        <v>1.670466</v>
      </c>
      <c r="AA59" s="468">
        <v>1.6030679999999999</v>
      </c>
      <c r="AB59" s="468">
        <v>1.519676</v>
      </c>
      <c r="AC59" s="468">
        <v>1.540951</v>
      </c>
      <c r="AD59" s="468">
        <v>1.636919</v>
      </c>
      <c r="AE59" s="468">
        <v>1.6819010000000001</v>
      </c>
      <c r="AF59" s="468">
        <v>1.6248610000000001</v>
      </c>
      <c r="AG59" s="468">
        <v>1.6784079999999999</v>
      </c>
      <c r="AH59" s="468">
        <v>1.6577040000000001</v>
      </c>
      <c r="AI59" s="468">
        <v>1.550608</v>
      </c>
      <c r="AJ59" s="468">
        <v>0.77596399999999999</v>
      </c>
      <c r="AK59" s="468">
        <v>1.0691820000000001</v>
      </c>
      <c r="AL59" s="468">
        <v>1.3791260000000001</v>
      </c>
      <c r="AM59" s="468">
        <v>1.6807380000000001</v>
      </c>
      <c r="AN59" s="468">
        <v>1.5710770000000001</v>
      </c>
      <c r="AO59" s="468">
        <v>1.681332</v>
      </c>
      <c r="AP59" s="468">
        <v>0.97353000000000001</v>
      </c>
      <c r="AQ59" s="468">
        <v>1.039471</v>
      </c>
      <c r="AR59" s="468">
        <v>1.6336390000000001</v>
      </c>
      <c r="AS59" s="468">
        <v>1.6838519999999999</v>
      </c>
      <c r="AT59" s="468">
        <v>1.652452</v>
      </c>
      <c r="AU59" s="468">
        <v>1.5176810000000001</v>
      </c>
      <c r="AV59" s="468">
        <v>1.6312880000000001</v>
      </c>
      <c r="AW59" s="468">
        <v>1.6322080000000001</v>
      </c>
      <c r="AX59" s="468">
        <v>1.681567</v>
      </c>
      <c r="AY59" s="894">
        <v>1.68634</v>
      </c>
      <c r="AZ59" s="894">
        <v>1.523028</v>
      </c>
      <c r="BA59" s="894">
        <v>1.583593</v>
      </c>
      <c r="BB59" s="894">
        <v>1.141022</v>
      </c>
      <c r="BC59" s="894">
        <v>1.150741</v>
      </c>
      <c r="BD59" s="894">
        <v>1.6376679999999999</v>
      </c>
      <c r="BE59" s="894">
        <v>1.62374</v>
      </c>
      <c r="BF59" s="894">
        <v>1.4946600000000001</v>
      </c>
      <c r="BG59" s="456">
        <v>1.5428599999999999</v>
      </c>
      <c r="BH59" s="456">
        <v>0.92859000000000003</v>
      </c>
      <c r="BI59" s="456">
        <v>1.1279399999999999</v>
      </c>
      <c r="BJ59" s="456">
        <v>1.5943700000000001</v>
      </c>
      <c r="BK59" s="456">
        <v>1.5943700000000001</v>
      </c>
      <c r="BL59" s="456">
        <v>1.44001</v>
      </c>
      <c r="BM59" s="456">
        <v>1.5943700000000001</v>
      </c>
      <c r="BN59" s="456">
        <v>1.5428599999999999</v>
      </c>
      <c r="BO59" s="456">
        <v>1.5943700000000001</v>
      </c>
      <c r="BP59" s="456">
        <v>1.5428599999999999</v>
      </c>
      <c r="BQ59" s="456">
        <v>1.5943700000000001</v>
      </c>
      <c r="BR59" s="456">
        <v>1.5943700000000001</v>
      </c>
      <c r="BS59" s="456">
        <v>1.5428599999999999</v>
      </c>
      <c r="BT59" s="456">
        <v>0.98341999999999996</v>
      </c>
      <c r="BU59" s="456">
        <v>1.0135700000000001</v>
      </c>
      <c r="BV59" s="456">
        <v>1.5943700000000001</v>
      </c>
    </row>
    <row r="60" spans="1:74" ht="11.05" customHeight="1" x14ac:dyDescent="0.2">
      <c r="A60" s="235" t="s">
        <v>731</v>
      </c>
      <c r="B60" s="446" t="s">
        <v>1023</v>
      </c>
      <c r="C60" s="468">
        <v>0.71354003899999996</v>
      </c>
      <c r="D60" s="468">
        <v>0.78295369000000004</v>
      </c>
      <c r="E60" s="468">
        <v>0.97671466399999995</v>
      </c>
      <c r="F60" s="468">
        <v>1.2148681969999999</v>
      </c>
      <c r="G60" s="468">
        <v>1.367753185</v>
      </c>
      <c r="H60" s="468">
        <v>1.49990139</v>
      </c>
      <c r="I60" s="468">
        <v>1.791003455</v>
      </c>
      <c r="J60" s="468">
        <v>1.5930497189999999</v>
      </c>
      <c r="K60" s="468">
        <v>1.441431331</v>
      </c>
      <c r="L60" s="468">
        <v>1.1778585420000001</v>
      </c>
      <c r="M60" s="468">
        <v>0.80149261400000005</v>
      </c>
      <c r="N60" s="468">
        <v>0.84378632200000003</v>
      </c>
      <c r="O60" s="468">
        <v>1.0323628730000001</v>
      </c>
      <c r="P60" s="468">
        <v>1.1083789980000001</v>
      </c>
      <c r="Q60" s="468">
        <v>1.548372391</v>
      </c>
      <c r="R60" s="468">
        <v>1.6403333250000001</v>
      </c>
      <c r="S60" s="468">
        <v>1.7993211950000001</v>
      </c>
      <c r="T60" s="468">
        <v>1.7887487280000001</v>
      </c>
      <c r="U60" s="468">
        <v>1.8577925230000001</v>
      </c>
      <c r="V60" s="468">
        <v>1.727968634</v>
      </c>
      <c r="W60" s="468">
        <v>1.6869877929999999</v>
      </c>
      <c r="X60" s="468">
        <v>0.89230418300000003</v>
      </c>
      <c r="Y60" s="468">
        <v>0.82042588900000002</v>
      </c>
      <c r="Z60" s="468">
        <v>1.276592468</v>
      </c>
      <c r="AA60" s="468">
        <v>2.1781262510000001</v>
      </c>
      <c r="AB60" s="468">
        <v>1.706994347</v>
      </c>
      <c r="AC60" s="468">
        <v>2.8186655960000002</v>
      </c>
      <c r="AD60" s="468">
        <v>3.2840671069999998</v>
      </c>
      <c r="AE60" s="468">
        <v>3.7229392680000002</v>
      </c>
      <c r="AF60" s="468">
        <v>3.5222626250000002</v>
      </c>
      <c r="AG60" s="468">
        <v>3.4999327469999999</v>
      </c>
      <c r="AH60" s="468">
        <v>3.2507767730000001</v>
      </c>
      <c r="AI60" s="468">
        <v>2.8318527919999998</v>
      </c>
      <c r="AJ60" s="468">
        <v>1.8732928680000001</v>
      </c>
      <c r="AK60" s="468">
        <v>1.5772616159999999</v>
      </c>
      <c r="AL60" s="468">
        <v>1.697685361</v>
      </c>
      <c r="AM60" s="468">
        <v>1.570116995</v>
      </c>
      <c r="AN60" s="468">
        <v>2.5084726370000001</v>
      </c>
      <c r="AO60" s="468">
        <v>3.1647638730000001</v>
      </c>
      <c r="AP60" s="468">
        <v>3.1422757570000002</v>
      </c>
      <c r="AQ60" s="468">
        <v>3.6089505630000001</v>
      </c>
      <c r="AR60" s="468">
        <v>3.0617771880000002</v>
      </c>
      <c r="AS60" s="468">
        <v>3.381411817</v>
      </c>
      <c r="AT60" s="468">
        <v>3.3188868199999999</v>
      </c>
      <c r="AU60" s="468">
        <v>2.5517872370000001</v>
      </c>
      <c r="AV60" s="468">
        <v>1.519081415</v>
      </c>
      <c r="AW60" s="468">
        <v>1.1981064889999999</v>
      </c>
      <c r="AX60" s="468">
        <v>1.242999339</v>
      </c>
      <c r="AY60" s="894">
        <v>1.6115602309999999</v>
      </c>
      <c r="AZ60" s="894">
        <v>2.4464918820000001</v>
      </c>
      <c r="BA60" s="894">
        <v>2.6915918269999999</v>
      </c>
      <c r="BB60" s="894">
        <v>2.940440771</v>
      </c>
      <c r="BC60" s="894">
        <v>3.0695735179999999</v>
      </c>
      <c r="BD60" s="894">
        <v>2.7522182609999999</v>
      </c>
      <c r="BE60" s="894">
        <v>3.1630630000000002</v>
      </c>
      <c r="BF60" s="894">
        <v>2.82</v>
      </c>
      <c r="BG60" s="456">
        <v>2.1770010000000002</v>
      </c>
      <c r="BH60" s="456">
        <v>1.526842</v>
      </c>
      <c r="BI60" s="456">
        <v>1.3535820000000001</v>
      </c>
      <c r="BJ60" s="456">
        <v>1.4473689999999999</v>
      </c>
      <c r="BK60" s="456">
        <v>1.362617</v>
      </c>
      <c r="BL60" s="456">
        <v>1.4204870000000001</v>
      </c>
      <c r="BM60" s="456">
        <v>2.2969020000000002</v>
      </c>
      <c r="BN60" s="456">
        <v>2.7388219999999999</v>
      </c>
      <c r="BO60" s="456">
        <v>3.532956</v>
      </c>
      <c r="BP60" s="456">
        <v>3.221438</v>
      </c>
      <c r="BQ60" s="456">
        <v>3.1822050000000002</v>
      </c>
      <c r="BR60" s="456">
        <v>2.6626799999999999</v>
      </c>
      <c r="BS60" s="456">
        <v>2.1076060000000001</v>
      </c>
      <c r="BT60" s="456">
        <v>1.5234570000000001</v>
      </c>
      <c r="BU60" s="456">
        <v>1.2662340000000001</v>
      </c>
      <c r="BV60" s="456">
        <v>1.382679</v>
      </c>
    </row>
    <row r="61" spans="1:74" ht="11.05" customHeight="1" x14ac:dyDescent="0.2">
      <c r="A61" s="234" t="s">
        <v>1606</v>
      </c>
      <c r="B61" s="446" t="s">
        <v>1024</v>
      </c>
      <c r="C61" s="468">
        <v>0.788750795</v>
      </c>
      <c r="D61" s="468">
        <v>1.15098009</v>
      </c>
      <c r="E61" s="468">
        <v>1.3849303989999999</v>
      </c>
      <c r="F61" s="468">
        <v>1.862248511</v>
      </c>
      <c r="G61" s="468">
        <v>2.0854944620000002</v>
      </c>
      <c r="H61" s="468">
        <v>1.8151562240000001</v>
      </c>
      <c r="I61" s="468">
        <v>1.4839917410000001</v>
      </c>
      <c r="J61" s="468">
        <v>1.5769760500000001</v>
      </c>
      <c r="K61" s="468">
        <v>1.2586396310000001</v>
      </c>
      <c r="L61" s="468">
        <v>0.95939990500000005</v>
      </c>
      <c r="M61" s="468">
        <v>0.58237576400000002</v>
      </c>
      <c r="N61" s="468">
        <v>0.83088483800000001</v>
      </c>
      <c r="O61" s="468">
        <v>0.631013936</v>
      </c>
      <c r="P61" s="468">
        <v>0.81553885100000001</v>
      </c>
      <c r="Q61" s="468">
        <v>1.3652919349999999</v>
      </c>
      <c r="R61" s="468">
        <v>1.802655184</v>
      </c>
      <c r="S61" s="468">
        <v>2.0622377059999999</v>
      </c>
      <c r="T61" s="468">
        <v>1.7263219030000001</v>
      </c>
      <c r="U61" s="468">
        <v>1.7703165649999999</v>
      </c>
      <c r="V61" s="468">
        <v>1.3807285030000001</v>
      </c>
      <c r="W61" s="468">
        <v>1.0376506919999999</v>
      </c>
      <c r="X61" s="468">
        <v>0.822478665</v>
      </c>
      <c r="Y61" s="468">
        <v>0.87947136000000004</v>
      </c>
      <c r="Z61" s="468">
        <v>0.85734270000000001</v>
      </c>
      <c r="AA61" s="468">
        <v>0.97146911700000005</v>
      </c>
      <c r="AB61" s="468">
        <v>0.82559206900000004</v>
      </c>
      <c r="AC61" s="468">
        <v>1.2984107709999999</v>
      </c>
      <c r="AD61" s="468">
        <v>1.49886736</v>
      </c>
      <c r="AE61" s="468">
        <v>1.7076580539999999</v>
      </c>
      <c r="AF61" s="468">
        <v>1.946610025</v>
      </c>
      <c r="AG61" s="468">
        <v>1.7485033969999999</v>
      </c>
      <c r="AH61" s="468">
        <v>1.14493019</v>
      </c>
      <c r="AI61" s="468">
        <v>1.2083775240000001</v>
      </c>
      <c r="AJ61" s="468">
        <v>0.90819885899999997</v>
      </c>
      <c r="AK61" s="468">
        <v>0.65726275499999998</v>
      </c>
      <c r="AL61" s="468">
        <v>0.57702979600000004</v>
      </c>
      <c r="AM61" s="468">
        <v>1.08029055</v>
      </c>
      <c r="AN61" s="468">
        <v>1.265350156</v>
      </c>
      <c r="AO61" s="468">
        <v>1.4353417429999999</v>
      </c>
      <c r="AP61" s="468">
        <v>1.458646718</v>
      </c>
      <c r="AQ61" s="468">
        <v>1.5407786649999999</v>
      </c>
      <c r="AR61" s="468">
        <v>1.5064417800000001</v>
      </c>
      <c r="AS61" s="468">
        <v>1.2092303010000001</v>
      </c>
      <c r="AT61" s="468">
        <v>1.2811894530000001</v>
      </c>
      <c r="AU61" s="468">
        <v>1.0436245150000001</v>
      </c>
      <c r="AV61" s="468">
        <v>1.188913018</v>
      </c>
      <c r="AW61" s="468">
        <v>1.2167873659999999</v>
      </c>
      <c r="AX61" s="468">
        <v>1.13209044</v>
      </c>
      <c r="AY61" s="894">
        <v>1.2159798319999999</v>
      </c>
      <c r="AZ61" s="894">
        <v>1.24207819</v>
      </c>
      <c r="BA61" s="894">
        <v>1.698328112</v>
      </c>
      <c r="BB61" s="894">
        <v>1.60857154</v>
      </c>
      <c r="BC61" s="894">
        <v>1.5301774829999999</v>
      </c>
      <c r="BD61" s="894">
        <v>1.5501501289999999</v>
      </c>
      <c r="BE61" s="894">
        <v>1.3749279999999999</v>
      </c>
      <c r="BF61" s="894">
        <v>1.3297110000000001</v>
      </c>
      <c r="BG61" s="456">
        <v>1.1262239999999999</v>
      </c>
      <c r="BH61" s="456">
        <v>1.2505029999999999</v>
      </c>
      <c r="BI61" s="456">
        <v>1.332325</v>
      </c>
      <c r="BJ61" s="456">
        <v>1.2268950000000001</v>
      </c>
      <c r="BK61" s="456">
        <v>1.23794</v>
      </c>
      <c r="BL61" s="456">
        <v>1.280205</v>
      </c>
      <c r="BM61" s="456">
        <v>1.7734650000000001</v>
      </c>
      <c r="BN61" s="456">
        <v>1.5667899999999999</v>
      </c>
      <c r="BO61" s="456">
        <v>1.617424</v>
      </c>
      <c r="BP61" s="456">
        <v>1.7277960000000001</v>
      </c>
      <c r="BQ61" s="456">
        <v>1.367858</v>
      </c>
      <c r="BR61" s="456">
        <v>1.3256250000000001</v>
      </c>
      <c r="BS61" s="456">
        <v>1.179937</v>
      </c>
      <c r="BT61" s="456">
        <v>1.2790539999999999</v>
      </c>
      <c r="BU61" s="456">
        <v>1.350698</v>
      </c>
      <c r="BV61" s="456">
        <v>1.2223349999999999</v>
      </c>
    </row>
    <row r="62" spans="1:74" ht="11.05" customHeight="1" x14ac:dyDescent="0.2">
      <c r="A62" s="234" t="s">
        <v>1607</v>
      </c>
      <c r="B62" s="446" t="s">
        <v>1025</v>
      </c>
      <c r="C62" s="468">
        <v>1.8544453089999999</v>
      </c>
      <c r="D62" s="468">
        <v>2.4242304720000001</v>
      </c>
      <c r="E62" s="468">
        <v>3.1063661069999999</v>
      </c>
      <c r="F62" s="468">
        <v>3.871871804</v>
      </c>
      <c r="G62" s="468">
        <v>4.2209595100000001</v>
      </c>
      <c r="H62" s="468">
        <v>4.1326072710000004</v>
      </c>
      <c r="I62" s="468">
        <v>3.95600504</v>
      </c>
      <c r="J62" s="468">
        <v>3.9675801800000001</v>
      </c>
      <c r="K62" s="468">
        <v>3.476950902</v>
      </c>
      <c r="L62" s="468">
        <v>2.9080020919999998</v>
      </c>
      <c r="M62" s="468">
        <v>2.3249241669999998</v>
      </c>
      <c r="N62" s="468">
        <v>1.6681789579999999</v>
      </c>
      <c r="O62" s="468">
        <v>2.17514429</v>
      </c>
      <c r="P62" s="468">
        <v>2.5961791189999999</v>
      </c>
      <c r="Q62" s="468">
        <v>3.4285937949999998</v>
      </c>
      <c r="R62" s="468">
        <v>3.8790813439999998</v>
      </c>
      <c r="S62" s="468">
        <v>4.5422233849999998</v>
      </c>
      <c r="T62" s="468">
        <v>4.7728857720000004</v>
      </c>
      <c r="U62" s="468">
        <v>4.5984061079999998</v>
      </c>
      <c r="V62" s="468">
        <v>4.2954471879999998</v>
      </c>
      <c r="W62" s="468">
        <v>3.667248378</v>
      </c>
      <c r="X62" s="468">
        <v>3.441360092</v>
      </c>
      <c r="Y62" s="468">
        <v>2.6135751009999999</v>
      </c>
      <c r="Z62" s="468">
        <v>1.900279579</v>
      </c>
      <c r="AA62" s="468">
        <v>2.0993221800000001</v>
      </c>
      <c r="AB62" s="468">
        <v>2.5565162199999998</v>
      </c>
      <c r="AC62" s="468">
        <v>2.834658627</v>
      </c>
      <c r="AD62" s="468">
        <v>4.0110270379999999</v>
      </c>
      <c r="AE62" s="468">
        <v>4.5992170489999999</v>
      </c>
      <c r="AF62" s="468">
        <v>4.867636225</v>
      </c>
      <c r="AG62" s="468">
        <v>5.0835419640000001</v>
      </c>
      <c r="AH62" s="468">
        <v>4.5876173839999996</v>
      </c>
      <c r="AI62" s="468">
        <v>4.1816940459999996</v>
      </c>
      <c r="AJ62" s="468">
        <v>3.9127188350000002</v>
      </c>
      <c r="AK62" s="468">
        <v>2.876125354</v>
      </c>
      <c r="AL62" s="468">
        <v>2.382643587</v>
      </c>
      <c r="AM62" s="468">
        <v>2.4086623309999999</v>
      </c>
      <c r="AN62" s="468">
        <v>2.7978980959999999</v>
      </c>
      <c r="AO62" s="468">
        <v>3.617795959</v>
      </c>
      <c r="AP62" s="468">
        <v>4.629202448</v>
      </c>
      <c r="AQ62" s="468">
        <v>5.5338990880000001</v>
      </c>
      <c r="AR62" s="468">
        <v>5.952893789</v>
      </c>
      <c r="AS62" s="468">
        <v>5.9717563499999997</v>
      </c>
      <c r="AT62" s="468">
        <v>5.7813716670000002</v>
      </c>
      <c r="AU62" s="468">
        <v>4.9576254239999997</v>
      </c>
      <c r="AV62" s="468">
        <v>4.2138692469999999</v>
      </c>
      <c r="AW62" s="468">
        <v>3.0880735709999998</v>
      </c>
      <c r="AX62" s="468">
        <v>2.8560363190000002</v>
      </c>
      <c r="AY62" s="894">
        <v>3.3925601090000002</v>
      </c>
      <c r="AZ62" s="894">
        <v>3.3889650730000001</v>
      </c>
      <c r="BA62" s="894">
        <v>4.3006158079999999</v>
      </c>
      <c r="BB62" s="894">
        <v>5.4872406959999998</v>
      </c>
      <c r="BC62" s="894">
        <v>6.3991271559999996</v>
      </c>
      <c r="BD62" s="894">
        <v>6.8000776250000001</v>
      </c>
      <c r="BE62" s="894">
        <v>6.922091</v>
      </c>
      <c r="BF62" s="894">
        <v>6.6443649999999996</v>
      </c>
      <c r="BG62" s="456">
        <v>5.823556</v>
      </c>
      <c r="BH62" s="456">
        <v>4.9956959999999997</v>
      </c>
      <c r="BI62" s="456">
        <v>3.8042340000000001</v>
      </c>
      <c r="BJ62" s="456">
        <v>3.2724829999999998</v>
      </c>
      <c r="BK62" s="456">
        <v>3.6210149999999999</v>
      </c>
      <c r="BL62" s="456">
        <v>3.8844650000000001</v>
      </c>
      <c r="BM62" s="456">
        <v>4.5386819999999997</v>
      </c>
      <c r="BN62" s="456">
        <v>5.5074249999999996</v>
      </c>
      <c r="BO62" s="456">
        <v>6.882701</v>
      </c>
      <c r="BP62" s="456">
        <v>7.6405620000000001</v>
      </c>
      <c r="BQ62" s="456">
        <v>7.3680479999999999</v>
      </c>
      <c r="BR62" s="456">
        <v>6.9430120000000004</v>
      </c>
      <c r="BS62" s="456">
        <v>6.4007610000000001</v>
      </c>
      <c r="BT62" s="456">
        <v>5.5346840000000004</v>
      </c>
      <c r="BU62" s="456">
        <v>4.1265619999999998</v>
      </c>
      <c r="BV62" s="456">
        <v>3.7055720000000001</v>
      </c>
    </row>
    <row r="63" spans="1:74" ht="11.05" customHeight="1" x14ac:dyDescent="0.2">
      <c r="A63" s="234" t="s">
        <v>732</v>
      </c>
      <c r="B63" s="478" t="s">
        <v>1582</v>
      </c>
      <c r="C63" s="468">
        <v>1.0079053710000001</v>
      </c>
      <c r="D63" s="468">
        <v>0.91715609200000003</v>
      </c>
      <c r="E63" s="468">
        <v>0.99816573200000003</v>
      </c>
      <c r="F63" s="468">
        <v>0.92953471899999995</v>
      </c>
      <c r="G63" s="468">
        <v>0.90664102199999996</v>
      </c>
      <c r="H63" s="468">
        <v>0.98863493599999996</v>
      </c>
      <c r="I63" s="468">
        <v>0.99634328500000002</v>
      </c>
      <c r="J63" s="468">
        <v>0.99155684700000002</v>
      </c>
      <c r="K63" s="468">
        <v>1.047494385</v>
      </c>
      <c r="L63" s="468">
        <v>0.90079509999999996</v>
      </c>
      <c r="M63" s="468">
        <v>0.908393487</v>
      </c>
      <c r="N63" s="468">
        <v>1.046357258</v>
      </c>
      <c r="O63" s="468">
        <v>0.963099759</v>
      </c>
      <c r="P63" s="468">
        <v>0.90017923</v>
      </c>
      <c r="Q63" s="468">
        <v>0.93829410499999999</v>
      </c>
      <c r="R63" s="468">
        <v>0.89599956000000003</v>
      </c>
      <c r="S63" s="468">
        <v>0.82205261600000001</v>
      </c>
      <c r="T63" s="468">
        <v>0.86520191000000002</v>
      </c>
      <c r="U63" s="468">
        <v>1.0854628909999999</v>
      </c>
      <c r="V63" s="468">
        <v>1.1368306989999999</v>
      </c>
      <c r="W63" s="468">
        <v>0.99047437800000004</v>
      </c>
      <c r="X63" s="468">
        <v>0.935180707</v>
      </c>
      <c r="Y63" s="468">
        <v>0.89035941100000005</v>
      </c>
      <c r="Z63" s="468">
        <v>0.88594349500000003</v>
      </c>
      <c r="AA63" s="468">
        <v>0.76311004599999999</v>
      </c>
      <c r="AB63" s="468">
        <v>0.692248219</v>
      </c>
      <c r="AC63" s="468">
        <v>0.71894569500000005</v>
      </c>
      <c r="AD63" s="468">
        <v>0.81630481099999996</v>
      </c>
      <c r="AE63" s="468">
        <v>0.84346564099999999</v>
      </c>
      <c r="AF63" s="468">
        <v>0.87575429299999996</v>
      </c>
      <c r="AG63" s="468">
        <v>0.96839966600000005</v>
      </c>
      <c r="AH63" s="468">
        <v>0.99790490499999995</v>
      </c>
      <c r="AI63" s="468">
        <v>0.96166439999999997</v>
      </c>
      <c r="AJ63" s="468">
        <v>0.87847628899999997</v>
      </c>
      <c r="AK63" s="468">
        <v>0.858875693</v>
      </c>
      <c r="AL63" s="468">
        <v>0.87367984200000004</v>
      </c>
      <c r="AM63" s="468">
        <v>0.86432834199999997</v>
      </c>
      <c r="AN63" s="468">
        <v>0.76114684700000002</v>
      </c>
      <c r="AO63" s="468">
        <v>0.83457698700000005</v>
      </c>
      <c r="AP63" s="468">
        <v>0.79293214400000001</v>
      </c>
      <c r="AQ63" s="468">
        <v>0.96518926199999999</v>
      </c>
      <c r="AR63" s="468">
        <v>0.83555430799999997</v>
      </c>
      <c r="AS63" s="468">
        <v>0.89666049999999997</v>
      </c>
      <c r="AT63" s="468">
        <v>0.81774660300000002</v>
      </c>
      <c r="AU63" s="468">
        <v>0.811078623</v>
      </c>
      <c r="AV63" s="468">
        <v>0.747201844</v>
      </c>
      <c r="AW63" s="468">
        <v>0.79743551499999998</v>
      </c>
      <c r="AX63" s="468">
        <v>0.77064376800000001</v>
      </c>
      <c r="AY63" s="894">
        <v>0.75832454699999996</v>
      </c>
      <c r="AZ63" s="894">
        <v>0.700672093</v>
      </c>
      <c r="BA63" s="894">
        <v>0.75722166999999996</v>
      </c>
      <c r="BB63" s="894">
        <v>0.71908688099999996</v>
      </c>
      <c r="BC63" s="894">
        <v>0.80742627899999997</v>
      </c>
      <c r="BD63" s="894">
        <v>0.786913486</v>
      </c>
      <c r="BE63" s="894">
        <v>0.88835399999999998</v>
      </c>
      <c r="BF63" s="894">
        <v>0.75000080000000002</v>
      </c>
      <c r="BG63" s="456">
        <v>0.77454670000000003</v>
      </c>
      <c r="BH63" s="456">
        <v>0.70605399999999996</v>
      </c>
      <c r="BI63" s="456">
        <v>0.76741060000000005</v>
      </c>
      <c r="BJ63" s="456">
        <v>0.76202599999999998</v>
      </c>
      <c r="BK63" s="456">
        <v>0.71765570000000001</v>
      </c>
      <c r="BL63" s="456">
        <v>0.70619359999999998</v>
      </c>
      <c r="BM63" s="456">
        <v>0.63768389999999997</v>
      </c>
      <c r="BN63" s="456">
        <v>0.58625740000000004</v>
      </c>
      <c r="BO63" s="456">
        <v>0.69289679999999998</v>
      </c>
      <c r="BP63" s="456">
        <v>0.76077609999999996</v>
      </c>
      <c r="BQ63" s="456">
        <v>0.82499129999999998</v>
      </c>
      <c r="BR63" s="456">
        <v>0.74688480000000002</v>
      </c>
      <c r="BS63" s="456">
        <v>0.79658289999999998</v>
      </c>
      <c r="BT63" s="456">
        <v>0.71145630000000004</v>
      </c>
      <c r="BU63" s="456">
        <v>0.73958250000000003</v>
      </c>
      <c r="BV63" s="456">
        <v>0.74729109999999999</v>
      </c>
    </row>
    <row r="64" spans="1:74" ht="11.05" customHeight="1" x14ac:dyDescent="0.2">
      <c r="A64" s="234" t="s">
        <v>734</v>
      </c>
      <c r="B64" s="479" t="s">
        <v>1583</v>
      </c>
      <c r="C64" s="470">
        <v>20.135257599999999</v>
      </c>
      <c r="D64" s="470">
        <v>17.521508870000002</v>
      </c>
      <c r="E64" s="470">
        <v>19.491242929999999</v>
      </c>
      <c r="F64" s="470">
        <v>18.860033869999999</v>
      </c>
      <c r="G64" s="470">
        <v>20.519136419999999</v>
      </c>
      <c r="H64" s="470">
        <v>23.468630480000002</v>
      </c>
      <c r="I64" s="470">
        <v>27.031343669999998</v>
      </c>
      <c r="J64" s="470">
        <v>26.406649269999999</v>
      </c>
      <c r="K64" s="470">
        <v>23.817561609999998</v>
      </c>
      <c r="L64" s="470">
        <v>20.822232410000002</v>
      </c>
      <c r="M64" s="470">
        <v>19.627619880000001</v>
      </c>
      <c r="N64" s="470">
        <v>21.797981140000001</v>
      </c>
      <c r="O64" s="470">
        <v>20.479203999999999</v>
      </c>
      <c r="P64" s="470">
        <v>18.133693999999998</v>
      </c>
      <c r="Q64" s="470">
        <v>19.543817000000001</v>
      </c>
      <c r="R64" s="470">
        <v>18.817715</v>
      </c>
      <c r="S64" s="470">
        <v>20.453278000000001</v>
      </c>
      <c r="T64" s="470">
        <v>23.766369000000001</v>
      </c>
      <c r="U64" s="470">
        <v>25.993258999999998</v>
      </c>
      <c r="V64" s="470">
        <v>28.172484000000001</v>
      </c>
      <c r="W64" s="470">
        <v>26.334966000000001</v>
      </c>
      <c r="X64" s="470">
        <v>21.833964999999999</v>
      </c>
      <c r="Y64" s="470">
        <v>19.575299000000001</v>
      </c>
      <c r="Z64" s="470">
        <v>21.323557999999998</v>
      </c>
      <c r="AA64" s="470">
        <v>20.761414949999999</v>
      </c>
      <c r="AB64" s="470">
        <v>18.25952758</v>
      </c>
      <c r="AC64" s="470">
        <v>20.075501679999999</v>
      </c>
      <c r="AD64" s="470">
        <v>18.450496189999999</v>
      </c>
      <c r="AE64" s="470">
        <v>19.99501897</v>
      </c>
      <c r="AF64" s="470">
        <v>20.13553331</v>
      </c>
      <c r="AG64" s="470">
        <v>26.363276249999998</v>
      </c>
      <c r="AH64" s="470">
        <v>26.768892709999999</v>
      </c>
      <c r="AI64" s="470">
        <v>22.412560339999999</v>
      </c>
      <c r="AJ64" s="470">
        <v>21.645087660000002</v>
      </c>
      <c r="AK64" s="470">
        <v>19.712727789999999</v>
      </c>
      <c r="AL64" s="470">
        <v>20.77481671</v>
      </c>
      <c r="AM64" s="470">
        <v>20.705880109999999</v>
      </c>
      <c r="AN64" s="470">
        <v>18.906279040000001</v>
      </c>
      <c r="AO64" s="470">
        <v>19.030381389999999</v>
      </c>
      <c r="AP64" s="470">
        <v>18.503169939999999</v>
      </c>
      <c r="AQ64" s="470">
        <v>20.269604009999998</v>
      </c>
      <c r="AR64" s="470">
        <v>23.105117320000002</v>
      </c>
      <c r="AS64" s="470">
        <v>28.34334514</v>
      </c>
      <c r="AT64" s="470">
        <v>27.21439479</v>
      </c>
      <c r="AU64" s="470">
        <v>24.675143640000002</v>
      </c>
      <c r="AV64" s="470">
        <v>23.014480370000001</v>
      </c>
      <c r="AW64" s="470">
        <v>20.199605040000002</v>
      </c>
      <c r="AX64" s="470">
        <v>21.46422905</v>
      </c>
      <c r="AY64" s="922">
        <v>20.614696149</v>
      </c>
      <c r="AZ64" s="922">
        <v>18.218589757</v>
      </c>
      <c r="BA64" s="922">
        <v>19.495377532999999</v>
      </c>
      <c r="BB64" s="922">
        <v>19.200755443999999</v>
      </c>
      <c r="BC64" s="922">
        <v>21.313826135999999</v>
      </c>
      <c r="BD64" s="922">
        <v>22.796902622000001</v>
      </c>
      <c r="BE64" s="922">
        <v>24.888249653999999</v>
      </c>
      <c r="BF64" s="922">
        <v>26.4924</v>
      </c>
      <c r="BG64" s="459">
        <v>24.21979</v>
      </c>
      <c r="BH64" s="459">
        <v>21.987570000000002</v>
      </c>
      <c r="BI64" s="459">
        <v>19.744060000000001</v>
      </c>
      <c r="BJ64" s="459">
        <v>21.163779999999999</v>
      </c>
      <c r="BK64" s="459">
        <v>21.663830000000001</v>
      </c>
      <c r="BL64" s="459">
        <v>19.014030000000002</v>
      </c>
      <c r="BM64" s="459">
        <v>20.715479999999999</v>
      </c>
      <c r="BN64" s="459">
        <v>20.395320000000002</v>
      </c>
      <c r="BO64" s="459">
        <v>21.925850000000001</v>
      </c>
      <c r="BP64" s="459">
        <v>24.153659999999999</v>
      </c>
      <c r="BQ64" s="459">
        <v>28.806039999999999</v>
      </c>
      <c r="BR64" s="459">
        <v>28.96855</v>
      </c>
      <c r="BS64" s="459">
        <v>25.685759999999998</v>
      </c>
      <c r="BT64" s="459">
        <v>22.89255</v>
      </c>
      <c r="BU64" s="459">
        <v>20.316669999999998</v>
      </c>
      <c r="BV64" s="459">
        <v>21.670580000000001</v>
      </c>
    </row>
    <row r="65" spans="1:74" s="336" customFormat="1" ht="12.85" x14ac:dyDescent="0.2">
      <c r="A65" s="335"/>
      <c r="B65" s="1097" t="s">
        <v>1592</v>
      </c>
      <c r="C65" s="1093"/>
      <c r="D65" s="1093"/>
      <c r="E65" s="1093"/>
      <c r="F65" s="1093"/>
      <c r="G65" s="1093"/>
      <c r="H65" s="1093"/>
      <c r="I65" s="1093"/>
      <c r="J65" s="1093"/>
      <c r="K65" s="1093"/>
      <c r="L65" s="1093"/>
      <c r="M65" s="1093"/>
      <c r="N65" s="1093"/>
      <c r="O65" s="1093"/>
      <c r="P65" s="1093"/>
      <c r="Q65" s="1094"/>
      <c r="R65" s="773"/>
      <c r="AY65" s="339"/>
      <c r="AZ65" s="339"/>
      <c r="BA65" s="339"/>
      <c r="BB65" s="339"/>
      <c r="BC65" s="339"/>
      <c r="BD65" s="339"/>
      <c r="BE65" s="339"/>
      <c r="BF65" s="339"/>
      <c r="BG65" s="339"/>
      <c r="BH65" s="339"/>
      <c r="BI65" s="339"/>
    </row>
    <row r="66" spans="1:74" ht="11.95" customHeight="1" x14ac:dyDescent="0.2">
      <c r="A66" s="229"/>
      <c r="B66" s="1092" t="s">
        <v>1440</v>
      </c>
      <c r="C66" s="1093"/>
      <c r="D66" s="1093"/>
      <c r="E66" s="1093"/>
      <c r="F66" s="1093"/>
      <c r="G66" s="1093"/>
      <c r="H66" s="1093"/>
      <c r="I66" s="1093"/>
      <c r="J66" s="1093"/>
      <c r="K66" s="1093"/>
      <c r="L66" s="1093"/>
      <c r="M66" s="1093"/>
      <c r="N66" s="1093"/>
      <c r="O66" s="1093"/>
      <c r="P66" s="1093"/>
      <c r="Q66" s="1094"/>
      <c r="R66" s="773"/>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686"/>
      <c r="AZ66" s="686"/>
      <c r="BA66" s="686"/>
      <c r="BB66" s="686"/>
      <c r="BC66" s="686"/>
      <c r="BD66" s="686"/>
      <c r="BE66" s="686"/>
      <c r="BF66" s="686"/>
      <c r="BG66" s="686"/>
      <c r="BH66" s="686"/>
      <c r="BI66" s="686"/>
      <c r="BJ66" s="236"/>
      <c r="BK66" s="236"/>
      <c r="BL66" s="236"/>
      <c r="BM66" s="236"/>
      <c r="BN66" s="236"/>
      <c r="BO66" s="236"/>
      <c r="BP66" s="236"/>
      <c r="BQ66" s="236"/>
      <c r="BR66" s="236"/>
      <c r="BS66" s="236"/>
      <c r="BT66" s="236"/>
      <c r="BU66" s="236"/>
      <c r="BV66" s="236"/>
    </row>
    <row r="67" spans="1:74" ht="11.95" customHeight="1" x14ac:dyDescent="0.2">
      <c r="A67" s="229"/>
      <c r="B67" s="1092" t="s">
        <v>1441</v>
      </c>
      <c r="C67" s="1093"/>
      <c r="D67" s="1093"/>
      <c r="E67" s="1093"/>
      <c r="F67" s="1093"/>
      <c r="G67" s="1093"/>
      <c r="H67" s="1093"/>
      <c r="I67" s="1093"/>
      <c r="J67" s="1093"/>
      <c r="K67" s="1093"/>
      <c r="L67" s="1093"/>
      <c r="M67" s="1093"/>
      <c r="N67" s="1093"/>
      <c r="O67" s="1093"/>
      <c r="P67" s="1093"/>
      <c r="Q67" s="1094"/>
      <c r="R67" s="773"/>
      <c r="S67" s="236"/>
      <c r="T67" s="236"/>
      <c r="U67" s="236"/>
      <c r="V67" s="236"/>
      <c r="W67" s="236"/>
      <c r="X67" s="236"/>
      <c r="Y67" s="236"/>
      <c r="Z67" s="236"/>
      <c r="AA67" s="236"/>
      <c r="AB67" s="236"/>
      <c r="AC67" s="236"/>
      <c r="AD67" s="236"/>
      <c r="AE67" s="236"/>
      <c r="AF67" s="236"/>
      <c r="AG67" s="236"/>
      <c r="AH67" s="236"/>
      <c r="AI67" s="236"/>
      <c r="AJ67" s="236"/>
      <c r="AK67" s="236"/>
      <c r="AL67" s="236"/>
      <c r="AM67" s="236"/>
      <c r="AN67" s="236"/>
      <c r="AO67" s="236"/>
      <c r="AP67" s="236"/>
      <c r="AQ67" s="236"/>
      <c r="AR67" s="236"/>
      <c r="AS67" s="236"/>
      <c r="AT67" s="236"/>
      <c r="AU67" s="236"/>
      <c r="AV67" s="236"/>
      <c r="AW67" s="236"/>
      <c r="AX67" s="236"/>
      <c r="AY67" s="694"/>
      <c r="AZ67" s="694"/>
      <c r="BA67" s="694"/>
      <c r="BB67" s="694"/>
      <c r="BC67" s="694"/>
      <c r="BD67" s="694"/>
      <c r="BE67" s="687"/>
      <c r="BF67" s="687"/>
      <c r="BG67" s="694"/>
      <c r="BH67" s="694"/>
      <c r="BI67" s="694"/>
      <c r="BJ67" s="236"/>
      <c r="BK67" s="236"/>
      <c r="BL67" s="236"/>
      <c r="BM67" s="236"/>
      <c r="BN67" s="236"/>
      <c r="BO67" s="236"/>
      <c r="BP67" s="236"/>
      <c r="BQ67" s="236"/>
      <c r="BR67" s="236"/>
      <c r="BS67" s="236"/>
      <c r="BT67" s="236"/>
      <c r="BU67" s="236"/>
      <c r="BV67" s="236"/>
    </row>
    <row r="68" spans="1:74" ht="11.95" customHeight="1" x14ac:dyDescent="0.2">
      <c r="A68" s="229"/>
      <c r="B68" s="1092" t="s">
        <v>1593</v>
      </c>
      <c r="C68" s="1093"/>
      <c r="D68" s="1093"/>
      <c r="E68" s="1093"/>
      <c r="F68" s="1093"/>
      <c r="G68" s="1093"/>
      <c r="H68" s="1093"/>
      <c r="I68" s="1093"/>
      <c r="J68" s="1093"/>
      <c r="K68" s="1093"/>
      <c r="L68" s="1093"/>
      <c r="M68" s="1093"/>
      <c r="N68" s="1093"/>
      <c r="O68" s="1093"/>
      <c r="P68" s="1093"/>
      <c r="Q68" s="1094"/>
      <c r="R68" s="773"/>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236"/>
      <c r="AR68" s="236"/>
      <c r="AS68" s="236"/>
      <c r="AT68" s="236"/>
      <c r="AU68" s="236"/>
      <c r="AV68" s="236"/>
      <c r="AW68" s="236"/>
      <c r="AX68" s="236"/>
      <c r="AY68" s="694"/>
      <c r="AZ68" s="694"/>
      <c r="BA68" s="694"/>
      <c r="BB68" s="694"/>
      <c r="BC68" s="694"/>
      <c r="BD68" s="687"/>
      <c r="BE68" s="687"/>
      <c r="BF68" s="687"/>
      <c r="BG68" s="694"/>
      <c r="BH68" s="694"/>
      <c r="BI68" s="694"/>
      <c r="BJ68" s="236"/>
      <c r="BK68" s="236"/>
      <c r="BL68" s="236"/>
      <c r="BM68" s="236"/>
      <c r="BN68" s="236"/>
      <c r="BO68" s="236"/>
      <c r="BP68" s="236"/>
      <c r="BQ68" s="236"/>
      <c r="BR68" s="236"/>
      <c r="BS68" s="236"/>
      <c r="BT68" s="236"/>
      <c r="BU68" s="236"/>
      <c r="BV68" s="236"/>
    </row>
    <row r="69" spans="1:74" ht="11.95" customHeight="1" x14ac:dyDescent="0.2">
      <c r="A69" s="237"/>
      <c r="B69" s="1092" t="s">
        <v>1594</v>
      </c>
      <c r="C69" s="1093"/>
      <c r="D69" s="1093"/>
      <c r="E69" s="1093"/>
      <c r="F69" s="1093"/>
      <c r="G69" s="1093"/>
      <c r="H69" s="1093"/>
      <c r="I69" s="1093"/>
      <c r="J69" s="1093"/>
      <c r="K69" s="1093"/>
      <c r="L69" s="1093"/>
      <c r="M69" s="1093"/>
      <c r="N69" s="1093"/>
      <c r="O69" s="1093"/>
      <c r="P69" s="1093"/>
      <c r="Q69" s="1094"/>
      <c r="R69" s="773"/>
      <c r="S69" s="236"/>
      <c r="T69" s="236"/>
      <c r="U69" s="236"/>
      <c r="V69" s="236"/>
      <c r="W69" s="236"/>
      <c r="X69" s="236"/>
      <c r="Y69" s="236"/>
      <c r="Z69" s="236"/>
      <c r="AA69" s="236"/>
      <c r="AB69" s="236"/>
      <c r="AC69" s="236"/>
      <c r="AD69" s="236"/>
      <c r="AE69" s="236"/>
      <c r="AF69" s="236"/>
      <c r="AG69" s="236"/>
      <c r="AH69" s="236"/>
      <c r="AI69" s="236"/>
      <c r="AJ69" s="236"/>
      <c r="AK69" s="236"/>
      <c r="AL69" s="236"/>
      <c r="AM69" s="236"/>
      <c r="AN69" s="236"/>
      <c r="AO69" s="236"/>
      <c r="AP69" s="236"/>
      <c r="AQ69" s="236"/>
      <c r="AR69" s="236"/>
      <c r="AS69" s="236"/>
      <c r="AT69" s="236"/>
      <c r="AU69" s="236"/>
      <c r="AV69" s="236"/>
      <c r="AW69" s="236"/>
      <c r="AX69" s="236"/>
      <c r="AY69" s="694"/>
      <c r="AZ69" s="694"/>
      <c r="BA69" s="694"/>
      <c r="BB69" s="694"/>
      <c r="BC69" s="694"/>
      <c r="BD69" s="687"/>
      <c r="BE69" s="687"/>
      <c r="BF69" s="687"/>
      <c r="BG69" s="694"/>
      <c r="BH69" s="694"/>
      <c r="BI69" s="694"/>
      <c r="BJ69" s="236"/>
      <c r="BK69" s="236"/>
      <c r="BL69" s="236"/>
      <c r="BM69" s="236"/>
      <c r="BN69" s="236"/>
      <c r="BO69" s="236"/>
      <c r="BP69" s="236"/>
      <c r="BQ69" s="236"/>
      <c r="BR69" s="236"/>
      <c r="BS69" s="236"/>
      <c r="BT69" s="236"/>
      <c r="BU69" s="236"/>
      <c r="BV69" s="236"/>
    </row>
    <row r="70" spans="1:74" ht="11.95" customHeight="1" x14ac:dyDescent="0.2">
      <c r="A70" s="237"/>
      <c r="B70" s="776" t="s">
        <v>813</v>
      </c>
      <c r="C70" s="776"/>
      <c r="D70" s="776"/>
      <c r="E70" s="776"/>
      <c r="F70" s="776"/>
      <c r="G70" s="776"/>
      <c r="H70" s="777"/>
      <c r="I70" s="776"/>
      <c r="J70" s="776"/>
      <c r="K70" s="776"/>
      <c r="L70" s="776"/>
      <c r="M70" s="776"/>
      <c r="N70" s="776"/>
      <c r="O70" s="776"/>
      <c r="P70" s="776"/>
      <c r="Q70" s="776"/>
      <c r="R70" s="778"/>
      <c r="S70" s="236"/>
      <c r="T70" s="236"/>
      <c r="U70" s="236"/>
      <c r="V70" s="236"/>
      <c r="W70" s="236"/>
      <c r="X70" s="236"/>
      <c r="Y70" s="236"/>
      <c r="Z70" s="236"/>
      <c r="AA70" s="236"/>
      <c r="AB70" s="236"/>
      <c r="AC70" s="236"/>
      <c r="AD70" s="236"/>
      <c r="AE70" s="236"/>
      <c r="AF70" s="236"/>
      <c r="AG70" s="236"/>
      <c r="AH70" s="236"/>
      <c r="AI70" s="236"/>
      <c r="AJ70" s="236"/>
      <c r="AK70" s="236"/>
      <c r="AL70" s="236"/>
      <c r="AM70" s="236"/>
      <c r="AN70" s="236"/>
      <c r="AO70" s="236"/>
      <c r="AP70" s="236"/>
      <c r="AQ70" s="236"/>
      <c r="AR70" s="236"/>
      <c r="AS70" s="236"/>
      <c r="AT70" s="236"/>
      <c r="AU70" s="236"/>
      <c r="AV70" s="236"/>
      <c r="AW70" s="236"/>
      <c r="AX70" s="236"/>
      <c r="AY70" s="694"/>
      <c r="AZ70" s="694"/>
      <c r="BA70" s="694"/>
      <c r="BB70" s="694"/>
      <c r="BC70" s="694"/>
      <c r="BD70" s="687"/>
      <c r="BE70" s="687"/>
      <c r="BF70" s="687"/>
      <c r="BG70" s="694"/>
      <c r="BH70" s="694"/>
      <c r="BI70" s="694"/>
      <c r="BJ70" s="236"/>
      <c r="BK70" s="236"/>
      <c r="BL70" s="236"/>
      <c r="BM70" s="236"/>
      <c r="BN70" s="236"/>
      <c r="BO70" s="236"/>
      <c r="BP70" s="236"/>
      <c r="BQ70" s="236"/>
      <c r="BR70" s="236"/>
      <c r="BS70" s="236"/>
      <c r="BT70" s="236"/>
      <c r="BU70" s="236"/>
      <c r="BV70" s="236"/>
    </row>
    <row r="71" spans="1:74" ht="11.95" customHeight="1" x14ac:dyDescent="0.2">
      <c r="A71" s="237"/>
      <c r="B71" s="995" t="str">
        <f>Dates!$G$2</f>
        <v>EIA completed modeling and analysis for this report on Thursday, September 4, 2025.</v>
      </c>
      <c r="C71" s="982"/>
      <c r="D71" s="982"/>
      <c r="E71" s="982"/>
      <c r="F71" s="982"/>
      <c r="G71" s="982"/>
      <c r="H71" s="982"/>
      <c r="I71" s="982"/>
      <c r="J71" s="982"/>
      <c r="K71" s="982"/>
      <c r="L71" s="982"/>
      <c r="M71" s="982"/>
      <c r="N71" s="982"/>
      <c r="O71" s="982"/>
      <c r="P71" s="982"/>
      <c r="Q71" s="982"/>
      <c r="R71" s="779"/>
      <c r="S71" s="236"/>
      <c r="T71" s="236"/>
      <c r="U71" s="236"/>
      <c r="V71" s="236"/>
      <c r="W71" s="236"/>
      <c r="X71" s="236"/>
      <c r="Y71" s="236"/>
      <c r="Z71" s="236"/>
      <c r="AA71" s="236"/>
      <c r="AB71" s="236"/>
      <c r="AC71" s="236"/>
      <c r="AD71" s="236"/>
      <c r="AE71" s="236"/>
      <c r="AF71" s="236"/>
      <c r="AG71" s="236"/>
      <c r="AH71" s="236"/>
      <c r="AI71" s="236"/>
      <c r="AJ71" s="236"/>
      <c r="AK71" s="236"/>
      <c r="AL71" s="236"/>
      <c r="AM71" s="236"/>
      <c r="AN71" s="236"/>
      <c r="AO71" s="236"/>
      <c r="AP71" s="236"/>
      <c r="AQ71" s="236"/>
      <c r="AR71" s="236"/>
      <c r="AS71" s="236"/>
      <c r="AT71" s="236"/>
      <c r="AU71" s="236"/>
      <c r="AV71" s="236"/>
      <c r="AW71" s="236"/>
      <c r="AX71" s="236"/>
      <c r="AY71" s="694"/>
      <c r="AZ71" s="694"/>
      <c r="BA71" s="694"/>
      <c r="BB71" s="694"/>
      <c r="BC71" s="694"/>
      <c r="BD71" s="687"/>
      <c r="BE71" s="687"/>
      <c r="BF71" s="687"/>
      <c r="BG71" s="694"/>
      <c r="BH71" s="694"/>
      <c r="BI71" s="694"/>
      <c r="BJ71" s="236"/>
      <c r="BK71" s="236"/>
      <c r="BL71" s="236"/>
      <c r="BM71" s="236"/>
      <c r="BN71" s="236"/>
      <c r="BO71" s="236"/>
      <c r="BP71" s="236"/>
      <c r="BQ71" s="236"/>
      <c r="BR71" s="236"/>
      <c r="BS71" s="236"/>
      <c r="BT71" s="236"/>
      <c r="BU71" s="236"/>
      <c r="BV71" s="236"/>
    </row>
    <row r="72" spans="1:74" ht="13.4" customHeight="1" x14ac:dyDescent="0.2">
      <c r="A72" s="237"/>
      <c r="B72" s="1004" t="s">
        <v>1418</v>
      </c>
      <c r="C72" s="991"/>
      <c r="D72" s="991"/>
      <c r="E72" s="991"/>
      <c r="F72" s="991"/>
      <c r="G72" s="991"/>
      <c r="H72" s="991"/>
      <c r="I72" s="991"/>
      <c r="J72" s="991"/>
      <c r="K72" s="991"/>
      <c r="L72" s="991"/>
      <c r="M72" s="991"/>
      <c r="N72" s="991"/>
      <c r="O72" s="991"/>
      <c r="P72" s="991"/>
      <c r="Q72" s="991"/>
      <c r="R72" s="773"/>
      <c r="S72" s="236"/>
      <c r="T72" s="236"/>
      <c r="U72" s="236"/>
      <c r="V72" s="236"/>
      <c r="W72" s="236"/>
      <c r="X72" s="236"/>
      <c r="Y72" s="236"/>
      <c r="Z72" s="236"/>
      <c r="AA72" s="236"/>
      <c r="AB72" s="236"/>
      <c r="AC72" s="236"/>
      <c r="AD72" s="236"/>
      <c r="AE72" s="236"/>
      <c r="AF72" s="236"/>
      <c r="AG72" s="236"/>
      <c r="AH72" s="236"/>
      <c r="AI72" s="236"/>
      <c r="AJ72" s="236"/>
      <c r="AK72" s="236"/>
      <c r="AL72" s="236"/>
      <c r="AM72" s="236"/>
      <c r="AN72" s="236"/>
      <c r="AO72" s="236"/>
      <c r="AP72" s="236"/>
      <c r="AQ72" s="236"/>
      <c r="AR72" s="236"/>
      <c r="AS72" s="236"/>
      <c r="AT72" s="236"/>
      <c r="AU72" s="236"/>
      <c r="AV72" s="236"/>
      <c r="AW72" s="236"/>
      <c r="AX72" s="236"/>
      <c r="AY72" s="694"/>
      <c r="AZ72" s="694"/>
      <c r="BA72" s="694"/>
      <c r="BB72" s="694"/>
      <c r="BC72" s="694"/>
      <c r="BD72" s="687"/>
      <c r="BE72" s="687"/>
      <c r="BF72" s="687"/>
      <c r="BG72" s="694"/>
      <c r="BH72" s="694"/>
      <c r="BI72" s="694"/>
      <c r="BJ72" s="236"/>
      <c r="BK72" s="236"/>
      <c r="BL72" s="236"/>
      <c r="BM72" s="236"/>
      <c r="BN72" s="236"/>
      <c r="BO72" s="236"/>
      <c r="BP72" s="236"/>
      <c r="BQ72" s="236"/>
      <c r="BR72" s="236"/>
      <c r="BS72" s="236"/>
      <c r="BT72" s="236"/>
      <c r="BU72" s="236"/>
      <c r="BV72" s="236"/>
    </row>
    <row r="73" spans="1:74" ht="12.85" x14ac:dyDescent="0.2">
      <c r="A73" s="237"/>
      <c r="B73" s="1089" t="s">
        <v>1595</v>
      </c>
      <c r="C73" s="1090"/>
      <c r="D73" s="1090"/>
      <c r="E73" s="1090"/>
      <c r="F73" s="1090"/>
      <c r="G73" s="1090"/>
      <c r="H73" s="1090"/>
      <c r="I73" s="1090"/>
      <c r="J73" s="1090"/>
      <c r="K73" s="1090"/>
      <c r="L73" s="1090"/>
      <c r="M73" s="1090"/>
      <c r="N73" s="1090"/>
      <c r="O73" s="1090"/>
      <c r="P73" s="1090"/>
      <c r="Q73" s="1091"/>
      <c r="R73" s="773"/>
    </row>
    <row r="74" spans="1:74" ht="11.95" customHeight="1" x14ac:dyDescent="0.2">
      <c r="A74" s="237"/>
      <c r="B74" s="996" t="s">
        <v>827</v>
      </c>
      <c r="C74" s="996"/>
      <c r="D74" s="996"/>
      <c r="E74" s="996"/>
      <c r="F74" s="996"/>
      <c r="G74" s="996"/>
      <c r="H74" s="996"/>
      <c r="I74" s="996"/>
      <c r="J74" s="996"/>
      <c r="K74" s="996"/>
      <c r="L74" s="996"/>
      <c r="M74" s="996"/>
      <c r="N74" s="996"/>
      <c r="O74" s="996"/>
      <c r="P74" s="996"/>
      <c r="Q74" s="996"/>
      <c r="R74" s="996"/>
    </row>
    <row r="75" spans="1:74" ht="11.95" customHeight="1" x14ac:dyDescent="0.2">
      <c r="A75" s="237"/>
      <c r="B75" s="1095" t="s">
        <v>1435</v>
      </c>
      <c r="C75" s="1096"/>
      <c r="D75" s="1096"/>
      <c r="E75" s="1096"/>
      <c r="F75" s="1096"/>
      <c r="G75" s="1096"/>
      <c r="H75" s="1096"/>
      <c r="I75" s="1096"/>
      <c r="J75" s="1096"/>
      <c r="K75" s="1096"/>
      <c r="L75" s="1096"/>
      <c r="M75" s="1096"/>
      <c r="N75" s="1096"/>
      <c r="O75" s="1096"/>
      <c r="P75" s="1096"/>
      <c r="Q75" s="1084"/>
    </row>
    <row r="76" spans="1:74" ht="11.95" customHeight="1" x14ac:dyDescent="0.2">
      <c r="A76" s="237"/>
      <c r="B76" s="1087" t="s">
        <v>804</v>
      </c>
      <c r="C76" s="1083"/>
      <c r="D76" s="1083"/>
      <c r="E76" s="1083"/>
      <c r="F76" s="1083"/>
      <c r="G76" s="1083"/>
      <c r="H76" s="1083"/>
      <c r="I76" s="1083"/>
      <c r="J76" s="1083"/>
      <c r="K76" s="1083"/>
      <c r="L76" s="1083"/>
      <c r="M76" s="1083"/>
      <c r="N76" s="1083"/>
      <c r="O76" s="1083"/>
      <c r="P76" s="1083"/>
      <c r="Q76" s="1088"/>
    </row>
    <row r="77" spans="1:74" ht="12.85" x14ac:dyDescent="0.2">
      <c r="A77" s="237"/>
      <c r="B77" s="1082" t="s">
        <v>1442</v>
      </c>
      <c r="C77" s="1083"/>
      <c r="D77" s="1083"/>
      <c r="E77" s="1083"/>
      <c r="F77" s="1083"/>
      <c r="G77" s="1083"/>
      <c r="H77" s="1083"/>
      <c r="I77" s="1083"/>
      <c r="J77" s="1083"/>
      <c r="K77" s="1083"/>
      <c r="L77" s="1083"/>
      <c r="M77" s="1083"/>
      <c r="N77" s="1083"/>
      <c r="O77" s="1083"/>
      <c r="P77" s="1083"/>
      <c r="Q77" s="1084"/>
    </row>
    <row r="78" spans="1:74" ht="8.0500000000000007" customHeight="1" x14ac:dyDescent="0.2"/>
  </sheetData>
  <mergeCells count="19">
    <mergeCell ref="AM3:AX3"/>
    <mergeCell ref="B72:Q72"/>
    <mergeCell ref="B76:Q76"/>
    <mergeCell ref="BK3:BV3"/>
    <mergeCell ref="AY3:BJ3"/>
    <mergeCell ref="B71:Q71"/>
    <mergeCell ref="B73:Q73"/>
    <mergeCell ref="B66:Q66"/>
    <mergeCell ref="B67:Q67"/>
    <mergeCell ref="B68:Q68"/>
    <mergeCell ref="B69:Q69"/>
    <mergeCell ref="B75:Q75"/>
    <mergeCell ref="B65:Q65"/>
    <mergeCell ref="B74:R74"/>
    <mergeCell ref="B77:Q77"/>
    <mergeCell ref="A1:A2"/>
    <mergeCell ref="C3:N3"/>
    <mergeCell ref="O3:Z3"/>
    <mergeCell ref="AA3:AL3"/>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U5" activePane="bottomRight" state="frozen"/>
      <selection pane="topRight" activeCell="C1" sqref="C1"/>
      <selection pane="bottomLeft" activeCell="A5" sqref="A5"/>
      <selection pane="bottomRight" activeCell="B1" sqref="B1"/>
    </sheetView>
  </sheetViews>
  <sheetFormatPr defaultColWidth="9.375" defaultRowHeight="11.95" customHeight="1" x14ac:dyDescent="0.25"/>
  <cols>
    <col min="1" max="1" width="12.375" style="291" customWidth="1"/>
    <col min="2" max="2" width="27.375" style="291" customWidth="1"/>
    <col min="3" max="31" width="6.625" style="227" customWidth="1"/>
    <col min="32" max="34" width="6.625" style="285" customWidth="1"/>
    <col min="35" max="50" width="6.625" style="227" customWidth="1"/>
    <col min="51" max="61" width="6.625" style="704" customWidth="1"/>
    <col min="62" max="74" width="6.625" style="227" customWidth="1"/>
    <col min="75" max="16384" width="9.375" style="291"/>
  </cols>
  <sheetData>
    <row r="1" spans="1:74" ht="12.85" customHeight="1" x14ac:dyDescent="0.25">
      <c r="A1" s="979" t="s">
        <v>479</v>
      </c>
      <c r="B1" s="317" t="s">
        <v>911</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684"/>
      <c r="AZ1" s="684"/>
      <c r="BA1" s="684"/>
      <c r="BB1" s="684"/>
      <c r="BC1" s="684"/>
      <c r="BD1" s="684"/>
      <c r="BE1" s="684"/>
      <c r="BF1" s="684"/>
      <c r="BG1" s="684"/>
      <c r="BH1" s="684"/>
      <c r="BI1" s="684"/>
      <c r="BJ1" s="226"/>
      <c r="BK1" s="226"/>
      <c r="BL1" s="226"/>
      <c r="BM1" s="226"/>
      <c r="BN1" s="226"/>
      <c r="BO1" s="226"/>
      <c r="BP1" s="226"/>
      <c r="BQ1" s="226"/>
      <c r="BR1" s="226"/>
      <c r="BS1" s="226"/>
      <c r="BT1" s="226"/>
      <c r="BU1" s="226"/>
      <c r="BV1" s="226"/>
    </row>
    <row r="2" spans="1:74" ht="12.85" customHeight="1" x14ac:dyDescent="0.25">
      <c r="A2" s="980"/>
      <c r="B2" s="318" t="str">
        <f>"U.S. Energy Information Administration  |  Short-Term Energy Outlook - "&amp;Dates!$D$1</f>
        <v>U.S. Energy Information Administration  |  Short-Term Energy Outlook - September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79"/>
      <c r="AG2" s="279"/>
      <c r="AH2" s="279"/>
      <c r="AI2" s="228"/>
      <c r="AJ2" s="228"/>
      <c r="AK2" s="228"/>
      <c r="AL2" s="228"/>
      <c r="AM2" s="228"/>
      <c r="AN2" s="228"/>
      <c r="AO2" s="228"/>
      <c r="AP2" s="228"/>
      <c r="AQ2" s="228"/>
      <c r="AR2" s="228"/>
      <c r="AS2" s="228"/>
      <c r="AT2" s="228"/>
      <c r="AU2" s="228"/>
      <c r="AV2" s="228"/>
      <c r="AW2" s="228"/>
      <c r="AX2" s="228"/>
      <c r="AY2" s="695"/>
      <c r="AZ2" s="695"/>
      <c r="BA2" s="695"/>
      <c r="BB2" s="695"/>
      <c r="BC2" s="695"/>
      <c r="BD2" s="695"/>
      <c r="BE2" s="695"/>
      <c r="BF2" s="695"/>
      <c r="BG2" s="695"/>
      <c r="BH2" s="695"/>
      <c r="BI2" s="695"/>
      <c r="BJ2" s="228"/>
      <c r="BK2" s="228"/>
      <c r="BL2" s="228"/>
      <c r="BM2" s="228"/>
      <c r="BN2" s="228"/>
      <c r="BO2" s="228"/>
      <c r="BP2" s="228"/>
      <c r="BQ2" s="228"/>
      <c r="BR2" s="228"/>
      <c r="BS2" s="228"/>
      <c r="BT2" s="228"/>
      <c r="BU2" s="228"/>
      <c r="BV2" s="228"/>
    </row>
    <row r="3" spans="1:74" ht="12.85" customHeight="1" x14ac:dyDescent="0.25">
      <c r="A3" s="316" t="s">
        <v>764</v>
      </c>
      <c r="B3" s="294"/>
      <c r="C3" s="1085">
        <f>Dates!D3</f>
        <v>2021</v>
      </c>
      <c r="D3" s="986"/>
      <c r="E3" s="986"/>
      <c r="F3" s="986"/>
      <c r="G3" s="986"/>
      <c r="H3" s="986"/>
      <c r="I3" s="986"/>
      <c r="J3" s="986"/>
      <c r="K3" s="986"/>
      <c r="L3" s="986"/>
      <c r="M3" s="986"/>
      <c r="N3" s="1086"/>
      <c r="O3" s="983">
        <f>C3+1</f>
        <v>2022</v>
      </c>
      <c r="P3" s="986"/>
      <c r="Q3" s="986"/>
      <c r="R3" s="986"/>
      <c r="S3" s="986"/>
      <c r="T3" s="986"/>
      <c r="U3" s="986"/>
      <c r="V3" s="986"/>
      <c r="W3" s="986"/>
      <c r="X3" s="986"/>
      <c r="Y3" s="986"/>
      <c r="Z3" s="1086"/>
      <c r="AA3" s="983">
        <f>O3+1</f>
        <v>2023</v>
      </c>
      <c r="AB3" s="986"/>
      <c r="AC3" s="986"/>
      <c r="AD3" s="986"/>
      <c r="AE3" s="986"/>
      <c r="AF3" s="986"/>
      <c r="AG3" s="986"/>
      <c r="AH3" s="986"/>
      <c r="AI3" s="986"/>
      <c r="AJ3" s="986"/>
      <c r="AK3" s="986"/>
      <c r="AL3" s="1086"/>
      <c r="AM3" s="983">
        <f>AA3+1</f>
        <v>2024</v>
      </c>
      <c r="AN3" s="986"/>
      <c r="AO3" s="986"/>
      <c r="AP3" s="986"/>
      <c r="AQ3" s="986"/>
      <c r="AR3" s="986"/>
      <c r="AS3" s="986"/>
      <c r="AT3" s="986"/>
      <c r="AU3" s="986"/>
      <c r="AV3" s="986"/>
      <c r="AW3" s="986"/>
      <c r="AX3" s="1086"/>
      <c r="AY3" s="983">
        <f>AM3+1</f>
        <v>2025</v>
      </c>
      <c r="AZ3" s="986"/>
      <c r="BA3" s="986"/>
      <c r="BB3" s="986"/>
      <c r="BC3" s="986"/>
      <c r="BD3" s="986"/>
      <c r="BE3" s="986"/>
      <c r="BF3" s="986"/>
      <c r="BG3" s="986"/>
      <c r="BH3" s="986"/>
      <c r="BI3" s="986"/>
      <c r="BJ3" s="1086"/>
      <c r="BK3" s="983">
        <f>AY3+1</f>
        <v>2026</v>
      </c>
      <c r="BL3" s="986"/>
      <c r="BM3" s="986"/>
      <c r="BN3" s="986"/>
      <c r="BO3" s="986"/>
      <c r="BP3" s="986"/>
      <c r="BQ3" s="986"/>
      <c r="BR3" s="986"/>
      <c r="BS3" s="986"/>
      <c r="BT3" s="986"/>
      <c r="BU3" s="986"/>
      <c r="BV3" s="1086"/>
    </row>
    <row r="4" spans="1:74" ht="11.95" customHeight="1" x14ac:dyDescent="0.25">
      <c r="A4" s="322" t="str">
        <f>TEXT(Dates!$D$2,"dddd, mmmm d, yyyy")</f>
        <v>Thursday, September 4, 2025</v>
      </c>
      <c r="B4" s="295"/>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95" customHeight="1" x14ac:dyDescent="0.25">
      <c r="A5" s="293"/>
      <c r="B5" s="292" t="s">
        <v>1047</v>
      </c>
      <c r="C5" s="232"/>
      <c r="D5" s="467"/>
      <c r="E5" s="467"/>
      <c r="F5" s="467"/>
      <c r="G5" s="467"/>
      <c r="H5" s="467"/>
      <c r="I5" s="467"/>
      <c r="J5" s="467"/>
      <c r="K5" s="467"/>
      <c r="L5" s="467"/>
      <c r="M5" s="467"/>
      <c r="N5" s="233"/>
      <c r="O5" s="232"/>
      <c r="P5" s="467"/>
      <c r="Q5" s="467"/>
      <c r="R5" s="467"/>
      <c r="S5" s="467"/>
      <c r="T5" s="467"/>
      <c r="U5" s="467"/>
      <c r="V5" s="467"/>
      <c r="W5" s="467"/>
      <c r="X5" s="467"/>
      <c r="Y5" s="467"/>
      <c r="Z5" s="233"/>
      <c r="AA5" s="232"/>
      <c r="AB5" s="467"/>
      <c r="AC5" s="467"/>
      <c r="AD5" s="467"/>
      <c r="AE5" s="467"/>
      <c r="AF5" s="467"/>
      <c r="AG5" s="467"/>
      <c r="AH5" s="467"/>
      <c r="AI5" s="467"/>
      <c r="AJ5" s="467"/>
      <c r="AK5" s="467"/>
      <c r="AL5" s="233"/>
      <c r="AM5" s="232"/>
      <c r="AN5" s="467"/>
      <c r="AO5" s="467"/>
      <c r="AP5" s="467"/>
      <c r="AQ5" s="467"/>
      <c r="AR5" s="467"/>
      <c r="AS5" s="467"/>
      <c r="AT5" s="467"/>
      <c r="AU5" s="467"/>
      <c r="AV5" s="467"/>
      <c r="AW5" s="467"/>
      <c r="AX5" s="233"/>
      <c r="AY5" s="925"/>
      <c r="AZ5" s="952"/>
      <c r="BA5" s="952"/>
      <c r="BB5" s="952"/>
      <c r="BC5" s="952"/>
      <c r="BD5" s="952"/>
      <c r="BE5" s="952"/>
      <c r="BF5" s="952"/>
      <c r="BG5" s="472"/>
      <c r="BH5" s="472"/>
      <c r="BI5" s="472"/>
      <c r="BJ5" s="472"/>
      <c r="BK5" s="473"/>
      <c r="BL5" s="472"/>
      <c r="BM5" s="472"/>
      <c r="BN5" s="472"/>
      <c r="BO5" s="472"/>
      <c r="BP5" s="472"/>
      <c r="BQ5" s="472"/>
      <c r="BR5" s="472"/>
      <c r="BS5" s="472"/>
      <c r="BT5" s="472"/>
      <c r="BU5" s="472"/>
      <c r="BV5" s="472"/>
    </row>
    <row r="6" spans="1:74" s="482" customFormat="1" ht="11.95" customHeight="1" x14ac:dyDescent="0.25">
      <c r="A6" s="481"/>
      <c r="B6" s="484" t="s">
        <v>1041</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480"/>
      <c r="AD6" s="480"/>
      <c r="AE6" s="480"/>
      <c r="AF6" s="480"/>
      <c r="AG6" s="480"/>
      <c r="AH6" s="480"/>
      <c r="AI6" s="480"/>
      <c r="AJ6" s="480"/>
      <c r="AK6" s="480"/>
      <c r="AL6" s="480"/>
      <c r="AM6" s="480"/>
      <c r="AN6" s="480"/>
      <c r="AO6" s="480"/>
      <c r="AP6" s="480"/>
      <c r="AQ6" s="480"/>
      <c r="AR6" s="480"/>
      <c r="AS6" s="480"/>
      <c r="AT6" s="480"/>
      <c r="AU6" s="480"/>
      <c r="AV6" s="480"/>
      <c r="AW6" s="480"/>
      <c r="AX6" s="480"/>
      <c r="AY6" s="928"/>
      <c r="AZ6" s="928"/>
      <c r="BA6" s="928"/>
      <c r="BB6" s="928"/>
      <c r="BC6" s="928"/>
      <c r="BD6" s="919"/>
      <c r="BE6" s="919"/>
      <c r="BF6" s="919"/>
      <c r="BG6" s="462"/>
      <c r="BH6" s="462"/>
      <c r="BI6" s="462"/>
      <c r="BJ6" s="462"/>
      <c r="BK6" s="462"/>
      <c r="BL6" s="462"/>
      <c r="BM6" s="462"/>
      <c r="BN6" s="462"/>
      <c r="BO6" s="462"/>
      <c r="BP6" s="462"/>
      <c r="BQ6" s="462"/>
      <c r="BR6" s="462"/>
      <c r="BS6" s="462"/>
      <c r="BT6" s="462"/>
      <c r="BU6" s="462"/>
      <c r="BV6" s="462"/>
    </row>
    <row r="7" spans="1:74" ht="11.95" customHeight="1" x14ac:dyDescent="0.25">
      <c r="A7" s="293" t="s">
        <v>767</v>
      </c>
      <c r="B7" s="483" t="s">
        <v>1029</v>
      </c>
      <c r="C7" s="468">
        <v>468.14159999999998</v>
      </c>
      <c r="D7" s="468">
        <v>468.12060000000002</v>
      </c>
      <c r="E7" s="468">
        <v>468.26100000000002</v>
      </c>
      <c r="F7" s="468">
        <v>468.5847</v>
      </c>
      <c r="G7" s="468">
        <v>468.54660000000001</v>
      </c>
      <c r="H7" s="468">
        <v>469.06670000000003</v>
      </c>
      <c r="I7" s="468">
        <v>469.96789999999999</v>
      </c>
      <c r="J7" s="468">
        <v>470.66410000000002</v>
      </c>
      <c r="K7" s="468">
        <v>470.50979999999998</v>
      </c>
      <c r="L7" s="468">
        <v>471.7885</v>
      </c>
      <c r="M7" s="468">
        <v>471.8152</v>
      </c>
      <c r="N7" s="468">
        <v>473.4588</v>
      </c>
      <c r="O7" s="468">
        <v>479.64890000000003</v>
      </c>
      <c r="P7" s="468">
        <v>479.6934</v>
      </c>
      <c r="Q7" s="468">
        <v>479.3648</v>
      </c>
      <c r="R7" s="468">
        <v>479.43270000000001</v>
      </c>
      <c r="S7" s="468">
        <v>481.55290000000002</v>
      </c>
      <c r="T7" s="468">
        <v>482.71510000000001</v>
      </c>
      <c r="U7" s="468">
        <v>483.77749999999997</v>
      </c>
      <c r="V7" s="468">
        <v>483.68079999999998</v>
      </c>
      <c r="W7" s="468">
        <v>483.65350000000001</v>
      </c>
      <c r="X7" s="468">
        <v>483.65350000000001</v>
      </c>
      <c r="Y7" s="468">
        <v>483.97699999999998</v>
      </c>
      <c r="Z7" s="468">
        <v>483.61470000000003</v>
      </c>
      <c r="AA7" s="468">
        <v>484.85059999999999</v>
      </c>
      <c r="AB7" s="468">
        <v>486.03859999999997</v>
      </c>
      <c r="AC7" s="468">
        <v>486.06299999999999</v>
      </c>
      <c r="AD7" s="468">
        <v>487.63220000000001</v>
      </c>
      <c r="AE7" s="468">
        <v>486.74250000000001</v>
      </c>
      <c r="AF7" s="468">
        <v>487.7097</v>
      </c>
      <c r="AG7" s="468">
        <v>488.5147</v>
      </c>
      <c r="AH7" s="468">
        <v>488.5147</v>
      </c>
      <c r="AI7" s="468">
        <v>488.13170000000002</v>
      </c>
      <c r="AJ7" s="468">
        <v>488.13290000000001</v>
      </c>
      <c r="AK7" s="468">
        <v>488.82470000000001</v>
      </c>
      <c r="AL7" s="468">
        <v>488.90089999999998</v>
      </c>
      <c r="AM7" s="468">
        <v>490.33249999999998</v>
      </c>
      <c r="AN7" s="468">
        <v>490.33249999999998</v>
      </c>
      <c r="AO7" s="468">
        <v>489.62619999999998</v>
      </c>
      <c r="AP7" s="468">
        <v>489.15940000000001</v>
      </c>
      <c r="AQ7" s="468">
        <v>489.30040000000002</v>
      </c>
      <c r="AR7" s="468">
        <v>487.88900000000001</v>
      </c>
      <c r="AS7" s="468">
        <v>488.65230000000003</v>
      </c>
      <c r="AT7" s="468">
        <v>488.65030000000002</v>
      </c>
      <c r="AU7" s="468">
        <v>488.64830000000001</v>
      </c>
      <c r="AV7" s="468">
        <v>488.51819999999998</v>
      </c>
      <c r="AW7" s="468">
        <v>488.61959999999999</v>
      </c>
      <c r="AX7" s="468">
        <v>488.97680000000003</v>
      </c>
      <c r="AY7" s="894">
        <v>489.03680000000003</v>
      </c>
      <c r="AZ7" s="894">
        <v>489.07580000000002</v>
      </c>
      <c r="BA7" s="894">
        <v>488.73419999999999</v>
      </c>
      <c r="BB7" s="894">
        <v>488.84399999999999</v>
      </c>
      <c r="BC7" s="894">
        <v>489.40030000000002</v>
      </c>
      <c r="BD7" s="894">
        <v>489.85950000000003</v>
      </c>
      <c r="BE7" s="894">
        <v>490.03149999999999</v>
      </c>
      <c r="BF7" s="894">
        <v>489.62799999999999</v>
      </c>
      <c r="BG7" s="456">
        <v>490.49369999999999</v>
      </c>
      <c r="BH7" s="456">
        <v>491.96249999999998</v>
      </c>
      <c r="BI7" s="456">
        <v>492.09449999999998</v>
      </c>
      <c r="BJ7" s="456">
        <v>492.31029999999998</v>
      </c>
      <c r="BK7" s="456">
        <v>493.21069999999997</v>
      </c>
      <c r="BL7" s="456">
        <v>493.21069999999997</v>
      </c>
      <c r="BM7" s="456">
        <v>493.39670000000001</v>
      </c>
      <c r="BN7" s="456">
        <v>493.81869999999998</v>
      </c>
      <c r="BO7" s="456">
        <v>493.9289</v>
      </c>
      <c r="BP7" s="456">
        <v>494.97039999999998</v>
      </c>
      <c r="BQ7" s="456">
        <v>494.28480000000002</v>
      </c>
      <c r="BR7" s="456">
        <v>494.25779999999997</v>
      </c>
      <c r="BS7" s="456">
        <v>494.35559999999998</v>
      </c>
      <c r="BT7" s="456">
        <v>494.58319999999998</v>
      </c>
      <c r="BU7" s="456">
        <v>495.17430000000002</v>
      </c>
      <c r="BV7" s="456">
        <v>494.13060000000002</v>
      </c>
    </row>
    <row r="8" spans="1:74" ht="11.95" customHeight="1" x14ac:dyDescent="0.25">
      <c r="A8" s="293" t="s">
        <v>768</v>
      </c>
      <c r="B8" s="483" t="s">
        <v>474</v>
      </c>
      <c r="C8" s="468">
        <v>213.1018</v>
      </c>
      <c r="D8" s="468">
        <v>213.1018</v>
      </c>
      <c r="E8" s="468">
        <v>212.553</v>
      </c>
      <c r="F8" s="468">
        <v>212.21100000000001</v>
      </c>
      <c r="G8" s="468">
        <v>211.6525</v>
      </c>
      <c r="H8" s="468">
        <v>210.68039999999999</v>
      </c>
      <c r="I8" s="468">
        <v>210.68039999999999</v>
      </c>
      <c r="J8" s="468">
        <v>210.68039999999999</v>
      </c>
      <c r="K8" s="468">
        <v>210.68039999999999</v>
      </c>
      <c r="L8" s="468">
        <v>209.7774</v>
      </c>
      <c r="M8" s="468">
        <v>209.76480000000001</v>
      </c>
      <c r="N8" s="468">
        <v>208.32599999999999</v>
      </c>
      <c r="O8" s="468">
        <v>200.59809999999999</v>
      </c>
      <c r="P8" s="468">
        <v>200.5686</v>
      </c>
      <c r="Q8" s="468">
        <v>199.3766</v>
      </c>
      <c r="R8" s="468">
        <v>198.9316</v>
      </c>
      <c r="S8" s="468">
        <v>197.4076</v>
      </c>
      <c r="T8" s="468">
        <v>194.4196</v>
      </c>
      <c r="U8" s="468">
        <v>194.4376</v>
      </c>
      <c r="V8" s="468">
        <v>193.4126</v>
      </c>
      <c r="W8" s="468">
        <v>190.98159999999999</v>
      </c>
      <c r="X8" s="468">
        <v>190.98159999999999</v>
      </c>
      <c r="Y8" s="468">
        <v>190.8271</v>
      </c>
      <c r="Z8" s="468">
        <v>187.87209999999999</v>
      </c>
      <c r="AA8" s="468">
        <v>185.39940000000001</v>
      </c>
      <c r="AB8" s="468">
        <v>185.3888</v>
      </c>
      <c r="AC8" s="468">
        <v>184.5839</v>
      </c>
      <c r="AD8" s="468">
        <v>184.5839</v>
      </c>
      <c r="AE8" s="468">
        <v>183.09190000000001</v>
      </c>
      <c r="AF8" s="468">
        <v>180.93870000000001</v>
      </c>
      <c r="AG8" s="468">
        <v>180.28980000000001</v>
      </c>
      <c r="AH8" s="468">
        <v>179.6765</v>
      </c>
      <c r="AI8" s="468">
        <v>178.8115</v>
      </c>
      <c r="AJ8" s="468">
        <v>178.32650000000001</v>
      </c>
      <c r="AK8" s="468">
        <v>178.32650000000001</v>
      </c>
      <c r="AL8" s="468">
        <v>177.01849999999999</v>
      </c>
      <c r="AM8" s="468">
        <v>175.16210000000001</v>
      </c>
      <c r="AN8" s="468">
        <v>175.16210000000001</v>
      </c>
      <c r="AO8" s="468">
        <v>174.98859999999999</v>
      </c>
      <c r="AP8" s="468">
        <v>174.36250000000001</v>
      </c>
      <c r="AQ8" s="468">
        <v>173.8665</v>
      </c>
      <c r="AR8" s="468">
        <v>173.6865</v>
      </c>
      <c r="AS8" s="468">
        <v>173.6865</v>
      </c>
      <c r="AT8" s="468">
        <v>173.6865</v>
      </c>
      <c r="AU8" s="468">
        <v>173.42750000000001</v>
      </c>
      <c r="AV8" s="468">
        <v>172.24950000000001</v>
      </c>
      <c r="AW8" s="468">
        <v>172.26249999999999</v>
      </c>
      <c r="AX8" s="468">
        <v>171.8425</v>
      </c>
      <c r="AY8" s="894">
        <v>171.8425</v>
      </c>
      <c r="AZ8" s="894">
        <v>171.4325</v>
      </c>
      <c r="BA8" s="894">
        <v>171.04949999999999</v>
      </c>
      <c r="BB8" s="894">
        <v>170.99250000000001</v>
      </c>
      <c r="BC8" s="894">
        <v>170.99250000000001</v>
      </c>
      <c r="BD8" s="894">
        <v>170.99250000000001</v>
      </c>
      <c r="BE8" s="894">
        <v>170.99250000000001</v>
      </c>
      <c r="BF8" s="894">
        <v>169.66200000000001</v>
      </c>
      <c r="BG8" s="456">
        <v>168.762</v>
      </c>
      <c r="BH8" s="456">
        <v>167.86199999999999</v>
      </c>
      <c r="BI8" s="456">
        <v>167.86199999999999</v>
      </c>
      <c r="BJ8" s="456">
        <v>165.61439999999999</v>
      </c>
      <c r="BK8" s="456">
        <v>165.61439999999999</v>
      </c>
      <c r="BL8" s="456">
        <v>165.61439999999999</v>
      </c>
      <c r="BM8" s="456">
        <v>165.61439999999999</v>
      </c>
      <c r="BN8" s="456">
        <v>165.61439999999999</v>
      </c>
      <c r="BO8" s="456">
        <v>165.61439999999999</v>
      </c>
      <c r="BP8" s="456">
        <v>165.13550000000001</v>
      </c>
      <c r="BQ8" s="456">
        <v>165.13550000000001</v>
      </c>
      <c r="BR8" s="456">
        <v>165.13550000000001</v>
      </c>
      <c r="BS8" s="456">
        <v>165.13550000000001</v>
      </c>
      <c r="BT8" s="456">
        <v>165.13550000000001</v>
      </c>
      <c r="BU8" s="456">
        <v>165.13550000000001</v>
      </c>
      <c r="BV8" s="456">
        <v>162.1645</v>
      </c>
    </row>
    <row r="9" spans="1:74" ht="11.95" customHeight="1" x14ac:dyDescent="0.25">
      <c r="A9" s="293" t="s">
        <v>769</v>
      </c>
      <c r="B9" s="483" t="s">
        <v>314</v>
      </c>
      <c r="C9" s="468">
        <v>27.3688</v>
      </c>
      <c r="D9" s="468">
        <v>27.3687</v>
      </c>
      <c r="E9" s="468">
        <v>27.369199999999999</v>
      </c>
      <c r="F9" s="468">
        <v>27.367699999999999</v>
      </c>
      <c r="G9" s="468">
        <v>27.366599999999998</v>
      </c>
      <c r="H9" s="468">
        <v>26.842700000000001</v>
      </c>
      <c r="I9" s="468">
        <v>26.825299999999999</v>
      </c>
      <c r="J9" s="468">
        <v>26.827100000000002</v>
      </c>
      <c r="K9" s="468">
        <v>26.8201</v>
      </c>
      <c r="L9" s="468">
        <v>26.8035</v>
      </c>
      <c r="M9" s="468">
        <v>26.7849</v>
      </c>
      <c r="N9" s="468">
        <v>26.783000000000001</v>
      </c>
      <c r="O9" s="468">
        <v>29.762799999999999</v>
      </c>
      <c r="P9" s="468">
        <v>29.762799999999999</v>
      </c>
      <c r="Q9" s="468">
        <v>29.722100000000001</v>
      </c>
      <c r="R9" s="468">
        <v>29.599799999999998</v>
      </c>
      <c r="S9" s="468">
        <v>29.605599999999999</v>
      </c>
      <c r="T9" s="468">
        <v>29.437100000000001</v>
      </c>
      <c r="U9" s="468">
        <v>29.4358</v>
      </c>
      <c r="V9" s="468">
        <v>29.440300000000001</v>
      </c>
      <c r="W9" s="468">
        <v>29.3536</v>
      </c>
      <c r="X9" s="468">
        <v>29.323499999999999</v>
      </c>
      <c r="Y9" s="468">
        <v>29.292899999999999</v>
      </c>
      <c r="Z9" s="468">
        <v>29.2455</v>
      </c>
      <c r="AA9" s="468">
        <v>28.180499999999999</v>
      </c>
      <c r="AB9" s="468">
        <v>28.183599999999998</v>
      </c>
      <c r="AC9" s="468">
        <v>28.1751</v>
      </c>
      <c r="AD9" s="468">
        <v>28.177600000000002</v>
      </c>
      <c r="AE9" s="468">
        <v>28.135000000000002</v>
      </c>
      <c r="AF9" s="468">
        <v>27.988299999999999</v>
      </c>
      <c r="AG9" s="468">
        <v>27.9908</v>
      </c>
      <c r="AH9" s="468">
        <v>28.0016</v>
      </c>
      <c r="AI9" s="468">
        <v>28.003799999999998</v>
      </c>
      <c r="AJ9" s="468">
        <v>28.003799999999998</v>
      </c>
      <c r="AK9" s="468">
        <v>28.000599999999999</v>
      </c>
      <c r="AL9" s="468">
        <v>27.9895</v>
      </c>
      <c r="AM9" s="468">
        <v>27.2988</v>
      </c>
      <c r="AN9" s="468">
        <v>27.3004</v>
      </c>
      <c r="AO9" s="468">
        <v>27.3032</v>
      </c>
      <c r="AP9" s="468">
        <v>27.302399999999999</v>
      </c>
      <c r="AQ9" s="468">
        <v>27.2944</v>
      </c>
      <c r="AR9" s="468">
        <v>27.1904</v>
      </c>
      <c r="AS9" s="468">
        <v>27.1907</v>
      </c>
      <c r="AT9" s="468">
        <v>27.184699999999999</v>
      </c>
      <c r="AU9" s="468">
        <v>27.174499999999998</v>
      </c>
      <c r="AV9" s="468">
        <v>27.175000000000001</v>
      </c>
      <c r="AW9" s="468">
        <v>27.173100000000002</v>
      </c>
      <c r="AX9" s="468">
        <v>27.1661</v>
      </c>
      <c r="AY9" s="894">
        <v>27.170100000000001</v>
      </c>
      <c r="AZ9" s="894">
        <v>27.170100000000001</v>
      </c>
      <c r="BA9" s="894">
        <v>27.170100000000001</v>
      </c>
      <c r="BB9" s="894">
        <v>27.1617</v>
      </c>
      <c r="BC9" s="894">
        <v>26.869800000000001</v>
      </c>
      <c r="BD9" s="894">
        <v>26.869800000000001</v>
      </c>
      <c r="BE9" s="894">
        <v>26.869800000000001</v>
      </c>
      <c r="BF9" s="894">
        <v>26.912700000000001</v>
      </c>
      <c r="BG9" s="456">
        <v>26.922599999999999</v>
      </c>
      <c r="BH9" s="456">
        <v>26.921199999999999</v>
      </c>
      <c r="BI9" s="456">
        <v>26.921199999999999</v>
      </c>
      <c r="BJ9" s="456">
        <v>26.471</v>
      </c>
      <c r="BK9" s="456">
        <v>26.471</v>
      </c>
      <c r="BL9" s="456">
        <v>26.471</v>
      </c>
      <c r="BM9" s="456">
        <v>26.471</v>
      </c>
      <c r="BN9" s="456">
        <v>26.471</v>
      </c>
      <c r="BO9" s="456">
        <v>26.4908</v>
      </c>
      <c r="BP9" s="456">
        <v>26.474699999999999</v>
      </c>
      <c r="BQ9" s="456">
        <v>26.474699999999999</v>
      </c>
      <c r="BR9" s="456">
        <v>26.474699999999999</v>
      </c>
      <c r="BS9" s="456">
        <v>26.474699999999999</v>
      </c>
      <c r="BT9" s="456">
        <v>26.474699999999999</v>
      </c>
      <c r="BU9" s="456">
        <v>26.474699999999999</v>
      </c>
      <c r="BV9" s="456">
        <v>26.4711</v>
      </c>
    </row>
    <row r="10" spans="1:74" ht="11.95" customHeight="1" x14ac:dyDescent="0.25">
      <c r="A10" s="293" t="s">
        <v>770</v>
      </c>
      <c r="B10" s="483" t="s">
        <v>1554</v>
      </c>
      <c r="C10" s="468">
        <v>0.36430000000000001</v>
      </c>
      <c r="D10" s="468">
        <v>0.36430000000000001</v>
      </c>
      <c r="E10" s="468">
        <v>0.36430000000000001</v>
      </c>
      <c r="F10" s="468">
        <v>0.36430000000000001</v>
      </c>
      <c r="G10" s="468">
        <v>0.36430000000000001</v>
      </c>
      <c r="H10" s="468">
        <v>0.36430000000000001</v>
      </c>
      <c r="I10" s="468">
        <v>0.36430000000000001</v>
      </c>
      <c r="J10" s="468">
        <v>0.36430000000000001</v>
      </c>
      <c r="K10" s="468">
        <v>0.36430000000000001</v>
      </c>
      <c r="L10" s="468">
        <v>0.36430000000000001</v>
      </c>
      <c r="M10" s="468">
        <v>0.36430000000000001</v>
      </c>
      <c r="N10" s="468">
        <v>0.36430000000000001</v>
      </c>
      <c r="O10" s="468">
        <v>0.36430000000000001</v>
      </c>
      <c r="P10" s="468">
        <v>0.36430000000000001</v>
      </c>
      <c r="Q10" s="468">
        <v>0.36430000000000001</v>
      </c>
      <c r="R10" s="468">
        <v>0.36430000000000001</v>
      </c>
      <c r="S10" s="468">
        <v>0.36430000000000001</v>
      </c>
      <c r="T10" s="468">
        <v>0.36430000000000001</v>
      </c>
      <c r="U10" s="468">
        <v>0.36430000000000001</v>
      </c>
      <c r="V10" s="468">
        <v>0.36430000000000001</v>
      </c>
      <c r="W10" s="468">
        <v>0.36430000000000001</v>
      </c>
      <c r="X10" s="468">
        <v>0.36430000000000001</v>
      </c>
      <c r="Y10" s="468">
        <v>0.36430000000000001</v>
      </c>
      <c r="Z10" s="468">
        <v>0.36430000000000001</v>
      </c>
      <c r="AA10" s="468">
        <v>0.36430000000000001</v>
      </c>
      <c r="AB10" s="468">
        <v>0.36430000000000001</v>
      </c>
      <c r="AC10" s="468">
        <v>0.36430000000000001</v>
      </c>
      <c r="AD10" s="468">
        <v>0.36430000000000001</v>
      </c>
      <c r="AE10" s="468">
        <v>0.36430000000000001</v>
      </c>
      <c r="AF10" s="468">
        <v>0.36430000000000001</v>
      </c>
      <c r="AG10" s="468">
        <v>0.36430000000000001</v>
      </c>
      <c r="AH10" s="468">
        <v>0.36430000000000001</v>
      </c>
      <c r="AI10" s="468">
        <v>0.36430000000000001</v>
      </c>
      <c r="AJ10" s="468">
        <v>0.36430000000000001</v>
      </c>
      <c r="AK10" s="468">
        <v>0.36430000000000001</v>
      </c>
      <c r="AL10" s="468">
        <v>0.36430000000000001</v>
      </c>
      <c r="AM10" s="468">
        <v>0.36430000000000001</v>
      </c>
      <c r="AN10" s="468">
        <v>0.36430000000000001</v>
      </c>
      <c r="AO10" s="468">
        <v>0.36430000000000001</v>
      </c>
      <c r="AP10" s="468">
        <v>0.33629999999999999</v>
      </c>
      <c r="AQ10" s="468">
        <v>0.33629999999999999</v>
      </c>
      <c r="AR10" s="468">
        <v>0.33629999999999999</v>
      </c>
      <c r="AS10" s="468">
        <v>0.33629999999999999</v>
      </c>
      <c r="AT10" s="468">
        <v>0.33629999999999999</v>
      </c>
      <c r="AU10" s="468">
        <v>0.33629999999999999</v>
      </c>
      <c r="AV10" s="468">
        <v>0.33629999999999999</v>
      </c>
      <c r="AW10" s="468">
        <v>0.33629999999999999</v>
      </c>
      <c r="AX10" s="468">
        <v>0.33629999999999999</v>
      </c>
      <c r="AY10" s="894">
        <v>0.33629999999999999</v>
      </c>
      <c r="AZ10" s="894">
        <v>0.33629999999999999</v>
      </c>
      <c r="BA10" s="894">
        <v>0.33629999999999999</v>
      </c>
      <c r="BB10" s="894">
        <v>0.33629999999999999</v>
      </c>
      <c r="BC10" s="894">
        <v>0.33629999999999999</v>
      </c>
      <c r="BD10" s="894">
        <v>0.33629999999999999</v>
      </c>
      <c r="BE10" s="894">
        <v>0.33629999999999999</v>
      </c>
      <c r="BF10" s="894">
        <v>0.33629999999999999</v>
      </c>
      <c r="BG10" s="456">
        <v>0.33629999999999999</v>
      </c>
      <c r="BH10" s="456">
        <v>0.33629999999999999</v>
      </c>
      <c r="BI10" s="456">
        <v>0.33629999999999999</v>
      </c>
      <c r="BJ10" s="456">
        <v>0.33629999999999999</v>
      </c>
      <c r="BK10" s="456">
        <v>0.33629999999999999</v>
      </c>
      <c r="BL10" s="456">
        <v>0.33629999999999999</v>
      </c>
      <c r="BM10" s="456">
        <v>0.33629999999999999</v>
      </c>
      <c r="BN10" s="456">
        <v>0.33629999999999999</v>
      </c>
      <c r="BO10" s="456">
        <v>0.33629999999999999</v>
      </c>
      <c r="BP10" s="456">
        <v>0.33629999999999999</v>
      </c>
      <c r="BQ10" s="456">
        <v>0.33629999999999999</v>
      </c>
      <c r="BR10" s="456">
        <v>0.33629999999999999</v>
      </c>
      <c r="BS10" s="456">
        <v>0.33629999999999999</v>
      </c>
      <c r="BT10" s="456">
        <v>0.33629999999999999</v>
      </c>
      <c r="BU10" s="456">
        <v>0.33629999999999999</v>
      </c>
      <c r="BV10" s="456">
        <v>0.33629999999999999</v>
      </c>
    </row>
    <row r="11" spans="1:74" s="482" customFormat="1" ht="11.95" customHeight="1" x14ac:dyDescent="0.25">
      <c r="A11" s="481"/>
      <c r="B11" s="484" t="s">
        <v>1042</v>
      </c>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919"/>
      <c r="AZ11" s="919"/>
      <c r="BA11" s="919"/>
      <c r="BB11" s="919"/>
      <c r="BC11" s="919"/>
      <c r="BD11" s="919"/>
      <c r="BE11" s="919"/>
      <c r="BF11" s="919"/>
      <c r="BG11" s="462"/>
      <c r="BH11" s="462"/>
      <c r="BI11" s="462"/>
      <c r="BJ11" s="462"/>
      <c r="BK11" s="462"/>
      <c r="BL11" s="462"/>
      <c r="BM11" s="462"/>
      <c r="BN11" s="462"/>
      <c r="BO11" s="462"/>
      <c r="BP11" s="462"/>
      <c r="BQ11" s="462"/>
      <c r="BR11" s="462"/>
      <c r="BS11" s="462"/>
      <c r="BT11" s="462"/>
      <c r="BU11" s="462"/>
      <c r="BV11" s="462"/>
    </row>
    <row r="12" spans="1:74" ht="11.95" customHeight="1" x14ac:dyDescent="0.25">
      <c r="A12" s="293" t="s">
        <v>771</v>
      </c>
      <c r="B12" s="478" t="s">
        <v>1024</v>
      </c>
      <c r="C12" s="468">
        <v>118.8746</v>
      </c>
      <c r="D12" s="468">
        <v>119.84139999999999</v>
      </c>
      <c r="E12" s="468">
        <v>120.9743</v>
      </c>
      <c r="F12" s="468">
        <v>121.7433</v>
      </c>
      <c r="G12" s="468">
        <v>123.08159999999999</v>
      </c>
      <c r="H12" s="468">
        <v>124.72920000000001</v>
      </c>
      <c r="I12" s="468">
        <v>125.997</v>
      </c>
      <c r="J12" s="468">
        <v>126.33540000000001</v>
      </c>
      <c r="K12" s="468">
        <v>126.6836</v>
      </c>
      <c r="L12" s="468">
        <v>128.09989999999999</v>
      </c>
      <c r="M12" s="468">
        <v>129.22550000000001</v>
      </c>
      <c r="N12" s="468">
        <v>132.62889999999999</v>
      </c>
      <c r="O12" s="468">
        <v>133.58449999999999</v>
      </c>
      <c r="P12" s="468">
        <v>133.84450000000001</v>
      </c>
      <c r="Q12" s="468">
        <v>134.95349999999999</v>
      </c>
      <c r="R12" s="468">
        <v>137.25729999999999</v>
      </c>
      <c r="S12" s="468">
        <v>137.4513</v>
      </c>
      <c r="T12" s="468">
        <v>137.88050000000001</v>
      </c>
      <c r="U12" s="468">
        <v>137.8725</v>
      </c>
      <c r="V12" s="468">
        <v>137.87809999999999</v>
      </c>
      <c r="W12" s="468">
        <v>137.87809999999999</v>
      </c>
      <c r="X12" s="468">
        <v>137.8981</v>
      </c>
      <c r="Y12" s="468">
        <v>139.5986</v>
      </c>
      <c r="Z12" s="468">
        <v>141.27529999999999</v>
      </c>
      <c r="AA12" s="468">
        <v>141.40729999999999</v>
      </c>
      <c r="AB12" s="468">
        <v>142.1208</v>
      </c>
      <c r="AC12" s="468">
        <v>142.53360000000001</v>
      </c>
      <c r="AD12" s="468">
        <v>142.8502</v>
      </c>
      <c r="AE12" s="468">
        <v>143.6345</v>
      </c>
      <c r="AF12" s="468">
        <v>143.60489999999999</v>
      </c>
      <c r="AG12" s="468">
        <v>144.1044</v>
      </c>
      <c r="AH12" s="468">
        <v>144.19239999999999</v>
      </c>
      <c r="AI12" s="468">
        <v>144.29599999999999</v>
      </c>
      <c r="AJ12" s="468">
        <v>145.10910000000001</v>
      </c>
      <c r="AK12" s="468">
        <v>145.10910000000001</v>
      </c>
      <c r="AL12" s="468">
        <v>147.3218</v>
      </c>
      <c r="AM12" s="468">
        <v>147.73580000000001</v>
      </c>
      <c r="AN12" s="468">
        <v>147.93729999999999</v>
      </c>
      <c r="AO12" s="468">
        <v>148.09729999999999</v>
      </c>
      <c r="AP12" s="468">
        <v>149.22620000000001</v>
      </c>
      <c r="AQ12" s="468">
        <v>149.3117</v>
      </c>
      <c r="AR12" s="468">
        <v>149.3417</v>
      </c>
      <c r="AS12" s="468">
        <v>150.04079999999999</v>
      </c>
      <c r="AT12" s="468">
        <v>150.39099999999999</v>
      </c>
      <c r="AU12" s="468">
        <v>150.52969999999999</v>
      </c>
      <c r="AV12" s="468">
        <v>150.54409999999999</v>
      </c>
      <c r="AW12" s="468">
        <v>150.54409999999999</v>
      </c>
      <c r="AX12" s="468">
        <v>151.99440000000001</v>
      </c>
      <c r="AY12" s="894">
        <v>153.30840000000001</v>
      </c>
      <c r="AZ12" s="894">
        <v>153.66999999999999</v>
      </c>
      <c r="BA12" s="894">
        <v>153.697</v>
      </c>
      <c r="BB12" s="894">
        <v>153.94</v>
      </c>
      <c r="BC12" s="894">
        <v>154.15809999999999</v>
      </c>
      <c r="BD12" s="894">
        <v>154.68520000000001</v>
      </c>
      <c r="BE12" s="894">
        <v>155.5958</v>
      </c>
      <c r="BF12" s="894">
        <v>156.39830000000001</v>
      </c>
      <c r="BG12" s="456">
        <v>156.83189999999999</v>
      </c>
      <c r="BH12" s="456">
        <v>157.33539999999999</v>
      </c>
      <c r="BI12" s="456">
        <v>157.33539999999999</v>
      </c>
      <c r="BJ12" s="456">
        <v>159.8304</v>
      </c>
      <c r="BK12" s="456">
        <v>160.12110000000001</v>
      </c>
      <c r="BL12" s="456">
        <v>160.26140000000001</v>
      </c>
      <c r="BM12" s="456">
        <v>160.5772</v>
      </c>
      <c r="BN12" s="456">
        <v>160.5772</v>
      </c>
      <c r="BO12" s="456">
        <v>160.6857</v>
      </c>
      <c r="BP12" s="456">
        <v>164.53579999999999</v>
      </c>
      <c r="BQ12" s="456">
        <v>165.2508</v>
      </c>
      <c r="BR12" s="456">
        <v>165.2508</v>
      </c>
      <c r="BS12" s="456">
        <v>165.2508</v>
      </c>
      <c r="BT12" s="456">
        <v>166.05179999999999</v>
      </c>
      <c r="BU12" s="456">
        <v>166.155</v>
      </c>
      <c r="BV12" s="456">
        <v>169.33519999999999</v>
      </c>
    </row>
    <row r="13" spans="1:74" ht="11.95" customHeight="1" x14ac:dyDescent="0.25">
      <c r="A13" s="293" t="s">
        <v>772</v>
      </c>
      <c r="B13" s="478" t="s">
        <v>1036</v>
      </c>
      <c r="C13" s="468">
        <v>46.484299999999998</v>
      </c>
      <c r="D13" s="468">
        <v>47.177999999999997</v>
      </c>
      <c r="E13" s="468">
        <v>48.7928</v>
      </c>
      <c r="F13" s="468">
        <v>49.304699999999997</v>
      </c>
      <c r="G13" s="468">
        <v>49.969499999999996</v>
      </c>
      <c r="H13" s="468">
        <v>50.695500000000003</v>
      </c>
      <c r="I13" s="468">
        <v>51.642800000000001</v>
      </c>
      <c r="J13" s="468">
        <v>53.119799999999998</v>
      </c>
      <c r="K13" s="468">
        <v>54.140500000000003</v>
      </c>
      <c r="L13" s="468">
        <v>54.960700000000003</v>
      </c>
      <c r="M13" s="468">
        <v>55.974899999999998</v>
      </c>
      <c r="N13" s="468">
        <v>59.529200000000003</v>
      </c>
      <c r="O13" s="468">
        <v>60.788200000000003</v>
      </c>
      <c r="P13" s="468">
        <v>61.111400000000003</v>
      </c>
      <c r="Q13" s="468">
        <v>62.0869</v>
      </c>
      <c r="R13" s="468">
        <v>62.541499999999999</v>
      </c>
      <c r="S13" s="468">
        <v>63.302300000000002</v>
      </c>
      <c r="T13" s="468">
        <v>64.515199999999993</v>
      </c>
      <c r="U13" s="468">
        <v>65.101799999999997</v>
      </c>
      <c r="V13" s="468">
        <v>65.804699999999997</v>
      </c>
      <c r="W13" s="468">
        <v>66.587800000000001</v>
      </c>
      <c r="X13" s="468">
        <v>67.123699999999999</v>
      </c>
      <c r="Y13" s="468">
        <v>67.950999999999993</v>
      </c>
      <c r="Z13" s="468">
        <v>70.767799999999994</v>
      </c>
      <c r="AA13" s="468">
        <v>72.231899999999996</v>
      </c>
      <c r="AB13" s="468">
        <v>72.784199999999998</v>
      </c>
      <c r="AC13" s="468">
        <v>73.327299999999994</v>
      </c>
      <c r="AD13" s="468">
        <v>74.261099999999999</v>
      </c>
      <c r="AE13" s="468">
        <v>75.361000000000004</v>
      </c>
      <c r="AF13" s="468">
        <v>76.980999999999995</v>
      </c>
      <c r="AG13" s="468">
        <v>78.305999999999997</v>
      </c>
      <c r="AH13" s="468">
        <v>79.026499999999999</v>
      </c>
      <c r="AI13" s="468">
        <v>79.984499999999997</v>
      </c>
      <c r="AJ13" s="468">
        <v>81.749399999999994</v>
      </c>
      <c r="AK13" s="468">
        <v>82.744399999999999</v>
      </c>
      <c r="AL13" s="468">
        <v>89.833699999999993</v>
      </c>
      <c r="AM13" s="468">
        <v>92.981499999999997</v>
      </c>
      <c r="AN13" s="468">
        <v>93.572699999999998</v>
      </c>
      <c r="AO13" s="468">
        <v>96.528999999999996</v>
      </c>
      <c r="AP13" s="468">
        <v>97.9422</v>
      </c>
      <c r="AQ13" s="468">
        <v>100.4837</v>
      </c>
      <c r="AR13" s="468">
        <v>103.13679999999999</v>
      </c>
      <c r="AS13" s="468">
        <v>104.1084</v>
      </c>
      <c r="AT13" s="468">
        <v>105.31270000000001</v>
      </c>
      <c r="AU13" s="468">
        <v>107.7942</v>
      </c>
      <c r="AV13" s="468">
        <v>110.6203</v>
      </c>
      <c r="AW13" s="468">
        <v>115.6086</v>
      </c>
      <c r="AX13" s="468">
        <v>121.218</v>
      </c>
      <c r="AY13" s="894">
        <v>124.4829</v>
      </c>
      <c r="AZ13" s="894">
        <v>125.6377</v>
      </c>
      <c r="BA13" s="894">
        <v>127.9713</v>
      </c>
      <c r="BB13" s="894">
        <v>130.01609999999999</v>
      </c>
      <c r="BC13" s="894">
        <v>131.36600000000001</v>
      </c>
      <c r="BD13" s="894">
        <v>133.23820000000001</v>
      </c>
      <c r="BE13" s="894">
        <v>136.27510000000001</v>
      </c>
      <c r="BF13" s="894">
        <v>137.84540000000001</v>
      </c>
      <c r="BG13" s="456">
        <v>139.04849999999999</v>
      </c>
      <c r="BH13" s="456">
        <v>140.92080000000001</v>
      </c>
      <c r="BI13" s="456">
        <v>142.08750000000001</v>
      </c>
      <c r="BJ13" s="456">
        <v>147.30009999999999</v>
      </c>
      <c r="BK13" s="456">
        <v>149.66550000000001</v>
      </c>
      <c r="BL13" s="456">
        <v>150.61160000000001</v>
      </c>
      <c r="BM13" s="456">
        <v>153.26480000000001</v>
      </c>
      <c r="BN13" s="456">
        <v>154.04259999999999</v>
      </c>
      <c r="BO13" s="456">
        <v>155.80170000000001</v>
      </c>
      <c r="BP13" s="456">
        <v>158.85159999999999</v>
      </c>
      <c r="BQ13" s="456">
        <v>161.43129999999999</v>
      </c>
      <c r="BR13" s="456">
        <v>162.67359999999999</v>
      </c>
      <c r="BS13" s="456">
        <v>165.21539999999999</v>
      </c>
      <c r="BT13" s="456">
        <v>168.49160000000001</v>
      </c>
      <c r="BU13" s="456">
        <v>170.08029999999999</v>
      </c>
      <c r="BV13" s="456">
        <v>180.65350000000001</v>
      </c>
    </row>
    <row r="14" spans="1:74" ht="11.95" customHeight="1" x14ac:dyDescent="0.25">
      <c r="A14" s="293" t="s">
        <v>773</v>
      </c>
      <c r="B14" s="483" t="s">
        <v>1037</v>
      </c>
      <c r="C14" s="468">
        <v>1.7399</v>
      </c>
      <c r="D14" s="468">
        <v>1.7399</v>
      </c>
      <c r="E14" s="468">
        <v>1.7399</v>
      </c>
      <c r="F14" s="468">
        <v>1.7399</v>
      </c>
      <c r="G14" s="468">
        <v>1.7399</v>
      </c>
      <c r="H14" s="468">
        <v>1.7399</v>
      </c>
      <c r="I14" s="468">
        <v>1.5599000000000001</v>
      </c>
      <c r="J14" s="468">
        <v>1.5599000000000001</v>
      </c>
      <c r="K14" s="468">
        <v>1.5599000000000001</v>
      </c>
      <c r="L14" s="468">
        <v>1.4799</v>
      </c>
      <c r="M14" s="468">
        <v>1.4799</v>
      </c>
      <c r="N14" s="468">
        <v>1.48</v>
      </c>
      <c r="O14" s="468">
        <v>1.48</v>
      </c>
      <c r="P14" s="468">
        <v>1.48</v>
      </c>
      <c r="Q14" s="468">
        <v>1.48</v>
      </c>
      <c r="R14" s="468">
        <v>1.48</v>
      </c>
      <c r="S14" s="468">
        <v>1.48</v>
      </c>
      <c r="T14" s="468">
        <v>1.48</v>
      </c>
      <c r="U14" s="468">
        <v>1.48</v>
      </c>
      <c r="V14" s="468">
        <v>1.48</v>
      </c>
      <c r="W14" s="468">
        <v>1.48</v>
      </c>
      <c r="X14" s="468">
        <v>1.48</v>
      </c>
      <c r="Y14" s="468">
        <v>1.48</v>
      </c>
      <c r="Z14" s="468">
        <v>1.48</v>
      </c>
      <c r="AA14" s="468">
        <v>1.48</v>
      </c>
      <c r="AB14" s="468">
        <v>1.48</v>
      </c>
      <c r="AC14" s="468">
        <v>1.48</v>
      </c>
      <c r="AD14" s="468">
        <v>1.48</v>
      </c>
      <c r="AE14" s="468">
        <v>1.48</v>
      </c>
      <c r="AF14" s="468">
        <v>1.48</v>
      </c>
      <c r="AG14" s="468">
        <v>1.48</v>
      </c>
      <c r="AH14" s="468">
        <v>1.48</v>
      </c>
      <c r="AI14" s="468">
        <v>1.48</v>
      </c>
      <c r="AJ14" s="468">
        <v>1.48</v>
      </c>
      <c r="AK14" s="468">
        <v>1.48</v>
      </c>
      <c r="AL14" s="468">
        <v>1.48</v>
      </c>
      <c r="AM14" s="468">
        <v>1.3919999999999999</v>
      </c>
      <c r="AN14" s="468">
        <v>1.3919999999999999</v>
      </c>
      <c r="AO14" s="468">
        <v>1.3919999999999999</v>
      </c>
      <c r="AP14" s="468">
        <v>1.3919999999999999</v>
      </c>
      <c r="AQ14" s="468">
        <v>1.3919999999999999</v>
      </c>
      <c r="AR14" s="468">
        <v>1.3919999999999999</v>
      </c>
      <c r="AS14" s="468">
        <v>1.3919999999999999</v>
      </c>
      <c r="AT14" s="468">
        <v>1.3919999999999999</v>
      </c>
      <c r="AU14" s="468">
        <v>1.3919999999999999</v>
      </c>
      <c r="AV14" s="468">
        <v>1.3919999999999999</v>
      </c>
      <c r="AW14" s="468">
        <v>1.3919999999999999</v>
      </c>
      <c r="AX14" s="468">
        <v>1.3919999999999999</v>
      </c>
      <c r="AY14" s="894">
        <v>1.3919999999999999</v>
      </c>
      <c r="AZ14" s="894">
        <v>1.3919999999999999</v>
      </c>
      <c r="BA14" s="894">
        <v>1.3919999999999999</v>
      </c>
      <c r="BB14" s="894">
        <v>1.3919999999999999</v>
      </c>
      <c r="BC14" s="894">
        <v>1.3919999999999999</v>
      </c>
      <c r="BD14" s="894">
        <v>1.3919999999999999</v>
      </c>
      <c r="BE14" s="894">
        <v>1.3919999999999999</v>
      </c>
      <c r="BF14" s="894">
        <v>1.3919999999999999</v>
      </c>
      <c r="BG14" s="456">
        <v>1.3919999999999999</v>
      </c>
      <c r="BH14" s="456">
        <v>1.3919999999999999</v>
      </c>
      <c r="BI14" s="456">
        <v>1.3919999999999999</v>
      </c>
      <c r="BJ14" s="456">
        <v>1.3919999999999999</v>
      </c>
      <c r="BK14" s="456">
        <v>1.3919999999999999</v>
      </c>
      <c r="BL14" s="456">
        <v>1.3919999999999999</v>
      </c>
      <c r="BM14" s="456">
        <v>1.3919999999999999</v>
      </c>
      <c r="BN14" s="456">
        <v>1.3919999999999999</v>
      </c>
      <c r="BO14" s="456">
        <v>1.3919999999999999</v>
      </c>
      <c r="BP14" s="456">
        <v>1.3919999999999999</v>
      </c>
      <c r="BQ14" s="456">
        <v>1.3919999999999999</v>
      </c>
      <c r="BR14" s="456">
        <v>1.3919999999999999</v>
      </c>
      <c r="BS14" s="456">
        <v>1.3919999999999999</v>
      </c>
      <c r="BT14" s="456">
        <v>1.3919999999999999</v>
      </c>
      <c r="BU14" s="456">
        <v>1.3919999999999999</v>
      </c>
      <c r="BV14" s="456">
        <v>1.3919999999999999</v>
      </c>
    </row>
    <row r="15" spans="1:74" ht="11.95" customHeight="1" x14ac:dyDescent="0.25">
      <c r="A15" s="293" t="s">
        <v>776</v>
      </c>
      <c r="B15" s="483" t="s">
        <v>1026</v>
      </c>
      <c r="C15" s="468">
        <v>2.5225</v>
      </c>
      <c r="D15" s="468">
        <v>2.5225</v>
      </c>
      <c r="E15" s="468">
        <v>2.5225</v>
      </c>
      <c r="F15" s="468">
        <v>2.5225</v>
      </c>
      <c r="G15" s="468">
        <v>2.5225</v>
      </c>
      <c r="H15" s="468">
        <v>2.5225</v>
      </c>
      <c r="I15" s="468">
        <v>2.5225</v>
      </c>
      <c r="J15" s="468">
        <v>2.5225</v>
      </c>
      <c r="K15" s="468">
        <v>2.5225</v>
      </c>
      <c r="L15" s="468">
        <v>2.5225</v>
      </c>
      <c r="M15" s="468">
        <v>2.5225</v>
      </c>
      <c r="N15" s="468">
        <v>2.5225</v>
      </c>
      <c r="O15" s="468">
        <v>2.5928</v>
      </c>
      <c r="P15" s="468">
        <v>2.5928</v>
      </c>
      <c r="Q15" s="468">
        <v>2.5928</v>
      </c>
      <c r="R15" s="468">
        <v>2.6097999999999999</v>
      </c>
      <c r="S15" s="468">
        <v>2.6097999999999999</v>
      </c>
      <c r="T15" s="468">
        <v>2.6097999999999999</v>
      </c>
      <c r="U15" s="468">
        <v>2.6394000000000002</v>
      </c>
      <c r="V15" s="468">
        <v>2.6613000000000002</v>
      </c>
      <c r="W15" s="468">
        <v>2.6613000000000002</v>
      </c>
      <c r="X15" s="468">
        <v>2.6204999999999998</v>
      </c>
      <c r="Y15" s="468">
        <v>2.6486000000000001</v>
      </c>
      <c r="Z15" s="468">
        <v>2.6486000000000001</v>
      </c>
      <c r="AA15" s="468">
        <v>2.6576</v>
      </c>
      <c r="AB15" s="468">
        <v>2.6576</v>
      </c>
      <c r="AC15" s="468">
        <v>2.6233</v>
      </c>
      <c r="AD15" s="468">
        <v>2.6842999999999999</v>
      </c>
      <c r="AE15" s="468">
        <v>2.6842999999999999</v>
      </c>
      <c r="AF15" s="468">
        <v>2.6842999999999999</v>
      </c>
      <c r="AG15" s="468">
        <v>2.6842999999999999</v>
      </c>
      <c r="AH15" s="468">
        <v>2.6718000000000002</v>
      </c>
      <c r="AI15" s="468">
        <v>2.6958000000000002</v>
      </c>
      <c r="AJ15" s="468">
        <v>2.6958000000000002</v>
      </c>
      <c r="AK15" s="468">
        <v>2.6958000000000002</v>
      </c>
      <c r="AL15" s="468">
        <v>2.6958000000000002</v>
      </c>
      <c r="AM15" s="468">
        <v>2.6836000000000002</v>
      </c>
      <c r="AN15" s="468">
        <v>2.6836000000000002</v>
      </c>
      <c r="AO15" s="468">
        <v>2.6836000000000002</v>
      </c>
      <c r="AP15" s="468">
        <v>2.6836000000000002</v>
      </c>
      <c r="AQ15" s="468">
        <v>2.6695000000000002</v>
      </c>
      <c r="AR15" s="468">
        <v>2.6894999999999998</v>
      </c>
      <c r="AS15" s="468">
        <v>2.6894999999999998</v>
      </c>
      <c r="AT15" s="468">
        <v>2.6894999999999998</v>
      </c>
      <c r="AU15" s="468">
        <v>2.6894999999999998</v>
      </c>
      <c r="AV15" s="468">
        <v>2.6894999999999998</v>
      </c>
      <c r="AW15" s="468">
        <v>2.6894999999999998</v>
      </c>
      <c r="AX15" s="468">
        <v>2.6894999999999998</v>
      </c>
      <c r="AY15" s="894">
        <v>2.6894999999999998</v>
      </c>
      <c r="AZ15" s="894">
        <v>2.6894999999999998</v>
      </c>
      <c r="BA15" s="894">
        <v>2.6894999999999998</v>
      </c>
      <c r="BB15" s="894">
        <v>2.6894999999999998</v>
      </c>
      <c r="BC15" s="894">
        <v>2.6894999999999998</v>
      </c>
      <c r="BD15" s="894">
        <v>2.6894999999999998</v>
      </c>
      <c r="BE15" s="894">
        <v>2.6894999999999998</v>
      </c>
      <c r="BF15" s="894">
        <v>2.6894999999999998</v>
      </c>
      <c r="BG15" s="456">
        <v>2.6894999999999998</v>
      </c>
      <c r="BH15" s="456">
        <v>2.6894999999999998</v>
      </c>
      <c r="BI15" s="456">
        <v>2.6894999999999998</v>
      </c>
      <c r="BJ15" s="456">
        <v>2.6894999999999998</v>
      </c>
      <c r="BK15" s="456">
        <v>2.6894999999999998</v>
      </c>
      <c r="BL15" s="456">
        <v>2.6894999999999998</v>
      </c>
      <c r="BM15" s="456">
        <v>2.6894999999999998</v>
      </c>
      <c r="BN15" s="456">
        <v>2.6894999999999998</v>
      </c>
      <c r="BO15" s="456">
        <v>2.6894999999999998</v>
      </c>
      <c r="BP15" s="456">
        <v>2.7174999999999998</v>
      </c>
      <c r="BQ15" s="456">
        <v>2.7174999999999998</v>
      </c>
      <c r="BR15" s="456">
        <v>2.7174999999999998</v>
      </c>
      <c r="BS15" s="456">
        <v>2.7370000000000001</v>
      </c>
      <c r="BT15" s="456">
        <v>2.7370000000000001</v>
      </c>
      <c r="BU15" s="456">
        <v>2.7370000000000001</v>
      </c>
      <c r="BV15" s="456">
        <v>2.7370000000000001</v>
      </c>
    </row>
    <row r="16" spans="1:74" ht="11.95" customHeight="1" x14ac:dyDescent="0.25">
      <c r="A16" s="293" t="s">
        <v>775</v>
      </c>
      <c r="B16" s="483" t="s">
        <v>1027</v>
      </c>
      <c r="C16" s="468">
        <v>3.6907000000000001</v>
      </c>
      <c r="D16" s="468">
        <v>3.69</v>
      </c>
      <c r="E16" s="468">
        <v>3.6804000000000001</v>
      </c>
      <c r="F16" s="468">
        <v>3.6804000000000001</v>
      </c>
      <c r="G16" s="468">
        <v>3.6692</v>
      </c>
      <c r="H16" s="468">
        <v>3.6598999999999999</v>
      </c>
      <c r="I16" s="468">
        <v>3.6576</v>
      </c>
      <c r="J16" s="468">
        <v>3.6576</v>
      </c>
      <c r="K16" s="468">
        <v>3.6463000000000001</v>
      </c>
      <c r="L16" s="468">
        <v>3.6562999999999999</v>
      </c>
      <c r="M16" s="468">
        <v>3.6534</v>
      </c>
      <c r="N16" s="468">
        <v>3.6520999999999999</v>
      </c>
      <c r="O16" s="468">
        <v>3.0531000000000001</v>
      </c>
      <c r="P16" s="468">
        <v>3.0516999999999999</v>
      </c>
      <c r="Q16" s="468">
        <v>3.0371000000000001</v>
      </c>
      <c r="R16" s="468">
        <v>3.0371000000000001</v>
      </c>
      <c r="S16" s="468">
        <v>3.0343</v>
      </c>
      <c r="T16" s="468">
        <v>3.0377999999999998</v>
      </c>
      <c r="U16" s="468">
        <v>2.9784000000000002</v>
      </c>
      <c r="V16" s="468">
        <v>2.9784000000000002</v>
      </c>
      <c r="W16" s="468">
        <v>2.9698000000000002</v>
      </c>
      <c r="X16" s="468">
        <v>2.9666000000000001</v>
      </c>
      <c r="Y16" s="468">
        <v>2.9544000000000001</v>
      </c>
      <c r="Z16" s="468">
        <v>2.9224000000000001</v>
      </c>
      <c r="AA16" s="468">
        <v>2.8653</v>
      </c>
      <c r="AB16" s="468">
        <v>2.7637</v>
      </c>
      <c r="AC16" s="468">
        <v>2.7637</v>
      </c>
      <c r="AD16" s="468">
        <v>2.7637</v>
      </c>
      <c r="AE16" s="468">
        <v>2.7637</v>
      </c>
      <c r="AF16" s="468">
        <v>2.7637</v>
      </c>
      <c r="AG16" s="468">
        <v>2.7637</v>
      </c>
      <c r="AH16" s="468">
        <v>2.7597</v>
      </c>
      <c r="AI16" s="468">
        <v>2.7597</v>
      </c>
      <c r="AJ16" s="468">
        <v>2.7530999999999999</v>
      </c>
      <c r="AK16" s="468">
        <v>2.7553000000000001</v>
      </c>
      <c r="AL16" s="468">
        <v>2.7374999999999998</v>
      </c>
      <c r="AM16" s="468">
        <v>2.7326000000000001</v>
      </c>
      <c r="AN16" s="468">
        <v>2.7326000000000001</v>
      </c>
      <c r="AO16" s="468">
        <v>2.7347999999999999</v>
      </c>
      <c r="AP16" s="468">
        <v>2.7067999999999999</v>
      </c>
      <c r="AQ16" s="468">
        <v>2.6898</v>
      </c>
      <c r="AR16" s="468">
        <v>2.6861999999999999</v>
      </c>
      <c r="AS16" s="468">
        <v>2.6831999999999998</v>
      </c>
      <c r="AT16" s="468">
        <v>2.6863999999999999</v>
      </c>
      <c r="AU16" s="468">
        <v>2.6863999999999999</v>
      </c>
      <c r="AV16" s="468">
        <v>2.6863999999999999</v>
      </c>
      <c r="AW16" s="468">
        <v>2.6863999999999999</v>
      </c>
      <c r="AX16" s="468">
        <v>2.6852999999999998</v>
      </c>
      <c r="AY16" s="894">
        <v>2.6852999999999998</v>
      </c>
      <c r="AZ16" s="894">
        <v>2.6852999999999998</v>
      </c>
      <c r="BA16" s="894">
        <v>2.6852999999999998</v>
      </c>
      <c r="BB16" s="894">
        <v>2.6852999999999998</v>
      </c>
      <c r="BC16" s="894">
        <v>2.6852999999999998</v>
      </c>
      <c r="BD16" s="894">
        <v>2.6804999999999999</v>
      </c>
      <c r="BE16" s="894">
        <v>2.6831</v>
      </c>
      <c r="BF16" s="894">
        <v>2.6831</v>
      </c>
      <c r="BG16" s="456">
        <v>2.6875</v>
      </c>
      <c r="BH16" s="456">
        <v>2.6833999999999998</v>
      </c>
      <c r="BI16" s="456">
        <v>2.6833999999999998</v>
      </c>
      <c r="BJ16" s="456">
        <v>2.6833999999999998</v>
      </c>
      <c r="BK16" s="456">
        <v>2.6871999999999998</v>
      </c>
      <c r="BL16" s="456">
        <v>2.6871999999999998</v>
      </c>
      <c r="BM16" s="456">
        <v>2.6791999999999998</v>
      </c>
      <c r="BN16" s="456">
        <v>2.6791999999999998</v>
      </c>
      <c r="BO16" s="456">
        <v>2.6791999999999998</v>
      </c>
      <c r="BP16" s="456">
        <v>2.6791999999999998</v>
      </c>
      <c r="BQ16" s="456">
        <v>2.6791999999999998</v>
      </c>
      <c r="BR16" s="456">
        <v>2.6791999999999998</v>
      </c>
      <c r="BS16" s="456">
        <v>2.6972</v>
      </c>
      <c r="BT16" s="456">
        <v>2.6972</v>
      </c>
      <c r="BU16" s="456">
        <v>2.6972</v>
      </c>
      <c r="BV16" s="456">
        <v>2.7292000000000001</v>
      </c>
    </row>
    <row r="17" spans="1:74" ht="11.95" customHeight="1" x14ac:dyDescent="0.25">
      <c r="A17" s="293" t="s">
        <v>774</v>
      </c>
      <c r="B17" s="483" t="s">
        <v>1028</v>
      </c>
      <c r="C17" s="468">
        <v>2.5929000000000002</v>
      </c>
      <c r="D17" s="468">
        <v>2.5929000000000002</v>
      </c>
      <c r="E17" s="468">
        <v>2.4499</v>
      </c>
      <c r="F17" s="468">
        <v>2.4499</v>
      </c>
      <c r="G17" s="468">
        <v>2.4499</v>
      </c>
      <c r="H17" s="468">
        <v>2.4499</v>
      </c>
      <c r="I17" s="468">
        <v>2.4346999999999999</v>
      </c>
      <c r="J17" s="468">
        <v>2.4346999999999999</v>
      </c>
      <c r="K17" s="468">
        <v>2.4346999999999999</v>
      </c>
      <c r="L17" s="468">
        <v>2.4346999999999999</v>
      </c>
      <c r="M17" s="468">
        <v>2.4346999999999999</v>
      </c>
      <c r="N17" s="468">
        <v>2.4346999999999999</v>
      </c>
      <c r="O17" s="468">
        <v>2.4447999999999999</v>
      </c>
      <c r="P17" s="468">
        <v>2.4447999999999999</v>
      </c>
      <c r="Q17" s="468">
        <v>2.4447999999999999</v>
      </c>
      <c r="R17" s="468">
        <v>2.4447999999999999</v>
      </c>
      <c r="S17" s="468">
        <v>2.4270999999999998</v>
      </c>
      <c r="T17" s="468">
        <v>2.4270999999999998</v>
      </c>
      <c r="U17" s="468">
        <v>2.4270999999999998</v>
      </c>
      <c r="V17" s="468">
        <v>2.4270999999999998</v>
      </c>
      <c r="W17" s="468">
        <v>2.4270999999999998</v>
      </c>
      <c r="X17" s="468">
        <v>2.4270999999999998</v>
      </c>
      <c r="Y17" s="468">
        <v>2.4270999999999998</v>
      </c>
      <c r="Z17" s="468">
        <v>2.4140999999999999</v>
      </c>
      <c r="AA17" s="468">
        <v>2.4157999999999999</v>
      </c>
      <c r="AB17" s="468">
        <v>2.4157999999999999</v>
      </c>
      <c r="AC17" s="468">
        <v>2.4157999999999999</v>
      </c>
      <c r="AD17" s="468">
        <v>2.4157999999999999</v>
      </c>
      <c r="AE17" s="468">
        <v>2.4157999999999999</v>
      </c>
      <c r="AF17" s="468">
        <v>2.4157999999999999</v>
      </c>
      <c r="AG17" s="468">
        <v>2.3308</v>
      </c>
      <c r="AH17" s="468">
        <v>2.3308</v>
      </c>
      <c r="AI17" s="468">
        <v>2.3308</v>
      </c>
      <c r="AJ17" s="468">
        <v>2.3308</v>
      </c>
      <c r="AK17" s="468">
        <v>2.3308</v>
      </c>
      <c r="AL17" s="468">
        <v>2.3308</v>
      </c>
      <c r="AM17" s="468">
        <v>2.2521</v>
      </c>
      <c r="AN17" s="468">
        <v>2.2521</v>
      </c>
      <c r="AO17" s="468">
        <v>2.2521</v>
      </c>
      <c r="AP17" s="468">
        <v>2.2050999999999998</v>
      </c>
      <c r="AQ17" s="468">
        <v>2.2050999999999998</v>
      </c>
      <c r="AR17" s="468">
        <v>2.2050999999999998</v>
      </c>
      <c r="AS17" s="468">
        <v>2.1936</v>
      </c>
      <c r="AT17" s="468">
        <v>2.1936</v>
      </c>
      <c r="AU17" s="468">
        <v>2.1936</v>
      </c>
      <c r="AV17" s="468">
        <v>2.1936</v>
      </c>
      <c r="AW17" s="468">
        <v>2.1511999999999998</v>
      </c>
      <c r="AX17" s="468">
        <v>2.1511999999999998</v>
      </c>
      <c r="AY17" s="894">
        <v>2.1511999999999998</v>
      </c>
      <c r="AZ17" s="894">
        <v>2.1511999999999998</v>
      </c>
      <c r="BA17" s="894">
        <v>2.1511999999999998</v>
      </c>
      <c r="BB17" s="894">
        <v>2.1511999999999998</v>
      </c>
      <c r="BC17" s="894">
        <v>2.1511999999999998</v>
      </c>
      <c r="BD17" s="894">
        <v>2.1541999999999999</v>
      </c>
      <c r="BE17" s="894">
        <v>2.1541999999999999</v>
      </c>
      <c r="BF17" s="894">
        <v>2.1541999999999999</v>
      </c>
      <c r="BG17" s="456">
        <v>2.1541999999999999</v>
      </c>
      <c r="BH17" s="456">
        <v>2.1541999999999999</v>
      </c>
      <c r="BI17" s="456">
        <v>2.1541999999999999</v>
      </c>
      <c r="BJ17" s="456">
        <v>2.1541999999999999</v>
      </c>
      <c r="BK17" s="456">
        <v>2.1541999999999999</v>
      </c>
      <c r="BL17" s="456">
        <v>2.1541999999999999</v>
      </c>
      <c r="BM17" s="456">
        <v>2.1541999999999999</v>
      </c>
      <c r="BN17" s="456">
        <v>2.1541999999999999</v>
      </c>
      <c r="BO17" s="456">
        <v>2.1541999999999999</v>
      </c>
      <c r="BP17" s="456">
        <v>2.1541999999999999</v>
      </c>
      <c r="BQ17" s="456">
        <v>2.1541999999999999</v>
      </c>
      <c r="BR17" s="456">
        <v>2.1541999999999999</v>
      </c>
      <c r="BS17" s="456">
        <v>2.1541999999999999</v>
      </c>
      <c r="BT17" s="456">
        <v>2.1541999999999999</v>
      </c>
      <c r="BU17" s="456">
        <v>2.1541999999999999</v>
      </c>
      <c r="BV17" s="456">
        <v>2.1541999999999999</v>
      </c>
    </row>
    <row r="18" spans="1:74" ht="11.95" customHeight="1" x14ac:dyDescent="0.25">
      <c r="A18" s="293" t="s">
        <v>777</v>
      </c>
      <c r="B18" s="483" t="s">
        <v>1038</v>
      </c>
      <c r="C18" s="468">
        <v>79.539000000000001</v>
      </c>
      <c r="D18" s="468">
        <v>79.539000000000001</v>
      </c>
      <c r="E18" s="468">
        <v>79.537899999999993</v>
      </c>
      <c r="F18" s="468">
        <v>79.540999999999997</v>
      </c>
      <c r="G18" s="468">
        <v>79.571399999999997</v>
      </c>
      <c r="H18" s="468">
        <v>79.6083</v>
      </c>
      <c r="I18" s="468">
        <v>79.6083</v>
      </c>
      <c r="J18" s="468">
        <v>79.6083</v>
      </c>
      <c r="K18" s="468">
        <v>79.610799999999998</v>
      </c>
      <c r="L18" s="468">
        <v>79.610799999999998</v>
      </c>
      <c r="M18" s="468">
        <v>79.610799999999998</v>
      </c>
      <c r="N18" s="468">
        <v>79.610699999999994</v>
      </c>
      <c r="O18" s="468">
        <v>79.746700000000004</v>
      </c>
      <c r="P18" s="468">
        <v>79.746700000000004</v>
      </c>
      <c r="Q18" s="468">
        <v>79.760800000000003</v>
      </c>
      <c r="R18" s="468">
        <v>79.760800000000003</v>
      </c>
      <c r="S18" s="468">
        <v>79.760800000000003</v>
      </c>
      <c r="T18" s="468">
        <v>79.760800000000003</v>
      </c>
      <c r="U18" s="468">
        <v>79.760800000000003</v>
      </c>
      <c r="V18" s="468">
        <v>79.760800000000003</v>
      </c>
      <c r="W18" s="468">
        <v>79.762299999999996</v>
      </c>
      <c r="X18" s="468">
        <v>79.762799999999999</v>
      </c>
      <c r="Y18" s="468">
        <v>79.766300000000001</v>
      </c>
      <c r="Z18" s="468">
        <v>79.771299999999997</v>
      </c>
      <c r="AA18" s="468">
        <v>79.693200000000004</v>
      </c>
      <c r="AB18" s="468">
        <v>79.693200000000004</v>
      </c>
      <c r="AC18" s="468">
        <v>79.693200000000004</v>
      </c>
      <c r="AD18" s="468">
        <v>79.710999999999999</v>
      </c>
      <c r="AE18" s="468">
        <v>79.682000000000002</v>
      </c>
      <c r="AF18" s="468">
        <v>79.683400000000006</v>
      </c>
      <c r="AG18" s="468">
        <v>79.683400000000006</v>
      </c>
      <c r="AH18" s="468">
        <v>79.683400000000006</v>
      </c>
      <c r="AI18" s="468">
        <v>79.680599999999998</v>
      </c>
      <c r="AJ18" s="468">
        <v>79.685199999999995</v>
      </c>
      <c r="AK18" s="468">
        <v>79.685199999999995</v>
      </c>
      <c r="AL18" s="468">
        <v>79.691100000000006</v>
      </c>
      <c r="AM18" s="468">
        <v>79.594800000000006</v>
      </c>
      <c r="AN18" s="468">
        <v>79.594800000000006</v>
      </c>
      <c r="AO18" s="468">
        <v>79.594800000000006</v>
      </c>
      <c r="AP18" s="468">
        <v>79.594800000000006</v>
      </c>
      <c r="AQ18" s="468">
        <v>79.594800000000006</v>
      </c>
      <c r="AR18" s="468">
        <v>79.586299999999994</v>
      </c>
      <c r="AS18" s="468">
        <v>79.586299999999994</v>
      </c>
      <c r="AT18" s="468">
        <v>79.591300000000004</v>
      </c>
      <c r="AU18" s="468">
        <v>79.592299999999994</v>
      </c>
      <c r="AV18" s="468">
        <v>79.588099999999997</v>
      </c>
      <c r="AW18" s="468">
        <v>79.588099999999997</v>
      </c>
      <c r="AX18" s="468">
        <v>79.610200000000006</v>
      </c>
      <c r="AY18" s="894">
        <v>79.610200000000006</v>
      </c>
      <c r="AZ18" s="894">
        <v>79.610200000000006</v>
      </c>
      <c r="BA18" s="894">
        <v>79.610200000000006</v>
      </c>
      <c r="BB18" s="894">
        <v>79.6143</v>
      </c>
      <c r="BC18" s="894">
        <v>79.6143</v>
      </c>
      <c r="BD18" s="894">
        <v>79.6143</v>
      </c>
      <c r="BE18" s="894">
        <v>79.617800000000003</v>
      </c>
      <c r="BF18" s="894">
        <v>79.617800000000003</v>
      </c>
      <c r="BG18" s="456">
        <v>79.620599999999996</v>
      </c>
      <c r="BH18" s="456">
        <v>79.624200000000002</v>
      </c>
      <c r="BI18" s="456">
        <v>79.624200000000002</v>
      </c>
      <c r="BJ18" s="456">
        <v>79.667299999999997</v>
      </c>
      <c r="BK18" s="456">
        <v>79.671999999999997</v>
      </c>
      <c r="BL18" s="456">
        <v>79.671999999999997</v>
      </c>
      <c r="BM18" s="456">
        <v>79.678399999999996</v>
      </c>
      <c r="BN18" s="456">
        <v>79.678399999999996</v>
      </c>
      <c r="BO18" s="456">
        <v>79.678399999999996</v>
      </c>
      <c r="BP18" s="456">
        <v>79.678399999999996</v>
      </c>
      <c r="BQ18" s="456">
        <v>79.682500000000005</v>
      </c>
      <c r="BR18" s="456">
        <v>79.682500000000005</v>
      </c>
      <c r="BS18" s="456">
        <v>79.682500000000005</v>
      </c>
      <c r="BT18" s="456">
        <v>79.705600000000004</v>
      </c>
      <c r="BU18" s="456">
        <v>79.705600000000004</v>
      </c>
      <c r="BV18" s="456">
        <v>79.725700000000003</v>
      </c>
    </row>
    <row r="19" spans="1:74" ht="11.95" customHeight="1" x14ac:dyDescent="0.25">
      <c r="A19" s="293" t="s">
        <v>778</v>
      </c>
      <c r="B19" s="476" t="s">
        <v>1044</v>
      </c>
      <c r="C19" s="468">
        <v>23.0077</v>
      </c>
      <c r="D19" s="468">
        <v>23.0077</v>
      </c>
      <c r="E19" s="468">
        <v>23.0077</v>
      </c>
      <c r="F19" s="468">
        <v>23.0077</v>
      </c>
      <c r="G19" s="468">
        <v>23.0077</v>
      </c>
      <c r="H19" s="468">
        <v>23.0077</v>
      </c>
      <c r="I19" s="468">
        <v>23.0077</v>
      </c>
      <c r="J19" s="468">
        <v>23.0077</v>
      </c>
      <c r="K19" s="468">
        <v>23.0077</v>
      </c>
      <c r="L19" s="468">
        <v>23.0077</v>
      </c>
      <c r="M19" s="468">
        <v>23.0077</v>
      </c>
      <c r="N19" s="468">
        <v>23.0077</v>
      </c>
      <c r="O19" s="468">
        <v>23.013400000000001</v>
      </c>
      <c r="P19" s="468">
        <v>23.013400000000001</v>
      </c>
      <c r="Q19" s="468">
        <v>23.013400000000001</v>
      </c>
      <c r="R19" s="468">
        <v>23.013400000000001</v>
      </c>
      <c r="S19" s="468">
        <v>23.043900000000001</v>
      </c>
      <c r="T19" s="468">
        <v>23.043900000000001</v>
      </c>
      <c r="U19" s="468">
        <v>23.043900000000001</v>
      </c>
      <c r="V19" s="468">
        <v>23.043900000000001</v>
      </c>
      <c r="W19" s="468">
        <v>23.043900000000001</v>
      </c>
      <c r="X19" s="468">
        <v>23.043900000000001</v>
      </c>
      <c r="Y19" s="468">
        <v>23.043900000000001</v>
      </c>
      <c r="Z19" s="468">
        <v>23.043900000000001</v>
      </c>
      <c r="AA19" s="468">
        <v>23.0578</v>
      </c>
      <c r="AB19" s="468">
        <v>23.0578</v>
      </c>
      <c r="AC19" s="468">
        <v>23.137799999999999</v>
      </c>
      <c r="AD19" s="468">
        <v>23.147400000000001</v>
      </c>
      <c r="AE19" s="468">
        <v>23.147400000000001</v>
      </c>
      <c r="AF19" s="468">
        <v>23.147400000000001</v>
      </c>
      <c r="AG19" s="468">
        <v>23.147400000000001</v>
      </c>
      <c r="AH19" s="468">
        <v>23.147400000000001</v>
      </c>
      <c r="AI19" s="468">
        <v>23.147400000000001</v>
      </c>
      <c r="AJ19" s="468">
        <v>23.147400000000001</v>
      </c>
      <c r="AK19" s="468">
        <v>23.147400000000001</v>
      </c>
      <c r="AL19" s="468">
        <v>23.147400000000001</v>
      </c>
      <c r="AM19" s="468">
        <v>23.118600000000001</v>
      </c>
      <c r="AN19" s="468">
        <v>23.118600000000001</v>
      </c>
      <c r="AO19" s="468">
        <v>23.198599999999999</v>
      </c>
      <c r="AP19" s="468">
        <v>23.198599999999999</v>
      </c>
      <c r="AQ19" s="468">
        <v>23.198599999999999</v>
      </c>
      <c r="AR19" s="468">
        <v>23.198599999999999</v>
      </c>
      <c r="AS19" s="468">
        <v>23.198599999999999</v>
      </c>
      <c r="AT19" s="468">
        <v>23.198599999999999</v>
      </c>
      <c r="AU19" s="468">
        <v>23.198599999999999</v>
      </c>
      <c r="AV19" s="468">
        <v>23.198599999999999</v>
      </c>
      <c r="AW19" s="468">
        <v>23.156600000000001</v>
      </c>
      <c r="AX19" s="468">
        <v>23.156600000000001</v>
      </c>
      <c r="AY19" s="894">
        <v>23.156600000000001</v>
      </c>
      <c r="AZ19" s="894">
        <v>23.156600000000001</v>
      </c>
      <c r="BA19" s="894">
        <v>23.156600000000001</v>
      </c>
      <c r="BB19" s="894">
        <v>23.156600000000001</v>
      </c>
      <c r="BC19" s="894">
        <v>23.156600000000001</v>
      </c>
      <c r="BD19" s="894">
        <v>23.156600000000001</v>
      </c>
      <c r="BE19" s="894">
        <v>23.156600000000001</v>
      </c>
      <c r="BF19" s="894">
        <v>23.156600000000001</v>
      </c>
      <c r="BG19" s="456">
        <v>23.156600000000001</v>
      </c>
      <c r="BH19" s="456">
        <v>23.156600000000001</v>
      </c>
      <c r="BI19" s="456">
        <v>23.156600000000001</v>
      </c>
      <c r="BJ19" s="456">
        <v>23.1846</v>
      </c>
      <c r="BK19" s="456">
        <v>23.1846</v>
      </c>
      <c r="BL19" s="456">
        <v>23.1846</v>
      </c>
      <c r="BM19" s="456">
        <v>23.1846</v>
      </c>
      <c r="BN19" s="456">
        <v>23.1846</v>
      </c>
      <c r="BO19" s="456">
        <v>23.1846</v>
      </c>
      <c r="BP19" s="456">
        <v>23.1846</v>
      </c>
      <c r="BQ19" s="456">
        <v>23.1846</v>
      </c>
      <c r="BR19" s="456">
        <v>23.1846</v>
      </c>
      <c r="BS19" s="456">
        <v>23.1846</v>
      </c>
      <c r="BT19" s="456">
        <v>23.1846</v>
      </c>
      <c r="BU19" s="456">
        <v>23.1846</v>
      </c>
      <c r="BV19" s="456">
        <v>23.212599999999998</v>
      </c>
    </row>
    <row r="20" spans="1:74" ht="11.95" customHeight="1" x14ac:dyDescent="0.25">
      <c r="A20" s="293" t="s">
        <v>779</v>
      </c>
      <c r="B20" s="445" t="s">
        <v>1030</v>
      </c>
      <c r="C20" s="468">
        <v>96.585800000000006</v>
      </c>
      <c r="D20" s="468">
        <v>96.585800000000006</v>
      </c>
      <c r="E20" s="468">
        <v>96.585800000000006</v>
      </c>
      <c r="F20" s="468">
        <v>95.546400000000006</v>
      </c>
      <c r="G20" s="468">
        <v>95.546400000000006</v>
      </c>
      <c r="H20" s="468">
        <v>95.546400000000006</v>
      </c>
      <c r="I20" s="468">
        <v>95.546400000000006</v>
      </c>
      <c r="J20" s="468">
        <v>95.546400000000006</v>
      </c>
      <c r="K20" s="468">
        <v>95.546400000000006</v>
      </c>
      <c r="L20" s="468">
        <v>95.546400000000006</v>
      </c>
      <c r="M20" s="468">
        <v>95.546400000000006</v>
      </c>
      <c r="N20" s="468">
        <v>95.546400000000006</v>
      </c>
      <c r="O20" s="468">
        <v>95.406400000000005</v>
      </c>
      <c r="P20" s="468">
        <v>95.406400000000005</v>
      </c>
      <c r="Q20" s="468">
        <v>95.406400000000005</v>
      </c>
      <c r="R20" s="468">
        <v>95.406400000000005</v>
      </c>
      <c r="S20" s="468">
        <v>95.427400000000006</v>
      </c>
      <c r="T20" s="468">
        <v>94.658900000000003</v>
      </c>
      <c r="U20" s="468">
        <v>94.658900000000003</v>
      </c>
      <c r="V20" s="468">
        <v>94.658900000000003</v>
      </c>
      <c r="W20" s="468">
        <v>94.658900000000003</v>
      </c>
      <c r="X20" s="468">
        <v>94.658900000000003</v>
      </c>
      <c r="Y20" s="468">
        <v>94.658900000000003</v>
      </c>
      <c r="Z20" s="468">
        <v>94.658900000000003</v>
      </c>
      <c r="AA20" s="468">
        <v>94.598200000000006</v>
      </c>
      <c r="AB20" s="468">
        <v>94.598200000000006</v>
      </c>
      <c r="AC20" s="468">
        <v>94.598200000000006</v>
      </c>
      <c r="AD20" s="468">
        <v>94.598200000000006</v>
      </c>
      <c r="AE20" s="468">
        <v>94.598200000000006</v>
      </c>
      <c r="AF20" s="468">
        <v>94.598200000000006</v>
      </c>
      <c r="AG20" s="468">
        <v>95.712199999999996</v>
      </c>
      <c r="AH20" s="468">
        <v>95.712199999999996</v>
      </c>
      <c r="AI20" s="468">
        <v>95.712199999999996</v>
      </c>
      <c r="AJ20" s="468">
        <v>95.712199999999996</v>
      </c>
      <c r="AK20" s="468">
        <v>95.712199999999996</v>
      </c>
      <c r="AL20" s="468">
        <v>95.712199999999996</v>
      </c>
      <c r="AM20" s="468">
        <v>96.515000000000001</v>
      </c>
      <c r="AN20" s="468">
        <v>96.515000000000001</v>
      </c>
      <c r="AO20" s="468">
        <v>96.515000000000001</v>
      </c>
      <c r="AP20" s="468">
        <v>97.629000000000005</v>
      </c>
      <c r="AQ20" s="468">
        <v>97.629000000000005</v>
      </c>
      <c r="AR20" s="468">
        <v>97.629000000000005</v>
      </c>
      <c r="AS20" s="468">
        <v>97.629000000000005</v>
      </c>
      <c r="AT20" s="468">
        <v>97.629000000000005</v>
      </c>
      <c r="AU20" s="468">
        <v>97.629000000000005</v>
      </c>
      <c r="AV20" s="468">
        <v>97.629000000000005</v>
      </c>
      <c r="AW20" s="468">
        <v>97.629000000000005</v>
      </c>
      <c r="AX20" s="468">
        <v>97.653000000000006</v>
      </c>
      <c r="AY20" s="894">
        <v>97.653000000000006</v>
      </c>
      <c r="AZ20" s="894">
        <v>97.653000000000006</v>
      </c>
      <c r="BA20" s="894">
        <v>97.653000000000006</v>
      </c>
      <c r="BB20" s="894">
        <v>97.653000000000006</v>
      </c>
      <c r="BC20" s="894">
        <v>97.697999999999993</v>
      </c>
      <c r="BD20" s="894">
        <v>97.697999999999993</v>
      </c>
      <c r="BE20" s="894">
        <v>97.697999999999993</v>
      </c>
      <c r="BF20" s="894">
        <v>97.697999999999993</v>
      </c>
      <c r="BG20" s="456">
        <v>97.697999999999993</v>
      </c>
      <c r="BH20" s="456">
        <v>97.697999999999993</v>
      </c>
      <c r="BI20" s="456">
        <v>98.466499999999996</v>
      </c>
      <c r="BJ20" s="456">
        <v>98.466499999999996</v>
      </c>
      <c r="BK20" s="456">
        <v>98.466499999999996</v>
      </c>
      <c r="BL20" s="456">
        <v>98.466499999999996</v>
      </c>
      <c r="BM20" s="456">
        <v>98.466499999999996</v>
      </c>
      <c r="BN20" s="456">
        <v>98.466499999999996</v>
      </c>
      <c r="BO20" s="456">
        <v>98.466499999999996</v>
      </c>
      <c r="BP20" s="456">
        <v>98.466499999999996</v>
      </c>
      <c r="BQ20" s="456">
        <v>98.466499999999996</v>
      </c>
      <c r="BR20" s="456">
        <v>98.466499999999996</v>
      </c>
      <c r="BS20" s="456">
        <v>98.466499999999996</v>
      </c>
      <c r="BT20" s="456">
        <v>98.466499999999996</v>
      </c>
      <c r="BU20" s="456">
        <v>98.506799999999998</v>
      </c>
      <c r="BV20" s="456">
        <v>98.506799999999998</v>
      </c>
    </row>
    <row r="21" spans="1:74" ht="11.95" customHeight="1" x14ac:dyDescent="0.25">
      <c r="A21" s="293" t="s">
        <v>780</v>
      </c>
      <c r="B21" s="445" t="s">
        <v>1045</v>
      </c>
      <c r="C21" s="468">
        <v>1.6466000000000001</v>
      </c>
      <c r="D21" s="468">
        <v>1.6556</v>
      </c>
      <c r="E21" s="468">
        <v>1.7849999999999999</v>
      </c>
      <c r="F21" s="468">
        <v>1.9614</v>
      </c>
      <c r="G21" s="468">
        <v>2.5019999999999998</v>
      </c>
      <c r="H21" s="468">
        <v>2.7835999999999999</v>
      </c>
      <c r="I21" s="468">
        <v>3.0440999999999998</v>
      </c>
      <c r="J21" s="468">
        <v>3.1114999999999999</v>
      </c>
      <c r="K21" s="468">
        <v>3.3050999999999999</v>
      </c>
      <c r="L21" s="468">
        <v>3.7662</v>
      </c>
      <c r="M21" s="468">
        <v>4.4169</v>
      </c>
      <c r="N21" s="468">
        <v>4.7454000000000001</v>
      </c>
      <c r="O21" s="468">
        <v>4.9949000000000003</v>
      </c>
      <c r="P21" s="468">
        <v>5.0674000000000001</v>
      </c>
      <c r="Q21" s="468">
        <v>5.3144</v>
      </c>
      <c r="R21" s="468">
        <v>6.0537000000000001</v>
      </c>
      <c r="S21" s="468">
        <v>6.0618999999999996</v>
      </c>
      <c r="T21" s="468">
        <v>6.5922000000000001</v>
      </c>
      <c r="U21" s="468">
        <v>6.9390000000000001</v>
      </c>
      <c r="V21" s="468">
        <v>7.4683000000000002</v>
      </c>
      <c r="W21" s="468">
        <v>7.9558</v>
      </c>
      <c r="X21" s="468">
        <v>8.6290999999999993</v>
      </c>
      <c r="Y21" s="468">
        <v>8.7063000000000006</v>
      </c>
      <c r="Z21" s="468">
        <v>8.9763000000000002</v>
      </c>
      <c r="AA21" s="468">
        <v>9.2312999999999992</v>
      </c>
      <c r="AB21" s="468">
        <v>9.3172999999999995</v>
      </c>
      <c r="AC21" s="468">
        <v>9.6164000000000005</v>
      </c>
      <c r="AD21" s="468">
        <v>9.7853999999999992</v>
      </c>
      <c r="AE21" s="468">
        <v>9.9369999999999994</v>
      </c>
      <c r="AF21" s="468">
        <v>10.8405</v>
      </c>
      <c r="AG21" s="468">
        <v>12.3261</v>
      </c>
      <c r="AH21" s="468">
        <v>12.8093</v>
      </c>
      <c r="AI21" s="468">
        <v>13.5138</v>
      </c>
      <c r="AJ21" s="468">
        <v>13.7622</v>
      </c>
      <c r="AK21" s="468">
        <v>14.1935</v>
      </c>
      <c r="AL21" s="468">
        <v>15.988799999999999</v>
      </c>
      <c r="AM21" s="468">
        <v>16.264800000000001</v>
      </c>
      <c r="AN21" s="468">
        <v>16.300699999999999</v>
      </c>
      <c r="AO21" s="468">
        <v>17.343499999999999</v>
      </c>
      <c r="AP21" s="468">
        <v>18.029</v>
      </c>
      <c r="AQ21" s="468">
        <v>19.175599999999999</v>
      </c>
      <c r="AR21" s="468">
        <v>20.427199999999999</v>
      </c>
      <c r="AS21" s="468">
        <v>21.172000000000001</v>
      </c>
      <c r="AT21" s="468">
        <v>22.398399999999999</v>
      </c>
      <c r="AU21" s="468">
        <v>23.210899999999999</v>
      </c>
      <c r="AV21" s="468">
        <v>23.969799999999999</v>
      </c>
      <c r="AW21" s="468">
        <v>24.812999999999999</v>
      </c>
      <c r="AX21" s="468">
        <v>27.004799999999999</v>
      </c>
      <c r="AY21" s="894">
        <v>27.221</v>
      </c>
      <c r="AZ21" s="894">
        <v>27.754899999999999</v>
      </c>
      <c r="BA21" s="894">
        <v>28.737300000000001</v>
      </c>
      <c r="BB21" s="894">
        <v>30.0608</v>
      </c>
      <c r="BC21" s="894">
        <v>31.621700000000001</v>
      </c>
      <c r="BD21" s="894">
        <v>32.904499999999999</v>
      </c>
      <c r="BE21" s="894">
        <v>36.310699999999997</v>
      </c>
      <c r="BF21" s="894">
        <v>39.269799999999996</v>
      </c>
      <c r="BG21" s="456">
        <v>41.026400000000002</v>
      </c>
      <c r="BH21" s="456">
        <v>41.613399999999999</v>
      </c>
      <c r="BI21" s="456">
        <v>42.472900000000003</v>
      </c>
      <c r="BJ21" s="456">
        <v>45.117699999999999</v>
      </c>
      <c r="BK21" s="456">
        <v>46.061</v>
      </c>
      <c r="BL21" s="456">
        <v>46.561</v>
      </c>
      <c r="BM21" s="456">
        <v>48.1663</v>
      </c>
      <c r="BN21" s="456">
        <v>48.938600000000001</v>
      </c>
      <c r="BO21" s="456">
        <v>49.985599999999998</v>
      </c>
      <c r="BP21" s="456">
        <v>53.706800000000001</v>
      </c>
      <c r="BQ21" s="456">
        <v>54.849800000000002</v>
      </c>
      <c r="BR21" s="456">
        <v>55.000500000000002</v>
      </c>
      <c r="BS21" s="456">
        <v>56.912999999999997</v>
      </c>
      <c r="BT21" s="456">
        <v>58.261499999999998</v>
      </c>
      <c r="BU21" s="456">
        <v>59.425199999999997</v>
      </c>
      <c r="BV21" s="456">
        <v>64.664199999999994</v>
      </c>
    </row>
    <row r="22" spans="1:74" ht="11.95" customHeight="1" x14ac:dyDescent="0.25">
      <c r="A22" s="293" t="s">
        <v>781</v>
      </c>
      <c r="B22" s="445" t="s">
        <v>1046</v>
      </c>
      <c r="C22" s="468">
        <v>0.21779999999999999</v>
      </c>
      <c r="D22" s="468">
        <v>0.21779999999999999</v>
      </c>
      <c r="E22" s="468">
        <v>0.21779999999999999</v>
      </c>
      <c r="F22" s="468">
        <v>0.21779999999999999</v>
      </c>
      <c r="G22" s="468">
        <v>0.21779999999999999</v>
      </c>
      <c r="H22" s="468">
        <v>0.21779999999999999</v>
      </c>
      <c r="I22" s="468">
        <v>0.21779999999999999</v>
      </c>
      <c r="J22" s="468">
        <v>0.21779999999999999</v>
      </c>
      <c r="K22" s="468">
        <v>0.21779999999999999</v>
      </c>
      <c r="L22" s="468">
        <v>0.21779999999999999</v>
      </c>
      <c r="M22" s="468">
        <v>0.21779999999999999</v>
      </c>
      <c r="N22" s="468">
        <v>0.21779999999999999</v>
      </c>
      <c r="O22" s="468">
        <v>0.1502</v>
      </c>
      <c r="P22" s="468">
        <v>0.1502</v>
      </c>
      <c r="Q22" s="468">
        <v>0.1502</v>
      </c>
      <c r="R22" s="468">
        <v>0.1502</v>
      </c>
      <c r="S22" s="468">
        <v>0.1502</v>
      </c>
      <c r="T22" s="468">
        <v>0.1502</v>
      </c>
      <c r="U22" s="468">
        <v>0.1502</v>
      </c>
      <c r="V22" s="468">
        <v>0.1502</v>
      </c>
      <c r="W22" s="468">
        <v>0.1502</v>
      </c>
      <c r="X22" s="468">
        <v>0.1502</v>
      </c>
      <c r="Y22" s="468">
        <v>0.1502</v>
      </c>
      <c r="Z22" s="468">
        <v>0.1502</v>
      </c>
      <c r="AA22" s="468">
        <v>0.15229999999999999</v>
      </c>
      <c r="AB22" s="468">
        <v>0.15229999999999999</v>
      </c>
      <c r="AC22" s="468">
        <v>0.15229999999999999</v>
      </c>
      <c r="AD22" s="468">
        <v>0.15229999999999999</v>
      </c>
      <c r="AE22" s="468">
        <v>0.15229999999999999</v>
      </c>
      <c r="AF22" s="468">
        <v>0.15229999999999999</v>
      </c>
      <c r="AG22" s="468">
        <v>0.15229999999999999</v>
      </c>
      <c r="AH22" s="468">
        <v>0.15229999999999999</v>
      </c>
      <c r="AI22" s="468">
        <v>0.15229999999999999</v>
      </c>
      <c r="AJ22" s="468">
        <v>0.15229999999999999</v>
      </c>
      <c r="AK22" s="468">
        <v>0.15229999999999999</v>
      </c>
      <c r="AL22" s="468">
        <v>0.15229999999999999</v>
      </c>
      <c r="AM22" s="468">
        <v>0.1225</v>
      </c>
      <c r="AN22" s="468">
        <v>0.1225</v>
      </c>
      <c r="AO22" s="468">
        <v>0.1225</v>
      </c>
      <c r="AP22" s="468">
        <v>0.1225</v>
      </c>
      <c r="AQ22" s="468">
        <v>0.1225</v>
      </c>
      <c r="AR22" s="468">
        <v>0.1195</v>
      </c>
      <c r="AS22" s="468">
        <v>0.1195</v>
      </c>
      <c r="AT22" s="468">
        <v>0.1195</v>
      </c>
      <c r="AU22" s="468">
        <v>0.1195</v>
      </c>
      <c r="AV22" s="468">
        <v>0.1195</v>
      </c>
      <c r="AW22" s="468">
        <v>0.1195</v>
      </c>
      <c r="AX22" s="468">
        <v>0.1195</v>
      </c>
      <c r="AY22" s="894">
        <v>0.1195</v>
      </c>
      <c r="AZ22" s="894">
        <v>0.1195</v>
      </c>
      <c r="BA22" s="894">
        <v>0.1195</v>
      </c>
      <c r="BB22" s="894">
        <v>0.1195</v>
      </c>
      <c r="BC22" s="894">
        <v>0.1195</v>
      </c>
      <c r="BD22" s="894">
        <v>0.1195</v>
      </c>
      <c r="BE22" s="894">
        <v>0.1195</v>
      </c>
      <c r="BF22" s="894">
        <v>0.1195</v>
      </c>
      <c r="BG22" s="456">
        <v>0.1195</v>
      </c>
      <c r="BH22" s="456">
        <v>0.1195</v>
      </c>
      <c r="BI22" s="456">
        <v>0.1195</v>
      </c>
      <c r="BJ22" s="456">
        <v>0.1195</v>
      </c>
      <c r="BK22" s="456">
        <v>0.1195</v>
      </c>
      <c r="BL22" s="456">
        <v>0.1195</v>
      </c>
      <c r="BM22" s="456">
        <v>0.1195</v>
      </c>
      <c r="BN22" s="456">
        <v>0.1195</v>
      </c>
      <c r="BO22" s="456">
        <v>0.1195</v>
      </c>
      <c r="BP22" s="456">
        <v>0.1195</v>
      </c>
      <c r="BQ22" s="456">
        <v>0.1195</v>
      </c>
      <c r="BR22" s="456">
        <v>0.1195</v>
      </c>
      <c r="BS22" s="456">
        <v>0.1195</v>
      </c>
      <c r="BT22" s="456">
        <v>0.1195</v>
      </c>
      <c r="BU22" s="456">
        <v>0.1195</v>
      </c>
      <c r="BV22" s="456">
        <v>0.1195</v>
      </c>
    </row>
    <row r="23" spans="1:74" ht="11.95" customHeight="1" x14ac:dyDescent="0.25">
      <c r="A23" s="293"/>
      <c r="B23" s="292" t="s">
        <v>1048</v>
      </c>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468"/>
      <c r="AM23" s="468"/>
      <c r="AN23" s="468"/>
      <c r="AO23" s="468"/>
      <c r="AP23" s="468"/>
      <c r="AQ23" s="468"/>
      <c r="AR23" s="468"/>
      <c r="AS23" s="468"/>
      <c r="AT23" s="468"/>
      <c r="AU23" s="468"/>
      <c r="AV23" s="468"/>
      <c r="AW23" s="468"/>
      <c r="AX23" s="468"/>
      <c r="AY23" s="894"/>
      <c r="AZ23" s="894"/>
      <c r="BA23" s="894"/>
      <c r="BB23" s="894"/>
      <c r="BC23" s="894"/>
      <c r="BD23" s="894"/>
      <c r="BE23" s="894"/>
      <c r="BF23" s="894"/>
      <c r="BG23" s="456"/>
      <c r="BH23" s="456"/>
      <c r="BI23" s="456"/>
      <c r="BJ23" s="456"/>
      <c r="BK23" s="456"/>
      <c r="BL23" s="456"/>
      <c r="BM23" s="456"/>
      <c r="BN23" s="456"/>
      <c r="BO23" s="456"/>
      <c r="BP23" s="456"/>
      <c r="BQ23" s="456"/>
      <c r="BR23" s="456"/>
      <c r="BS23" s="456"/>
      <c r="BT23" s="456"/>
      <c r="BU23" s="456"/>
      <c r="BV23" s="456"/>
    </row>
    <row r="24" spans="1:74" s="482" customFormat="1" ht="11.95" customHeight="1" x14ac:dyDescent="0.25">
      <c r="A24" s="481"/>
      <c r="B24" s="484" t="s">
        <v>1041</v>
      </c>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919"/>
      <c r="AZ24" s="919"/>
      <c r="BA24" s="919"/>
      <c r="BB24" s="919"/>
      <c r="BC24" s="919"/>
      <c r="BD24" s="919"/>
      <c r="BE24" s="919"/>
      <c r="BF24" s="919"/>
      <c r="BG24" s="462"/>
      <c r="BH24" s="462"/>
      <c r="BI24" s="462"/>
      <c r="BJ24" s="462"/>
      <c r="BK24" s="462"/>
      <c r="BL24" s="462"/>
      <c r="BM24" s="462"/>
      <c r="BN24" s="462"/>
      <c r="BO24" s="462"/>
      <c r="BP24" s="462"/>
      <c r="BQ24" s="462"/>
      <c r="BR24" s="462"/>
      <c r="BS24" s="462"/>
      <c r="BT24" s="462"/>
      <c r="BU24" s="462"/>
      <c r="BV24" s="462"/>
    </row>
    <row r="25" spans="1:74" ht="11.95" customHeight="1" x14ac:dyDescent="0.25">
      <c r="A25" s="293" t="s">
        <v>782</v>
      </c>
      <c r="B25" s="483" t="s">
        <v>1029</v>
      </c>
      <c r="C25" s="468">
        <v>18.142600000000002</v>
      </c>
      <c r="D25" s="468">
        <v>18.1416</v>
      </c>
      <c r="E25" s="468">
        <v>18.142800000000001</v>
      </c>
      <c r="F25" s="468">
        <v>18.155100000000001</v>
      </c>
      <c r="G25" s="468">
        <v>18.161300000000001</v>
      </c>
      <c r="H25" s="468">
        <v>18.183</v>
      </c>
      <c r="I25" s="468">
        <v>18.322500000000002</v>
      </c>
      <c r="J25" s="468">
        <v>18.328499999999998</v>
      </c>
      <c r="K25" s="468">
        <v>18.305499999999999</v>
      </c>
      <c r="L25" s="468">
        <v>18.3992</v>
      </c>
      <c r="M25" s="468">
        <v>18.402699999999999</v>
      </c>
      <c r="N25" s="468">
        <v>18.4114</v>
      </c>
      <c r="O25" s="468">
        <v>18.7514</v>
      </c>
      <c r="P25" s="468">
        <v>18.782</v>
      </c>
      <c r="Q25" s="468">
        <v>18.802900000000001</v>
      </c>
      <c r="R25" s="468">
        <v>18.800799999999999</v>
      </c>
      <c r="S25" s="468">
        <v>18.800799999999999</v>
      </c>
      <c r="T25" s="468">
        <v>18.7956</v>
      </c>
      <c r="U25" s="468">
        <v>18.7956</v>
      </c>
      <c r="V25" s="468">
        <v>18.794899999999998</v>
      </c>
      <c r="W25" s="468">
        <v>18.79</v>
      </c>
      <c r="X25" s="468">
        <v>18.7607</v>
      </c>
      <c r="Y25" s="468">
        <v>18.769500000000001</v>
      </c>
      <c r="Z25" s="468">
        <v>18.7822</v>
      </c>
      <c r="AA25" s="468">
        <v>18.790900000000001</v>
      </c>
      <c r="AB25" s="468">
        <v>18.819199999999999</v>
      </c>
      <c r="AC25" s="468">
        <v>18.741800000000001</v>
      </c>
      <c r="AD25" s="468">
        <v>18.742699999999999</v>
      </c>
      <c r="AE25" s="468">
        <v>18.743600000000001</v>
      </c>
      <c r="AF25" s="468">
        <v>18.6844</v>
      </c>
      <c r="AG25" s="468">
        <v>18.6844</v>
      </c>
      <c r="AH25" s="468">
        <v>18.6844</v>
      </c>
      <c r="AI25" s="468">
        <v>18.688400000000001</v>
      </c>
      <c r="AJ25" s="468">
        <v>18.682400000000001</v>
      </c>
      <c r="AK25" s="468">
        <v>18.6751</v>
      </c>
      <c r="AL25" s="468">
        <v>18.634899999999998</v>
      </c>
      <c r="AM25" s="468">
        <v>18.773900000000001</v>
      </c>
      <c r="AN25" s="468">
        <v>18.7669</v>
      </c>
      <c r="AO25" s="468">
        <v>18.764500000000002</v>
      </c>
      <c r="AP25" s="468">
        <v>18.6449</v>
      </c>
      <c r="AQ25" s="468">
        <v>18.694900000000001</v>
      </c>
      <c r="AR25" s="468">
        <v>18.694800000000001</v>
      </c>
      <c r="AS25" s="468">
        <v>18.6968</v>
      </c>
      <c r="AT25" s="468">
        <v>18.699300000000001</v>
      </c>
      <c r="AU25" s="468">
        <v>18.705300000000001</v>
      </c>
      <c r="AV25" s="468">
        <v>18.629300000000001</v>
      </c>
      <c r="AW25" s="468">
        <v>18.629300000000001</v>
      </c>
      <c r="AX25" s="468">
        <v>18.4757</v>
      </c>
      <c r="AY25" s="894">
        <v>18.473199999999999</v>
      </c>
      <c r="AZ25" s="894">
        <v>18.4712</v>
      </c>
      <c r="BA25" s="894">
        <v>18.478999999999999</v>
      </c>
      <c r="BB25" s="894">
        <v>18.515000000000001</v>
      </c>
      <c r="BC25" s="894">
        <v>18.5184</v>
      </c>
      <c r="BD25" s="894">
        <v>18.519300000000001</v>
      </c>
      <c r="BE25" s="894">
        <v>18.521899999999999</v>
      </c>
      <c r="BF25" s="894">
        <v>18.521899999999999</v>
      </c>
      <c r="BG25" s="456">
        <v>18.5245</v>
      </c>
      <c r="BH25" s="456">
        <v>18.545999999999999</v>
      </c>
      <c r="BI25" s="456">
        <v>18.545999999999999</v>
      </c>
      <c r="BJ25" s="456">
        <v>18.548999999999999</v>
      </c>
      <c r="BK25" s="456">
        <v>18.548999999999999</v>
      </c>
      <c r="BL25" s="456">
        <v>18.551500000000001</v>
      </c>
      <c r="BM25" s="456">
        <v>18.551500000000001</v>
      </c>
      <c r="BN25" s="456">
        <v>18.5413</v>
      </c>
      <c r="BO25" s="456">
        <v>18.546099999999999</v>
      </c>
      <c r="BP25" s="456">
        <v>18.553000000000001</v>
      </c>
      <c r="BQ25" s="456">
        <v>18.553000000000001</v>
      </c>
      <c r="BR25" s="456">
        <v>18.553000000000001</v>
      </c>
      <c r="BS25" s="456">
        <v>18.553000000000001</v>
      </c>
      <c r="BT25" s="456">
        <v>18.562999999999999</v>
      </c>
      <c r="BU25" s="456">
        <v>18.562999999999999</v>
      </c>
      <c r="BV25" s="456">
        <v>18.5639</v>
      </c>
    </row>
    <row r="26" spans="1:74" ht="11.95" customHeight="1" x14ac:dyDescent="0.25">
      <c r="A26" s="293" t="s">
        <v>783</v>
      </c>
      <c r="B26" s="483" t="s">
        <v>474</v>
      </c>
      <c r="C26" s="468">
        <v>1.4997</v>
      </c>
      <c r="D26" s="468">
        <v>1.4997</v>
      </c>
      <c r="E26" s="468">
        <v>1.4997</v>
      </c>
      <c r="F26" s="468">
        <v>1.4997</v>
      </c>
      <c r="G26" s="468">
        <v>1.4997</v>
      </c>
      <c r="H26" s="468">
        <v>1.4997</v>
      </c>
      <c r="I26" s="468">
        <v>1.4997</v>
      </c>
      <c r="J26" s="468">
        <v>1.4997</v>
      </c>
      <c r="K26" s="468">
        <v>1.4997</v>
      </c>
      <c r="L26" s="468">
        <v>1.4997</v>
      </c>
      <c r="M26" s="468">
        <v>1.4997</v>
      </c>
      <c r="N26" s="468">
        <v>1.4997</v>
      </c>
      <c r="O26" s="468">
        <v>1.4452</v>
      </c>
      <c r="P26" s="468">
        <v>1.4452</v>
      </c>
      <c r="Q26" s="468">
        <v>1.4452</v>
      </c>
      <c r="R26" s="468">
        <v>1.4452</v>
      </c>
      <c r="S26" s="468">
        <v>1.4441999999999999</v>
      </c>
      <c r="T26" s="468">
        <v>1.4441999999999999</v>
      </c>
      <c r="U26" s="468">
        <v>1.4441999999999999</v>
      </c>
      <c r="V26" s="468">
        <v>1.4441999999999999</v>
      </c>
      <c r="W26" s="468">
        <v>1.4441999999999999</v>
      </c>
      <c r="X26" s="468">
        <v>1.4441999999999999</v>
      </c>
      <c r="Y26" s="468">
        <v>1.4441999999999999</v>
      </c>
      <c r="Z26" s="468">
        <v>1.4441999999999999</v>
      </c>
      <c r="AA26" s="468">
        <v>1.4232</v>
      </c>
      <c r="AB26" s="468">
        <v>1.4232</v>
      </c>
      <c r="AC26" s="468">
        <v>1.4232</v>
      </c>
      <c r="AD26" s="468">
        <v>1.4232</v>
      </c>
      <c r="AE26" s="468">
        <v>1.4232</v>
      </c>
      <c r="AF26" s="468">
        <v>1.4232</v>
      </c>
      <c r="AG26" s="468">
        <v>1.4232</v>
      </c>
      <c r="AH26" s="468">
        <v>1.4232</v>
      </c>
      <c r="AI26" s="468">
        <v>1.4232</v>
      </c>
      <c r="AJ26" s="468">
        <v>1.4232</v>
      </c>
      <c r="AK26" s="468">
        <v>1.4232</v>
      </c>
      <c r="AL26" s="468">
        <v>1.4232</v>
      </c>
      <c r="AM26" s="468">
        <v>1.4012</v>
      </c>
      <c r="AN26" s="468">
        <v>1.4012</v>
      </c>
      <c r="AO26" s="468">
        <v>1.4012</v>
      </c>
      <c r="AP26" s="468">
        <v>1.4012</v>
      </c>
      <c r="AQ26" s="468">
        <v>1.4012</v>
      </c>
      <c r="AR26" s="468">
        <v>1.4012</v>
      </c>
      <c r="AS26" s="468">
        <v>1.4012</v>
      </c>
      <c r="AT26" s="468">
        <v>1.4012</v>
      </c>
      <c r="AU26" s="468">
        <v>1.4012</v>
      </c>
      <c r="AV26" s="468">
        <v>1.4012</v>
      </c>
      <c r="AW26" s="468">
        <v>1.4012</v>
      </c>
      <c r="AX26" s="468">
        <v>1.4012</v>
      </c>
      <c r="AY26" s="894">
        <v>1.4012</v>
      </c>
      <c r="AZ26" s="894">
        <v>1.4012</v>
      </c>
      <c r="BA26" s="894">
        <v>1.4012</v>
      </c>
      <c r="BB26" s="894">
        <v>1.4012</v>
      </c>
      <c r="BC26" s="894">
        <v>1.4012</v>
      </c>
      <c r="BD26" s="894">
        <v>1.4012</v>
      </c>
      <c r="BE26" s="894">
        <v>1.4012</v>
      </c>
      <c r="BF26" s="894">
        <v>1.4012</v>
      </c>
      <c r="BG26" s="456">
        <v>1.4012</v>
      </c>
      <c r="BH26" s="456">
        <v>1.4012</v>
      </c>
      <c r="BI26" s="456">
        <v>1.4012</v>
      </c>
      <c r="BJ26" s="456">
        <v>1.4012</v>
      </c>
      <c r="BK26" s="456">
        <v>1.4012</v>
      </c>
      <c r="BL26" s="456">
        <v>1.4012</v>
      </c>
      <c r="BM26" s="456">
        <v>1.4012</v>
      </c>
      <c r="BN26" s="456">
        <v>1.4012</v>
      </c>
      <c r="BO26" s="456">
        <v>1.4012</v>
      </c>
      <c r="BP26" s="456">
        <v>1.4012</v>
      </c>
      <c r="BQ26" s="456">
        <v>1.4012</v>
      </c>
      <c r="BR26" s="456">
        <v>1.4012</v>
      </c>
      <c r="BS26" s="456">
        <v>1.4012</v>
      </c>
      <c r="BT26" s="456">
        <v>1.4012</v>
      </c>
      <c r="BU26" s="456">
        <v>1.4012</v>
      </c>
      <c r="BV26" s="456">
        <v>1.4012</v>
      </c>
    </row>
    <row r="27" spans="1:74" ht="11.95" customHeight="1" x14ac:dyDescent="0.25">
      <c r="A27" s="293" t="s">
        <v>784</v>
      </c>
      <c r="B27" s="483" t="s">
        <v>314</v>
      </c>
      <c r="C27" s="468">
        <v>1.4266000000000001</v>
      </c>
      <c r="D27" s="468">
        <v>1.4253</v>
      </c>
      <c r="E27" s="468">
        <v>1.4253</v>
      </c>
      <c r="F27" s="468">
        <v>1.4253</v>
      </c>
      <c r="G27" s="468">
        <v>1.4242999999999999</v>
      </c>
      <c r="H27" s="468">
        <v>1.4225000000000001</v>
      </c>
      <c r="I27" s="468">
        <v>1.4256</v>
      </c>
      <c r="J27" s="468">
        <v>1.4256</v>
      </c>
      <c r="K27" s="468">
        <v>1.4254</v>
      </c>
      <c r="L27" s="468">
        <v>1.4246000000000001</v>
      </c>
      <c r="M27" s="468">
        <v>1.4231</v>
      </c>
      <c r="N27" s="468">
        <v>1.4201999999999999</v>
      </c>
      <c r="O27" s="468">
        <v>1.5248999999999999</v>
      </c>
      <c r="P27" s="468">
        <v>1.5248999999999999</v>
      </c>
      <c r="Q27" s="468">
        <v>1.5248999999999999</v>
      </c>
      <c r="R27" s="468">
        <v>1.5248999999999999</v>
      </c>
      <c r="S27" s="468">
        <v>1.5274000000000001</v>
      </c>
      <c r="T27" s="468">
        <v>1.5279</v>
      </c>
      <c r="U27" s="468">
        <v>1.5279</v>
      </c>
      <c r="V27" s="468">
        <v>1.5279</v>
      </c>
      <c r="W27" s="468">
        <v>1.5235000000000001</v>
      </c>
      <c r="X27" s="468">
        <v>1.5235000000000001</v>
      </c>
      <c r="Y27" s="468">
        <v>1.5253000000000001</v>
      </c>
      <c r="Z27" s="468">
        <v>1.5273000000000001</v>
      </c>
      <c r="AA27" s="468">
        <v>1.4522999999999999</v>
      </c>
      <c r="AB27" s="468">
        <v>1.4507000000000001</v>
      </c>
      <c r="AC27" s="468">
        <v>1.4507000000000001</v>
      </c>
      <c r="AD27" s="468">
        <v>1.4507000000000001</v>
      </c>
      <c r="AE27" s="468">
        <v>1.4507000000000001</v>
      </c>
      <c r="AF27" s="468">
        <v>1.4504999999999999</v>
      </c>
      <c r="AG27" s="468">
        <v>1.4504999999999999</v>
      </c>
      <c r="AH27" s="468">
        <v>1.4497</v>
      </c>
      <c r="AI27" s="468">
        <v>1.4497</v>
      </c>
      <c r="AJ27" s="468">
        <v>1.4497</v>
      </c>
      <c r="AK27" s="468">
        <v>1.4487000000000001</v>
      </c>
      <c r="AL27" s="468">
        <v>1.4487000000000001</v>
      </c>
      <c r="AM27" s="468">
        <v>1.4822</v>
      </c>
      <c r="AN27" s="468">
        <v>1.4805999999999999</v>
      </c>
      <c r="AO27" s="468">
        <v>1.4805999999999999</v>
      </c>
      <c r="AP27" s="468">
        <v>1.4805999999999999</v>
      </c>
      <c r="AQ27" s="468">
        <v>1.4805999999999999</v>
      </c>
      <c r="AR27" s="468">
        <v>1.4815</v>
      </c>
      <c r="AS27" s="468">
        <v>1.4815</v>
      </c>
      <c r="AT27" s="468">
        <v>1.4815</v>
      </c>
      <c r="AU27" s="468">
        <v>1.4815</v>
      </c>
      <c r="AV27" s="468">
        <v>1.4815</v>
      </c>
      <c r="AW27" s="468">
        <v>1.4815</v>
      </c>
      <c r="AX27" s="468">
        <v>1.4693000000000001</v>
      </c>
      <c r="AY27" s="894">
        <v>1.4693000000000001</v>
      </c>
      <c r="AZ27" s="894">
        <v>1.4693000000000001</v>
      </c>
      <c r="BA27" s="894">
        <v>1.468</v>
      </c>
      <c r="BB27" s="894">
        <v>1.4710000000000001</v>
      </c>
      <c r="BC27" s="894">
        <v>1.4710000000000001</v>
      </c>
      <c r="BD27" s="894">
        <v>1.4710000000000001</v>
      </c>
      <c r="BE27" s="894">
        <v>1.4710000000000001</v>
      </c>
      <c r="BF27" s="894">
        <v>1.472</v>
      </c>
      <c r="BG27" s="456">
        <v>1.4744999999999999</v>
      </c>
      <c r="BH27" s="456">
        <v>1.4744999999999999</v>
      </c>
      <c r="BI27" s="456">
        <v>1.4744999999999999</v>
      </c>
      <c r="BJ27" s="456">
        <v>1.4744999999999999</v>
      </c>
      <c r="BK27" s="456">
        <v>1.4744999999999999</v>
      </c>
      <c r="BL27" s="456">
        <v>1.4744999999999999</v>
      </c>
      <c r="BM27" s="456">
        <v>1.4744999999999999</v>
      </c>
      <c r="BN27" s="456">
        <v>1.4744999999999999</v>
      </c>
      <c r="BO27" s="456">
        <v>1.4744999999999999</v>
      </c>
      <c r="BP27" s="456">
        <v>1.4744999999999999</v>
      </c>
      <c r="BQ27" s="456">
        <v>1.4744999999999999</v>
      </c>
      <c r="BR27" s="456">
        <v>1.4775</v>
      </c>
      <c r="BS27" s="456">
        <v>1.4775</v>
      </c>
      <c r="BT27" s="456">
        <v>1.4775</v>
      </c>
      <c r="BU27" s="456">
        <v>1.4775</v>
      </c>
      <c r="BV27" s="456">
        <v>1.4775</v>
      </c>
    </row>
    <row r="28" spans="1:74" ht="11.95" customHeight="1" x14ac:dyDescent="0.25">
      <c r="A28" s="293" t="s">
        <v>785</v>
      </c>
      <c r="B28" s="483" t="s">
        <v>1554</v>
      </c>
      <c r="C28" s="468">
        <v>1.5509999999999999</v>
      </c>
      <c r="D28" s="468">
        <v>1.5509999999999999</v>
      </c>
      <c r="E28" s="468">
        <v>1.5509999999999999</v>
      </c>
      <c r="F28" s="468">
        <v>1.5509999999999999</v>
      </c>
      <c r="G28" s="468">
        <v>1.5509999999999999</v>
      </c>
      <c r="H28" s="468">
        <v>1.5509999999999999</v>
      </c>
      <c r="I28" s="468">
        <v>1.5509999999999999</v>
      </c>
      <c r="J28" s="468">
        <v>1.526</v>
      </c>
      <c r="K28" s="468">
        <v>1.526</v>
      </c>
      <c r="L28" s="468">
        <v>1.526</v>
      </c>
      <c r="M28" s="468">
        <v>1.526</v>
      </c>
      <c r="N28" s="468">
        <v>1.526</v>
      </c>
      <c r="O28" s="468">
        <v>1.3022</v>
      </c>
      <c r="P28" s="468">
        <v>1.3022</v>
      </c>
      <c r="Q28" s="468">
        <v>1.3714999999999999</v>
      </c>
      <c r="R28" s="468">
        <v>1.3714999999999999</v>
      </c>
      <c r="S28" s="468">
        <v>1.3714999999999999</v>
      </c>
      <c r="T28" s="468">
        <v>1.3714999999999999</v>
      </c>
      <c r="U28" s="468">
        <v>1.3714999999999999</v>
      </c>
      <c r="V28" s="468">
        <v>1.3714999999999999</v>
      </c>
      <c r="W28" s="468">
        <v>1.3714999999999999</v>
      </c>
      <c r="X28" s="468">
        <v>1.3714999999999999</v>
      </c>
      <c r="Y28" s="468">
        <v>1.3714999999999999</v>
      </c>
      <c r="Z28" s="468">
        <v>1.3662000000000001</v>
      </c>
      <c r="AA28" s="468">
        <v>1.5347999999999999</v>
      </c>
      <c r="AB28" s="468">
        <v>1.5347999999999999</v>
      </c>
      <c r="AC28" s="468">
        <v>1.5047999999999999</v>
      </c>
      <c r="AD28" s="468">
        <v>1.5047999999999999</v>
      </c>
      <c r="AE28" s="468">
        <v>1.5047999999999999</v>
      </c>
      <c r="AF28" s="468">
        <v>1.5047999999999999</v>
      </c>
      <c r="AG28" s="468">
        <v>1.5047999999999999</v>
      </c>
      <c r="AH28" s="468">
        <v>1.5047999999999999</v>
      </c>
      <c r="AI28" s="468">
        <v>1.5047999999999999</v>
      </c>
      <c r="AJ28" s="468">
        <v>1.5047999999999999</v>
      </c>
      <c r="AK28" s="468">
        <v>1.5047999999999999</v>
      </c>
      <c r="AL28" s="468">
        <v>1.5047999999999999</v>
      </c>
      <c r="AM28" s="468">
        <v>1.3441000000000001</v>
      </c>
      <c r="AN28" s="468">
        <v>1.3441000000000001</v>
      </c>
      <c r="AO28" s="468">
        <v>1.3441000000000001</v>
      </c>
      <c r="AP28" s="468">
        <v>1.3441000000000001</v>
      </c>
      <c r="AQ28" s="468">
        <v>1.3441000000000001</v>
      </c>
      <c r="AR28" s="468">
        <v>1.3441000000000001</v>
      </c>
      <c r="AS28" s="468">
        <v>1.3441000000000001</v>
      </c>
      <c r="AT28" s="468">
        <v>1.3441000000000001</v>
      </c>
      <c r="AU28" s="468">
        <v>1.3441000000000001</v>
      </c>
      <c r="AV28" s="468">
        <v>1.3441000000000001</v>
      </c>
      <c r="AW28" s="468">
        <v>1.3441000000000001</v>
      </c>
      <c r="AX28" s="468">
        <v>1.3441000000000001</v>
      </c>
      <c r="AY28" s="894">
        <v>1.3441000000000001</v>
      </c>
      <c r="AZ28" s="894">
        <v>1.3441000000000001</v>
      </c>
      <c r="BA28" s="894">
        <v>1.3441000000000001</v>
      </c>
      <c r="BB28" s="894">
        <v>1.3441000000000001</v>
      </c>
      <c r="BC28" s="894">
        <v>1.3441000000000001</v>
      </c>
      <c r="BD28" s="894">
        <v>1.3179000000000001</v>
      </c>
      <c r="BE28" s="894">
        <v>1.3179000000000001</v>
      </c>
      <c r="BF28" s="894">
        <v>1.3179000000000001</v>
      </c>
      <c r="BG28" s="456">
        <v>1.2819</v>
      </c>
      <c r="BH28" s="456">
        <v>1.2819</v>
      </c>
      <c r="BI28" s="456">
        <v>1.2819</v>
      </c>
      <c r="BJ28" s="456">
        <v>1.2819</v>
      </c>
      <c r="BK28" s="456">
        <v>1.2810999999999999</v>
      </c>
      <c r="BL28" s="456">
        <v>1.2810999999999999</v>
      </c>
      <c r="BM28" s="456">
        <v>1.2810999999999999</v>
      </c>
      <c r="BN28" s="456">
        <v>1.2810999999999999</v>
      </c>
      <c r="BO28" s="456">
        <v>1.2810999999999999</v>
      </c>
      <c r="BP28" s="456">
        <v>1.2810999999999999</v>
      </c>
      <c r="BQ28" s="456">
        <v>1.2810999999999999</v>
      </c>
      <c r="BR28" s="456">
        <v>1.2810999999999999</v>
      </c>
      <c r="BS28" s="456">
        <v>1.2810999999999999</v>
      </c>
      <c r="BT28" s="456">
        <v>1.2810999999999999</v>
      </c>
      <c r="BU28" s="456">
        <v>1.2810999999999999</v>
      </c>
      <c r="BV28" s="456">
        <v>1.2810999999999999</v>
      </c>
    </row>
    <row r="29" spans="1:74" s="482" customFormat="1" ht="11.95" customHeight="1" x14ac:dyDescent="0.25">
      <c r="A29" s="481"/>
      <c r="B29" s="484" t="s">
        <v>1042</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929"/>
      <c r="AZ29" s="929"/>
      <c r="BA29" s="929"/>
      <c r="BB29" s="929"/>
      <c r="BC29" s="929"/>
      <c r="BD29" s="929"/>
      <c r="BE29" s="929"/>
      <c r="BF29" s="929"/>
      <c r="BG29" s="485"/>
      <c r="BH29" s="485"/>
      <c r="BI29" s="485"/>
      <c r="BJ29" s="485"/>
      <c r="BK29" s="485"/>
      <c r="BL29" s="485"/>
      <c r="BM29" s="485"/>
      <c r="BN29" s="485"/>
      <c r="BO29" s="485"/>
      <c r="BP29" s="485"/>
      <c r="BQ29" s="485"/>
      <c r="BR29" s="485"/>
      <c r="BS29" s="485"/>
      <c r="BT29" s="485"/>
      <c r="BU29" s="485"/>
      <c r="BV29" s="485"/>
    </row>
    <row r="30" spans="1:74" ht="11.95" customHeight="1" x14ac:dyDescent="0.25">
      <c r="A30" s="293" t="s">
        <v>786</v>
      </c>
      <c r="B30" s="483" t="s">
        <v>1028</v>
      </c>
      <c r="C30" s="468">
        <v>5.4931999999999999</v>
      </c>
      <c r="D30" s="468">
        <v>5.4931999999999999</v>
      </c>
      <c r="E30" s="468">
        <v>5.4931999999999999</v>
      </c>
      <c r="F30" s="468">
        <v>5.4931999999999999</v>
      </c>
      <c r="G30" s="468">
        <v>5.4931999999999999</v>
      </c>
      <c r="H30" s="468">
        <v>5.4931999999999999</v>
      </c>
      <c r="I30" s="468">
        <v>5.4931999999999999</v>
      </c>
      <c r="J30" s="468">
        <v>5.4931999999999999</v>
      </c>
      <c r="K30" s="468">
        <v>5.4981999999999998</v>
      </c>
      <c r="L30" s="468">
        <v>5.4981999999999998</v>
      </c>
      <c r="M30" s="468">
        <v>5.4981999999999998</v>
      </c>
      <c r="N30" s="468">
        <v>5.4885000000000002</v>
      </c>
      <c r="O30" s="468">
        <v>5.3841999999999999</v>
      </c>
      <c r="P30" s="468">
        <v>5.3841999999999999</v>
      </c>
      <c r="Q30" s="468">
        <v>5.3841999999999999</v>
      </c>
      <c r="R30" s="468">
        <v>5.3841999999999999</v>
      </c>
      <c r="S30" s="468">
        <v>5.3841999999999999</v>
      </c>
      <c r="T30" s="468">
        <v>5.3784000000000001</v>
      </c>
      <c r="U30" s="468">
        <v>5.3903999999999996</v>
      </c>
      <c r="V30" s="468">
        <v>5.3903999999999996</v>
      </c>
      <c r="W30" s="468">
        <v>5.3903999999999996</v>
      </c>
      <c r="X30" s="468">
        <v>5.3903999999999996</v>
      </c>
      <c r="Y30" s="468">
        <v>5.3903999999999996</v>
      </c>
      <c r="Z30" s="468">
        <v>5.3903999999999996</v>
      </c>
      <c r="AA30" s="468">
        <v>5.5172999999999996</v>
      </c>
      <c r="AB30" s="468">
        <v>5.5172999999999996</v>
      </c>
      <c r="AC30" s="468">
        <v>5.5172999999999996</v>
      </c>
      <c r="AD30" s="468">
        <v>5.5172999999999996</v>
      </c>
      <c r="AE30" s="468">
        <v>5.4722999999999997</v>
      </c>
      <c r="AF30" s="468">
        <v>5.4577</v>
      </c>
      <c r="AG30" s="468">
        <v>5.4577</v>
      </c>
      <c r="AH30" s="468">
        <v>5.4577</v>
      </c>
      <c r="AI30" s="468">
        <v>5.4255000000000004</v>
      </c>
      <c r="AJ30" s="468">
        <v>5.4255000000000004</v>
      </c>
      <c r="AK30" s="468">
        <v>5.3623000000000003</v>
      </c>
      <c r="AL30" s="468">
        <v>5.3623000000000003</v>
      </c>
      <c r="AM30" s="468">
        <v>5.2882999999999996</v>
      </c>
      <c r="AN30" s="468">
        <v>5.2882999999999996</v>
      </c>
      <c r="AO30" s="468">
        <v>5.2882999999999996</v>
      </c>
      <c r="AP30" s="468">
        <v>5.2882999999999996</v>
      </c>
      <c r="AQ30" s="468">
        <v>5.2882999999999996</v>
      </c>
      <c r="AR30" s="468">
        <v>5.2882999999999996</v>
      </c>
      <c r="AS30" s="468">
        <v>5.2882999999999996</v>
      </c>
      <c r="AT30" s="468">
        <v>5.2882999999999996</v>
      </c>
      <c r="AU30" s="468">
        <v>5.2882999999999996</v>
      </c>
      <c r="AV30" s="468">
        <v>5.2882999999999996</v>
      </c>
      <c r="AW30" s="468">
        <v>5.2882999999999996</v>
      </c>
      <c r="AX30" s="468">
        <v>5.3282999999999996</v>
      </c>
      <c r="AY30" s="894">
        <v>5.3282999999999996</v>
      </c>
      <c r="AZ30" s="894">
        <v>5.3282999999999996</v>
      </c>
      <c r="BA30" s="894">
        <v>5.3282999999999996</v>
      </c>
      <c r="BB30" s="894">
        <v>5.3282999999999996</v>
      </c>
      <c r="BC30" s="894">
        <v>5.3282999999999996</v>
      </c>
      <c r="BD30" s="894">
        <v>5.3282999999999996</v>
      </c>
      <c r="BE30" s="894">
        <v>5.2382999999999997</v>
      </c>
      <c r="BF30" s="894">
        <v>5.2382999999999997</v>
      </c>
      <c r="BG30" s="456">
        <v>5.2382999999999997</v>
      </c>
      <c r="BH30" s="456">
        <v>5.2382999999999997</v>
      </c>
      <c r="BI30" s="456">
        <v>5.2382999999999997</v>
      </c>
      <c r="BJ30" s="456">
        <v>5.2382999999999997</v>
      </c>
      <c r="BK30" s="456">
        <v>5.2382999999999997</v>
      </c>
      <c r="BL30" s="456">
        <v>5.2382999999999997</v>
      </c>
      <c r="BM30" s="456">
        <v>5.2382999999999997</v>
      </c>
      <c r="BN30" s="456">
        <v>5.2382999999999997</v>
      </c>
      <c r="BO30" s="456">
        <v>5.2382999999999997</v>
      </c>
      <c r="BP30" s="456">
        <v>5.2382999999999997</v>
      </c>
      <c r="BQ30" s="456">
        <v>5.2382999999999997</v>
      </c>
      <c r="BR30" s="456">
        <v>5.2382999999999997</v>
      </c>
      <c r="BS30" s="456">
        <v>5.2382999999999997</v>
      </c>
      <c r="BT30" s="456">
        <v>5.2382999999999997</v>
      </c>
      <c r="BU30" s="456">
        <v>5.2382999999999997</v>
      </c>
      <c r="BV30" s="456">
        <v>5.2382999999999997</v>
      </c>
    </row>
    <row r="31" spans="1:74" ht="11.95" customHeight="1" x14ac:dyDescent="0.25">
      <c r="A31" s="293" t="s">
        <v>787</v>
      </c>
      <c r="B31" s="483" t="s">
        <v>1027</v>
      </c>
      <c r="C31" s="468">
        <v>0.82599999999999996</v>
      </c>
      <c r="D31" s="468">
        <v>0.82599999999999996</v>
      </c>
      <c r="E31" s="468">
        <v>0.82599999999999996</v>
      </c>
      <c r="F31" s="468">
        <v>0.82599999999999996</v>
      </c>
      <c r="G31" s="468">
        <v>0.82599999999999996</v>
      </c>
      <c r="H31" s="468">
        <v>0.82769999999999999</v>
      </c>
      <c r="I31" s="468">
        <v>0.82769999999999999</v>
      </c>
      <c r="J31" s="468">
        <v>0.82709999999999995</v>
      </c>
      <c r="K31" s="468">
        <v>0.82709999999999995</v>
      </c>
      <c r="L31" s="468">
        <v>0.82709999999999995</v>
      </c>
      <c r="M31" s="468">
        <v>0.81710000000000005</v>
      </c>
      <c r="N31" s="468">
        <v>0.81710000000000005</v>
      </c>
      <c r="O31" s="468">
        <v>1.4074</v>
      </c>
      <c r="P31" s="468">
        <v>1.4074</v>
      </c>
      <c r="Q31" s="468">
        <v>1.4074</v>
      </c>
      <c r="R31" s="468">
        <v>1.3998999999999999</v>
      </c>
      <c r="S31" s="468">
        <v>1.3998999999999999</v>
      </c>
      <c r="T31" s="468">
        <v>1.3998999999999999</v>
      </c>
      <c r="U31" s="468">
        <v>1.3998999999999999</v>
      </c>
      <c r="V31" s="468">
        <v>1.3998999999999999</v>
      </c>
      <c r="W31" s="468">
        <v>1.3998999999999999</v>
      </c>
      <c r="X31" s="468">
        <v>1.3998999999999999</v>
      </c>
      <c r="Y31" s="468">
        <v>1.3998999999999999</v>
      </c>
      <c r="Z31" s="468">
        <v>1.3998999999999999</v>
      </c>
      <c r="AA31" s="468">
        <v>1.3944000000000001</v>
      </c>
      <c r="AB31" s="468">
        <v>1.3944000000000001</v>
      </c>
      <c r="AC31" s="468">
        <v>1.3944000000000001</v>
      </c>
      <c r="AD31" s="468">
        <v>1.3944000000000001</v>
      </c>
      <c r="AE31" s="468">
        <v>1.3944000000000001</v>
      </c>
      <c r="AF31" s="468">
        <v>1.3956999999999999</v>
      </c>
      <c r="AG31" s="468">
        <v>1.3956999999999999</v>
      </c>
      <c r="AH31" s="468">
        <v>1.3956999999999999</v>
      </c>
      <c r="AI31" s="468">
        <v>1.3956999999999999</v>
      </c>
      <c r="AJ31" s="468">
        <v>1.3956999999999999</v>
      </c>
      <c r="AK31" s="468">
        <v>1.3956999999999999</v>
      </c>
      <c r="AL31" s="468">
        <v>1.3956999999999999</v>
      </c>
      <c r="AM31" s="468">
        <v>1.3675999999999999</v>
      </c>
      <c r="AN31" s="468">
        <v>1.3675999999999999</v>
      </c>
      <c r="AO31" s="468">
        <v>1.3675999999999999</v>
      </c>
      <c r="AP31" s="468">
        <v>1.3675999999999999</v>
      </c>
      <c r="AQ31" s="468">
        <v>1.3675999999999999</v>
      </c>
      <c r="AR31" s="468">
        <v>1.3675999999999999</v>
      </c>
      <c r="AS31" s="468">
        <v>1.3521000000000001</v>
      </c>
      <c r="AT31" s="468">
        <v>1.3521000000000001</v>
      </c>
      <c r="AU31" s="468">
        <v>1.3521000000000001</v>
      </c>
      <c r="AV31" s="468">
        <v>1.3521000000000001</v>
      </c>
      <c r="AW31" s="468">
        <v>1.3521000000000001</v>
      </c>
      <c r="AX31" s="468">
        <v>1.3127</v>
      </c>
      <c r="AY31" s="894">
        <v>1.3105</v>
      </c>
      <c r="AZ31" s="894">
        <v>1.3105</v>
      </c>
      <c r="BA31" s="894">
        <v>1.3105</v>
      </c>
      <c r="BB31" s="894">
        <v>1.3105</v>
      </c>
      <c r="BC31" s="894">
        <v>1.3105</v>
      </c>
      <c r="BD31" s="894">
        <v>1.3105</v>
      </c>
      <c r="BE31" s="894">
        <v>1.3105</v>
      </c>
      <c r="BF31" s="894">
        <v>1.3105</v>
      </c>
      <c r="BG31" s="456">
        <v>1.3105</v>
      </c>
      <c r="BH31" s="456">
        <v>1.3105</v>
      </c>
      <c r="BI31" s="456">
        <v>1.3105</v>
      </c>
      <c r="BJ31" s="456">
        <v>1.3105</v>
      </c>
      <c r="BK31" s="456">
        <v>1.3105</v>
      </c>
      <c r="BL31" s="456">
        <v>1.3105</v>
      </c>
      <c r="BM31" s="456">
        <v>1.3075000000000001</v>
      </c>
      <c r="BN31" s="456">
        <v>1.3075000000000001</v>
      </c>
      <c r="BO31" s="456">
        <v>1.3075000000000001</v>
      </c>
      <c r="BP31" s="456">
        <v>1.306</v>
      </c>
      <c r="BQ31" s="456">
        <v>1.3124</v>
      </c>
      <c r="BR31" s="456">
        <v>1.3124</v>
      </c>
      <c r="BS31" s="456">
        <v>1.3124</v>
      </c>
      <c r="BT31" s="456">
        <v>1.3124</v>
      </c>
      <c r="BU31" s="456">
        <v>1.3124</v>
      </c>
      <c r="BV31" s="456">
        <v>1.3124</v>
      </c>
    </row>
    <row r="32" spans="1:74" ht="11.95" customHeight="1" x14ac:dyDescent="0.25">
      <c r="A32" s="293" t="s">
        <v>788</v>
      </c>
      <c r="B32" s="478" t="s">
        <v>1039</v>
      </c>
      <c r="C32" s="468">
        <v>0.47420000000000001</v>
      </c>
      <c r="D32" s="468">
        <v>0.47539999999999999</v>
      </c>
      <c r="E32" s="468">
        <v>0.47689999999999999</v>
      </c>
      <c r="F32" s="468">
        <v>0.47939999999999999</v>
      </c>
      <c r="G32" s="468">
        <v>0.47939999999999999</v>
      </c>
      <c r="H32" s="468">
        <v>0.47939999999999999</v>
      </c>
      <c r="I32" s="468">
        <v>0.49330000000000002</v>
      </c>
      <c r="J32" s="468">
        <v>0.49980000000000002</v>
      </c>
      <c r="K32" s="468">
        <v>0.51910000000000001</v>
      </c>
      <c r="L32" s="468">
        <v>0.52729999999999999</v>
      </c>
      <c r="M32" s="468">
        <v>0.53129999999999999</v>
      </c>
      <c r="N32" s="468">
        <v>0.54090000000000005</v>
      </c>
      <c r="O32" s="468">
        <v>0.56200000000000006</v>
      </c>
      <c r="P32" s="468">
        <v>0.56200000000000006</v>
      </c>
      <c r="Q32" s="468">
        <v>0.57989999999999997</v>
      </c>
      <c r="R32" s="468">
        <v>0.58169999999999999</v>
      </c>
      <c r="S32" s="468">
        <v>0.59</v>
      </c>
      <c r="T32" s="468">
        <v>0.60340000000000005</v>
      </c>
      <c r="U32" s="468">
        <v>0.60540000000000005</v>
      </c>
      <c r="V32" s="468">
        <v>0.61399999999999999</v>
      </c>
      <c r="W32" s="468">
        <v>0.61399999999999999</v>
      </c>
      <c r="X32" s="468">
        <v>0.61570000000000003</v>
      </c>
      <c r="Y32" s="468">
        <v>0.61850000000000005</v>
      </c>
      <c r="Z32" s="468">
        <v>0.61850000000000005</v>
      </c>
      <c r="AA32" s="468">
        <v>0.61990000000000001</v>
      </c>
      <c r="AB32" s="468">
        <v>0.61799999999999999</v>
      </c>
      <c r="AC32" s="468">
        <v>0.62090000000000001</v>
      </c>
      <c r="AD32" s="468">
        <v>0.62090000000000001</v>
      </c>
      <c r="AE32" s="468">
        <v>0.62090000000000001</v>
      </c>
      <c r="AF32" s="468">
        <v>0.62090000000000001</v>
      </c>
      <c r="AG32" s="468">
        <v>0.62280000000000002</v>
      </c>
      <c r="AH32" s="468">
        <v>0.62280000000000002</v>
      </c>
      <c r="AI32" s="468">
        <v>0.62150000000000005</v>
      </c>
      <c r="AJ32" s="468">
        <v>0.63739999999999997</v>
      </c>
      <c r="AK32" s="468">
        <v>0.64290000000000003</v>
      </c>
      <c r="AL32" s="468">
        <v>0.69399999999999995</v>
      </c>
      <c r="AM32" s="468">
        <v>0.70069999999999999</v>
      </c>
      <c r="AN32" s="468">
        <v>0.70069999999999999</v>
      </c>
      <c r="AO32" s="468">
        <v>0.70199999999999996</v>
      </c>
      <c r="AP32" s="468">
        <v>0.70199999999999996</v>
      </c>
      <c r="AQ32" s="468">
        <v>0.70330000000000004</v>
      </c>
      <c r="AR32" s="468">
        <v>0.71130000000000004</v>
      </c>
      <c r="AS32" s="468">
        <v>0.71989999999999998</v>
      </c>
      <c r="AT32" s="468">
        <v>0.72199999999999998</v>
      </c>
      <c r="AU32" s="468">
        <v>0.72719999999999996</v>
      </c>
      <c r="AV32" s="468">
        <v>0.72719999999999996</v>
      </c>
      <c r="AW32" s="468">
        <v>0.73209999999999997</v>
      </c>
      <c r="AX32" s="468">
        <v>0.73219999999999996</v>
      </c>
      <c r="AY32" s="894">
        <v>0.73609999999999998</v>
      </c>
      <c r="AZ32" s="894">
        <v>0.73619999999999997</v>
      </c>
      <c r="BA32" s="894">
        <v>0.73819999999999997</v>
      </c>
      <c r="BB32" s="894">
        <v>0.74009999999999998</v>
      </c>
      <c r="BC32" s="894">
        <v>0.7429</v>
      </c>
      <c r="BD32" s="894">
        <v>0.74590000000000001</v>
      </c>
      <c r="BE32" s="894">
        <v>0.7601</v>
      </c>
      <c r="BF32" s="894">
        <v>0.78759999999999997</v>
      </c>
      <c r="BG32" s="456">
        <v>0.78949999999999998</v>
      </c>
      <c r="BH32" s="456">
        <v>0.8155</v>
      </c>
      <c r="BI32" s="456">
        <v>0.81810000000000005</v>
      </c>
      <c r="BJ32" s="456">
        <v>1.0450999999999999</v>
      </c>
      <c r="BK32" s="456">
        <v>1.0450999999999999</v>
      </c>
      <c r="BL32" s="456">
        <v>1.0450999999999999</v>
      </c>
      <c r="BM32" s="456">
        <v>1.0450999999999999</v>
      </c>
      <c r="BN32" s="456">
        <v>1.0550999999999999</v>
      </c>
      <c r="BO32" s="456">
        <v>1.0550999999999999</v>
      </c>
      <c r="BP32" s="456">
        <v>1.0550999999999999</v>
      </c>
      <c r="BQ32" s="456">
        <v>1.0550999999999999</v>
      </c>
      <c r="BR32" s="456">
        <v>1.0550999999999999</v>
      </c>
      <c r="BS32" s="456">
        <v>1.0550999999999999</v>
      </c>
      <c r="BT32" s="456">
        <v>1.0550999999999999</v>
      </c>
      <c r="BU32" s="456">
        <v>1.0550999999999999</v>
      </c>
      <c r="BV32" s="456">
        <v>1.0550999999999999</v>
      </c>
    </row>
    <row r="33" spans="1:74" ht="11.95" customHeight="1" x14ac:dyDescent="0.25">
      <c r="A33" s="293" t="s">
        <v>789</v>
      </c>
      <c r="B33" s="478" t="s">
        <v>1024</v>
      </c>
      <c r="C33" s="468">
        <v>0.12180000000000001</v>
      </c>
      <c r="D33" s="468">
        <v>0.12180000000000001</v>
      </c>
      <c r="E33" s="468">
        <v>0.12180000000000001</v>
      </c>
      <c r="F33" s="468">
        <v>0.12180000000000001</v>
      </c>
      <c r="G33" s="468">
        <v>0.12180000000000001</v>
      </c>
      <c r="H33" s="468">
        <v>0.12180000000000001</v>
      </c>
      <c r="I33" s="468">
        <v>0.12180000000000001</v>
      </c>
      <c r="J33" s="468">
        <v>0.12180000000000001</v>
      </c>
      <c r="K33" s="468">
        <v>0.12180000000000001</v>
      </c>
      <c r="L33" s="468">
        <v>0.1245</v>
      </c>
      <c r="M33" s="468">
        <v>0.1245</v>
      </c>
      <c r="N33" s="468">
        <v>0.1245</v>
      </c>
      <c r="O33" s="468">
        <v>0.12690000000000001</v>
      </c>
      <c r="P33" s="468">
        <v>0.12690000000000001</v>
      </c>
      <c r="Q33" s="468">
        <v>0.12690000000000001</v>
      </c>
      <c r="R33" s="468">
        <v>0.12690000000000001</v>
      </c>
      <c r="S33" s="468">
        <v>0.12690000000000001</v>
      </c>
      <c r="T33" s="468">
        <v>0.12690000000000001</v>
      </c>
      <c r="U33" s="468">
        <v>0.12690000000000001</v>
      </c>
      <c r="V33" s="468">
        <v>0.12690000000000001</v>
      </c>
      <c r="W33" s="468">
        <v>0.12690000000000001</v>
      </c>
      <c r="X33" s="468">
        <v>0.12690000000000001</v>
      </c>
      <c r="Y33" s="468">
        <v>0.12690000000000001</v>
      </c>
      <c r="Z33" s="468">
        <v>0.12690000000000001</v>
      </c>
      <c r="AA33" s="468">
        <v>0.12690000000000001</v>
      </c>
      <c r="AB33" s="468">
        <v>0.12690000000000001</v>
      </c>
      <c r="AC33" s="468">
        <v>0.12590000000000001</v>
      </c>
      <c r="AD33" s="468">
        <v>0.12590000000000001</v>
      </c>
      <c r="AE33" s="468">
        <v>0.12590000000000001</v>
      </c>
      <c r="AF33" s="468">
        <v>0.12590000000000001</v>
      </c>
      <c r="AG33" s="468">
        <v>0.12590000000000001</v>
      </c>
      <c r="AH33" s="468">
        <v>0.12590000000000001</v>
      </c>
      <c r="AI33" s="468">
        <v>0.12590000000000001</v>
      </c>
      <c r="AJ33" s="468">
        <v>0.12590000000000001</v>
      </c>
      <c r="AK33" s="468">
        <v>0.12590000000000001</v>
      </c>
      <c r="AL33" s="468">
        <v>0.1229</v>
      </c>
      <c r="AM33" s="468">
        <v>0.1229</v>
      </c>
      <c r="AN33" s="468">
        <v>0.1229</v>
      </c>
      <c r="AO33" s="468">
        <v>0.1229</v>
      </c>
      <c r="AP33" s="468">
        <v>0.1229</v>
      </c>
      <c r="AQ33" s="468">
        <v>0.1229</v>
      </c>
      <c r="AR33" s="468">
        <v>0.1229</v>
      </c>
      <c r="AS33" s="468">
        <v>0.1229</v>
      </c>
      <c r="AT33" s="468">
        <v>0.1229</v>
      </c>
      <c r="AU33" s="468">
        <v>0.1229</v>
      </c>
      <c r="AV33" s="468">
        <v>0.1229</v>
      </c>
      <c r="AW33" s="468">
        <v>0.1464</v>
      </c>
      <c r="AX33" s="468">
        <v>0.1464</v>
      </c>
      <c r="AY33" s="894">
        <v>0.1464</v>
      </c>
      <c r="AZ33" s="894">
        <v>0.1464</v>
      </c>
      <c r="BA33" s="894">
        <v>0.1464</v>
      </c>
      <c r="BB33" s="894">
        <v>0.1464</v>
      </c>
      <c r="BC33" s="894">
        <v>0.1464</v>
      </c>
      <c r="BD33" s="894">
        <v>0.1464</v>
      </c>
      <c r="BE33" s="894">
        <v>0.1464</v>
      </c>
      <c r="BF33" s="894">
        <v>0.1464</v>
      </c>
      <c r="BG33" s="456">
        <v>0.1464</v>
      </c>
      <c r="BH33" s="456">
        <v>0.1464</v>
      </c>
      <c r="BI33" s="456">
        <v>0.1464</v>
      </c>
      <c r="BJ33" s="456">
        <v>0.1464</v>
      </c>
      <c r="BK33" s="456">
        <v>0.1464</v>
      </c>
      <c r="BL33" s="456">
        <v>0.1464</v>
      </c>
      <c r="BM33" s="456">
        <v>0.1464</v>
      </c>
      <c r="BN33" s="456">
        <v>0.1464</v>
      </c>
      <c r="BO33" s="456">
        <v>0.1464</v>
      </c>
      <c r="BP33" s="456">
        <v>0.1464</v>
      </c>
      <c r="BQ33" s="456">
        <v>0.1464</v>
      </c>
      <c r="BR33" s="456">
        <v>0.1464</v>
      </c>
      <c r="BS33" s="456">
        <v>0.1464</v>
      </c>
      <c r="BT33" s="456">
        <v>0.1464</v>
      </c>
      <c r="BU33" s="456">
        <v>0.1464</v>
      </c>
      <c r="BV33" s="456">
        <v>0.1464</v>
      </c>
    </row>
    <row r="34" spans="1:74" ht="11.95" customHeight="1" x14ac:dyDescent="0.25">
      <c r="A34" s="293" t="s">
        <v>790</v>
      </c>
      <c r="B34" s="483" t="s">
        <v>1026</v>
      </c>
      <c r="C34" s="468">
        <v>4.9399999999999999E-2</v>
      </c>
      <c r="D34" s="468">
        <v>4.9399999999999999E-2</v>
      </c>
      <c r="E34" s="468">
        <v>4.9399999999999999E-2</v>
      </c>
      <c r="F34" s="468">
        <v>7.4200000000000002E-2</v>
      </c>
      <c r="G34" s="468">
        <v>7.4200000000000002E-2</v>
      </c>
      <c r="H34" s="468">
        <v>7.4200000000000002E-2</v>
      </c>
      <c r="I34" s="468">
        <v>7.4200000000000002E-2</v>
      </c>
      <c r="J34" s="468">
        <v>7.4200000000000002E-2</v>
      </c>
      <c r="K34" s="468">
        <v>7.4200000000000002E-2</v>
      </c>
      <c r="L34" s="468">
        <v>7.4200000000000002E-2</v>
      </c>
      <c r="M34" s="468">
        <v>7.4200000000000002E-2</v>
      </c>
      <c r="N34" s="468">
        <v>7.4200000000000002E-2</v>
      </c>
      <c r="O34" s="468">
        <v>7.4200000000000002E-2</v>
      </c>
      <c r="P34" s="468">
        <v>7.4200000000000002E-2</v>
      </c>
      <c r="Q34" s="468">
        <v>7.4200000000000002E-2</v>
      </c>
      <c r="R34" s="468">
        <v>7.4200000000000002E-2</v>
      </c>
      <c r="S34" s="468">
        <v>7.4200000000000002E-2</v>
      </c>
      <c r="T34" s="468">
        <v>7.4200000000000002E-2</v>
      </c>
      <c r="U34" s="468">
        <v>7.4200000000000002E-2</v>
      </c>
      <c r="V34" s="468">
        <v>7.4200000000000002E-2</v>
      </c>
      <c r="W34" s="468">
        <v>7.4200000000000002E-2</v>
      </c>
      <c r="X34" s="468">
        <v>7.4200000000000002E-2</v>
      </c>
      <c r="Y34" s="468">
        <v>7.4200000000000002E-2</v>
      </c>
      <c r="Z34" s="468">
        <v>7.4200000000000002E-2</v>
      </c>
      <c r="AA34" s="468">
        <v>7.4200000000000002E-2</v>
      </c>
      <c r="AB34" s="468">
        <v>7.4200000000000002E-2</v>
      </c>
      <c r="AC34" s="468">
        <v>7.4200000000000002E-2</v>
      </c>
      <c r="AD34" s="468">
        <v>7.4200000000000002E-2</v>
      </c>
      <c r="AE34" s="468">
        <v>7.4200000000000002E-2</v>
      </c>
      <c r="AF34" s="468">
        <v>7.4200000000000002E-2</v>
      </c>
      <c r="AG34" s="468">
        <v>7.4200000000000002E-2</v>
      </c>
      <c r="AH34" s="468">
        <v>7.4200000000000002E-2</v>
      </c>
      <c r="AI34" s="468">
        <v>7.4200000000000002E-2</v>
      </c>
      <c r="AJ34" s="468">
        <v>7.4200000000000002E-2</v>
      </c>
      <c r="AK34" s="468">
        <v>7.4200000000000002E-2</v>
      </c>
      <c r="AL34" s="468">
        <v>7.4200000000000002E-2</v>
      </c>
      <c r="AM34" s="468">
        <v>7.4200000000000002E-2</v>
      </c>
      <c r="AN34" s="468">
        <v>7.4200000000000002E-2</v>
      </c>
      <c r="AO34" s="468">
        <v>7.4200000000000002E-2</v>
      </c>
      <c r="AP34" s="468">
        <v>7.4200000000000002E-2</v>
      </c>
      <c r="AQ34" s="468">
        <v>7.4200000000000002E-2</v>
      </c>
      <c r="AR34" s="468">
        <v>7.4200000000000002E-2</v>
      </c>
      <c r="AS34" s="468">
        <v>7.4200000000000002E-2</v>
      </c>
      <c r="AT34" s="468">
        <v>7.4200000000000002E-2</v>
      </c>
      <c r="AU34" s="468">
        <v>7.4200000000000002E-2</v>
      </c>
      <c r="AV34" s="468">
        <v>7.4200000000000002E-2</v>
      </c>
      <c r="AW34" s="468">
        <v>7.4200000000000002E-2</v>
      </c>
      <c r="AX34" s="468">
        <v>7.4200000000000002E-2</v>
      </c>
      <c r="AY34" s="894">
        <v>7.4200000000000002E-2</v>
      </c>
      <c r="AZ34" s="894">
        <v>7.4200000000000002E-2</v>
      </c>
      <c r="BA34" s="894">
        <v>7.4200000000000002E-2</v>
      </c>
      <c r="BB34" s="894">
        <v>7.4200000000000002E-2</v>
      </c>
      <c r="BC34" s="894">
        <v>7.4200000000000002E-2</v>
      </c>
      <c r="BD34" s="894">
        <v>7.4200000000000002E-2</v>
      </c>
      <c r="BE34" s="894">
        <v>7.4200000000000002E-2</v>
      </c>
      <c r="BF34" s="894">
        <v>7.4200000000000002E-2</v>
      </c>
      <c r="BG34" s="456">
        <v>7.4200000000000002E-2</v>
      </c>
      <c r="BH34" s="456">
        <v>7.4200000000000002E-2</v>
      </c>
      <c r="BI34" s="456">
        <v>7.4200000000000002E-2</v>
      </c>
      <c r="BJ34" s="456">
        <v>7.4200000000000002E-2</v>
      </c>
      <c r="BK34" s="456">
        <v>7.4200000000000002E-2</v>
      </c>
      <c r="BL34" s="456">
        <v>7.4200000000000002E-2</v>
      </c>
      <c r="BM34" s="456">
        <v>7.4200000000000002E-2</v>
      </c>
      <c r="BN34" s="456">
        <v>7.4200000000000002E-2</v>
      </c>
      <c r="BO34" s="456">
        <v>7.4200000000000002E-2</v>
      </c>
      <c r="BP34" s="456">
        <v>7.4200000000000002E-2</v>
      </c>
      <c r="BQ34" s="456">
        <v>7.4200000000000002E-2</v>
      </c>
      <c r="BR34" s="456">
        <v>7.4200000000000002E-2</v>
      </c>
      <c r="BS34" s="456">
        <v>7.4200000000000002E-2</v>
      </c>
      <c r="BT34" s="456">
        <v>7.4200000000000002E-2</v>
      </c>
      <c r="BU34" s="456">
        <v>7.4200000000000002E-2</v>
      </c>
      <c r="BV34" s="456">
        <v>7.4200000000000002E-2</v>
      </c>
    </row>
    <row r="35" spans="1:74" ht="11.95" customHeight="1" x14ac:dyDescent="0.25">
      <c r="A35" s="293" t="s">
        <v>791</v>
      </c>
      <c r="B35" s="483" t="s">
        <v>1038</v>
      </c>
      <c r="C35" s="468">
        <v>0.3014</v>
      </c>
      <c r="D35" s="468">
        <v>0.3014</v>
      </c>
      <c r="E35" s="468">
        <v>0.3014</v>
      </c>
      <c r="F35" s="468">
        <v>0.3014</v>
      </c>
      <c r="G35" s="468">
        <v>0.3014</v>
      </c>
      <c r="H35" s="468">
        <v>0.3014</v>
      </c>
      <c r="I35" s="468">
        <v>0.3014</v>
      </c>
      <c r="J35" s="468">
        <v>0.29899999999999999</v>
      </c>
      <c r="K35" s="468">
        <v>0.29899999999999999</v>
      </c>
      <c r="L35" s="468">
        <v>0.29899999999999999</v>
      </c>
      <c r="M35" s="468">
        <v>0.29899999999999999</v>
      </c>
      <c r="N35" s="468">
        <v>0.29899999999999999</v>
      </c>
      <c r="O35" s="468">
        <v>0.29380000000000001</v>
      </c>
      <c r="P35" s="468">
        <v>0.29380000000000001</v>
      </c>
      <c r="Q35" s="468">
        <v>0.29380000000000001</v>
      </c>
      <c r="R35" s="468">
        <v>0.29380000000000001</v>
      </c>
      <c r="S35" s="468">
        <v>0.29630000000000001</v>
      </c>
      <c r="T35" s="468">
        <v>0.29630000000000001</v>
      </c>
      <c r="U35" s="468">
        <v>0.29630000000000001</v>
      </c>
      <c r="V35" s="468">
        <v>0.29630000000000001</v>
      </c>
      <c r="W35" s="468">
        <v>0.29630000000000001</v>
      </c>
      <c r="X35" s="468">
        <v>0.29630000000000001</v>
      </c>
      <c r="Y35" s="468">
        <v>0.29630000000000001</v>
      </c>
      <c r="Z35" s="468">
        <v>0.29630000000000001</v>
      </c>
      <c r="AA35" s="468">
        <v>0.29630000000000001</v>
      </c>
      <c r="AB35" s="468">
        <v>0.29630000000000001</v>
      </c>
      <c r="AC35" s="468">
        <v>0.29630000000000001</v>
      </c>
      <c r="AD35" s="468">
        <v>0.29630000000000001</v>
      </c>
      <c r="AE35" s="468">
        <v>0.29630000000000001</v>
      </c>
      <c r="AF35" s="468">
        <v>0.29630000000000001</v>
      </c>
      <c r="AG35" s="468">
        <v>0.29630000000000001</v>
      </c>
      <c r="AH35" s="468">
        <v>0.29630000000000001</v>
      </c>
      <c r="AI35" s="468">
        <v>0.29630000000000001</v>
      </c>
      <c r="AJ35" s="468">
        <v>0.29420000000000002</v>
      </c>
      <c r="AK35" s="468">
        <v>0.29420000000000002</v>
      </c>
      <c r="AL35" s="468">
        <v>0.29420000000000002</v>
      </c>
      <c r="AM35" s="468">
        <v>0.29509999999999997</v>
      </c>
      <c r="AN35" s="468">
        <v>0.29509999999999997</v>
      </c>
      <c r="AO35" s="468">
        <v>0.29559999999999997</v>
      </c>
      <c r="AP35" s="468">
        <v>0.29559999999999997</v>
      </c>
      <c r="AQ35" s="468">
        <v>0.29559999999999997</v>
      </c>
      <c r="AR35" s="468">
        <v>0.29559999999999997</v>
      </c>
      <c r="AS35" s="468">
        <v>0.29559999999999997</v>
      </c>
      <c r="AT35" s="468">
        <v>0.29559999999999997</v>
      </c>
      <c r="AU35" s="468">
        <v>0.29559999999999997</v>
      </c>
      <c r="AV35" s="468">
        <v>0.28949999999999998</v>
      </c>
      <c r="AW35" s="468">
        <v>0.28949999999999998</v>
      </c>
      <c r="AX35" s="468">
        <v>0.28949999999999998</v>
      </c>
      <c r="AY35" s="894">
        <v>0.28949999999999998</v>
      </c>
      <c r="AZ35" s="894">
        <v>0.28949999999999998</v>
      </c>
      <c r="BA35" s="894">
        <v>0.28949999999999998</v>
      </c>
      <c r="BB35" s="894">
        <v>0.28949999999999998</v>
      </c>
      <c r="BC35" s="894">
        <v>0.28949999999999998</v>
      </c>
      <c r="BD35" s="894">
        <v>0.28949999999999998</v>
      </c>
      <c r="BE35" s="894">
        <v>0.28949999999999998</v>
      </c>
      <c r="BF35" s="894">
        <v>0.28949999999999998</v>
      </c>
      <c r="BG35" s="456">
        <v>0.28949999999999998</v>
      </c>
      <c r="BH35" s="456">
        <v>0.28949999999999998</v>
      </c>
      <c r="BI35" s="456">
        <v>0.28949999999999998</v>
      </c>
      <c r="BJ35" s="456">
        <v>0.28949999999999998</v>
      </c>
      <c r="BK35" s="456">
        <v>0.28949999999999998</v>
      </c>
      <c r="BL35" s="456">
        <v>0.28949999999999998</v>
      </c>
      <c r="BM35" s="456">
        <v>0.28949999999999998</v>
      </c>
      <c r="BN35" s="456">
        <v>0.28949999999999998</v>
      </c>
      <c r="BO35" s="456">
        <v>0.28949999999999998</v>
      </c>
      <c r="BP35" s="456">
        <v>0.28949999999999998</v>
      </c>
      <c r="BQ35" s="456">
        <v>0.28949999999999998</v>
      </c>
      <c r="BR35" s="456">
        <v>0.28949999999999998</v>
      </c>
      <c r="BS35" s="456">
        <v>0.28949999999999998</v>
      </c>
      <c r="BT35" s="456">
        <v>0.28949999999999998</v>
      </c>
      <c r="BU35" s="456">
        <v>0.28949999999999998</v>
      </c>
      <c r="BV35" s="456">
        <v>0.28949999999999998</v>
      </c>
    </row>
    <row r="36" spans="1:74" ht="11.95" customHeight="1" x14ac:dyDescent="0.25">
      <c r="A36" s="293" t="s">
        <v>792</v>
      </c>
      <c r="B36" s="445" t="s">
        <v>1045</v>
      </c>
      <c r="C36" s="468">
        <v>4.4400000000000002E-2</v>
      </c>
      <c r="D36" s="468">
        <v>4.4400000000000002E-2</v>
      </c>
      <c r="E36" s="468">
        <v>4.4400000000000002E-2</v>
      </c>
      <c r="F36" s="468">
        <v>4.4400000000000002E-2</v>
      </c>
      <c r="G36" s="468">
        <v>4.4400000000000002E-2</v>
      </c>
      <c r="H36" s="468">
        <v>4.6399999999999997E-2</v>
      </c>
      <c r="I36" s="468">
        <v>4.6399999999999997E-2</v>
      </c>
      <c r="J36" s="468">
        <v>4.6399999999999997E-2</v>
      </c>
      <c r="K36" s="468">
        <v>4.6399999999999997E-2</v>
      </c>
      <c r="L36" s="468">
        <v>4.6399999999999997E-2</v>
      </c>
      <c r="M36" s="468">
        <v>4.8300000000000003E-2</v>
      </c>
      <c r="N36" s="468">
        <v>4.8300000000000003E-2</v>
      </c>
      <c r="O36" s="468">
        <v>4.8800000000000003E-2</v>
      </c>
      <c r="P36" s="468">
        <v>4.8800000000000003E-2</v>
      </c>
      <c r="Q36" s="468">
        <v>4.8800000000000003E-2</v>
      </c>
      <c r="R36" s="468">
        <v>4.8800000000000003E-2</v>
      </c>
      <c r="S36" s="468">
        <v>4.9599999999999998E-2</v>
      </c>
      <c r="T36" s="468">
        <v>4.9599999999999998E-2</v>
      </c>
      <c r="U36" s="468">
        <v>4.9599999999999998E-2</v>
      </c>
      <c r="V36" s="468">
        <v>4.9599999999999998E-2</v>
      </c>
      <c r="W36" s="468">
        <v>4.9599999999999998E-2</v>
      </c>
      <c r="X36" s="468">
        <v>4.9599999999999998E-2</v>
      </c>
      <c r="Y36" s="468">
        <v>5.11E-2</v>
      </c>
      <c r="Z36" s="468">
        <v>5.11E-2</v>
      </c>
      <c r="AA36" s="468">
        <v>5.21E-2</v>
      </c>
      <c r="AB36" s="468">
        <v>5.21E-2</v>
      </c>
      <c r="AC36" s="468">
        <v>5.21E-2</v>
      </c>
      <c r="AD36" s="468">
        <v>5.3100000000000001E-2</v>
      </c>
      <c r="AE36" s="468">
        <v>5.3100000000000001E-2</v>
      </c>
      <c r="AF36" s="468">
        <v>5.3100000000000001E-2</v>
      </c>
      <c r="AG36" s="468">
        <v>5.3100000000000001E-2</v>
      </c>
      <c r="AH36" s="468">
        <v>5.3100000000000001E-2</v>
      </c>
      <c r="AI36" s="468">
        <v>5.3100000000000001E-2</v>
      </c>
      <c r="AJ36" s="468">
        <v>5.3100000000000001E-2</v>
      </c>
      <c r="AK36" s="468">
        <v>5.3100000000000001E-2</v>
      </c>
      <c r="AL36" s="468">
        <v>5.3100000000000001E-2</v>
      </c>
      <c r="AM36" s="468">
        <v>6.1600000000000002E-2</v>
      </c>
      <c r="AN36" s="468">
        <v>6.1600000000000002E-2</v>
      </c>
      <c r="AO36" s="468">
        <v>6.1600000000000002E-2</v>
      </c>
      <c r="AP36" s="468">
        <v>6.1600000000000002E-2</v>
      </c>
      <c r="AQ36" s="468">
        <v>6.1600000000000002E-2</v>
      </c>
      <c r="AR36" s="468">
        <v>6.2700000000000006E-2</v>
      </c>
      <c r="AS36" s="468">
        <v>6.2700000000000006E-2</v>
      </c>
      <c r="AT36" s="468">
        <v>6.2700000000000006E-2</v>
      </c>
      <c r="AU36" s="468">
        <v>6.2700000000000006E-2</v>
      </c>
      <c r="AV36" s="468">
        <v>6.2700000000000006E-2</v>
      </c>
      <c r="AW36" s="468">
        <v>6.2700000000000006E-2</v>
      </c>
      <c r="AX36" s="468">
        <v>6.2700000000000006E-2</v>
      </c>
      <c r="AY36" s="894">
        <v>6.2700000000000006E-2</v>
      </c>
      <c r="AZ36" s="894">
        <v>6.2700000000000006E-2</v>
      </c>
      <c r="BA36" s="894">
        <v>6.2700000000000006E-2</v>
      </c>
      <c r="BB36" s="894">
        <v>6.2700000000000006E-2</v>
      </c>
      <c r="BC36" s="894">
        <v>6.2700000000000006E-2</v>
      </c>
      <c r="BD36" s="894">
        <v>6.2700000000000006E-2</v>
      </c>
      <c r="BE36" s="894">
        <v>6.2700000000000006E-2</v>
      </c>
      <c r="BF36" s="894">
        <v>6.2700000000000006E-2</v>
      </c>
      <c r="BG36" s="456">
        <v>6.3399999999999998E-2</v>
      </c>
      <c r="BH36" s="456">
        <v>6.3899999999999998E-2</v>
      </c>
      <c r="BI36" s="456">
        <v>6.3899999999999998E-2</v>
      </c>
      <c r="BJ36" s="456">
        <v>0.21390000000000001</v>
      </c>
      <c r="BK36" s="456">
        <v>0.26390000000000002</v>
      </c>
      <c r="BL36" s="456">
        <v>0.26390000000000002</v>
      </c>
      <c r="BM36" s="456">
        <v>0.26390000000000002</v>
      </c>
      <c r="BN36" s="456">
        <v>0.26390000000000002</v>
      </c>
      <c r="BO36" s="456">
        <v>0.26390000000000002</v>
      </c>
      <c r="BP36" s="456">
        <v>0.26390000000000002</v>
      </c>
      <c r="BQ36" s="456">
        <v>0.26390000000000002</v>
      </c>
      <c r="BR36" s="456">
        <v>0.26390000000000002</v>
      </c>
      <c r="BS36" s="456">
        <v>0.26390000000000002</v>
      </c>
      <c r="BT36" s="456">
        <v>0.26390000000000002</v>
      </c>
      <c r="BU36" s="456">
        <v>0.26390000000000002</v>
      </c>
      <c r="BV36" s="456">
        <v>0.26390000000000002</v>
      </c>
    </row>
    <row r="37" spans="1:74" ht="11.95" customHeight="1" x14ac:dyDescent="0.25">
      <c r="A37" s="293" t="s">
        <v>793</v>
      </c>
      <c r="B37" s="445" t="s">
        <v>1046</v>
      </c>
      <c r="C37" s="468">
        <v>1.2998000000000001</v>
      </c>
      <c r="D37" s="468">
        <v>1.2998000000000001</v>
      </c>
      <c r="E37" s="468">
        <v>1.2998000000000001</v>
      </c>
      <c r="F37" s="468">
        <v>1.2998000000000001</v>
      </c>
      <c r="G37" s="468">
        <v>1.2998000000000001</v>
      </c>
      <c r="H37" s="468">
        <v>1.2998000000000001</v>
      </c>
      <c r="I37" s="468">
        <v>1.2998000000000001</v>
      </c>
      <c r="J37" s="468">
        <v>1.2998000000000001</v>
      </c>
      <c r="K37" s="468">
        <v>1.2998000000000001</v>
      </c>
      <c r="L37" s="468">
        <v>1.2998000000000001</v>
      </c>
      <c r="M37" s="468">
        <v>1.2998000000000001</v>
      </c>
      <c r="N37" s="468">
        <v>1.2998000000000001</v>
      </c>
      <c r="O37" s="468">
        <v>1.2586999999999999</v>
      </c>
      <c r="P37" s="468">
        <v>1.2586999999999999</v>
      </c>
      <c r="Q37" s="468">
        <v>1.2586999999999999</v>
      </c>
      <c r="R37" s="468">
        <v>1.2586999999999999</v>
      </c>
      <c r="S37" s="468">
        <v>1.2586999999999999</v>
      </c>
      <c r="T37" s="468">
        <v>1.228</v>
      </c>
      <c r="U37" s="468">
        <v>1.228</v>
      </c>
      <c r="V37" s="468">
        <v>1.228</v>
      </c>
      <c r="W37" s="468">
        <v>1.228</v>
      </c>
      <c r="X37" s="468">
        <v>1.228</v>
      </c>
      <c r="Y37" s="468">
        <v>1.228</v>
      </c>
      <c r="Z37" s="468">
        <v>1.228</v>
      </c>
      <c r="AA37" s="468">
        <v>1.2298</v>
      </c>
      <c r="AB37" s="468">
        <v>1.2298</v>
      </c>
      <c r="AC37" s="468">
        <v>1.2298</v>
      </c>
      <c r="AD37" s="468">
        <v>1.2566999999999999</v>
      </c>
      <c r="AE37" s="468">
        <v>1.2566999999999999</v>
      </c>
      <c r="AF37" s="468">
        <v>1.2566999999999999</v>
      </c>
      <c r="AG37" s="468">
        <v>1.2566999999999999</v>
      </c>
      <c r="AH37" s="468">
        <v>1.2566999999999999</v>
      </c>
      <c r="AI37" s="468">
        <v>1.2566999999999999</v>
      </c>
      <c r="AJ37" s="468">
        <v>1.2566999999999999</v>
      </c>
      <c r="AK37" s="468">
        <v>1.2566999999999999</v>
      </c>
      <c r="AL37" s="468">
        <v>1.2566999999999999</v>
      </c>
      <c r="AM37" s="468">
        <v>1.2497</v>
      </c>
      <c r="AN37" s="468">
        <v>1.2497</v>
      </c>
      <c r="AO37" s="468">
        <v>1.2497</v>
      </c>
      <c r="AP37" s="468">
        <v>1.2497</v>
      </c>
      <c r="AQ37" s="468">
        <v>1.2497</v>
      </c>
      <c r="AR37" s="468">
        <v>1.2497</v>
      </c>
      <c r="AS37" s="468">
        <v>1.2497</v>
      </c>
      <c r="AT37" s="468">
        <v>1.2497</v>
      </c>
      <c r="AU37" s="468">
        <v>1.2497</v>
      </c>
      <c r="AV37" s="468">
        <v>1.2497</v>
      </c>
      <c r="AW37" s="468">
        <v>1.2497</v>
      </c>
      <c r="AX37" s="468">
        <v>1.2497</v>
      </c>
      <c r="AY37" s="894">
        <v>1.2497</v>
      </c>
      <c r="AZ37" s="894">
        <v>1.2497</v>
      </c>
      <c r="BA37" s="894">
        <v>1.2497</v>
      </c>
      <c r="BB37" s="894">
        <v>1.2497</v>
      </c>
      <c r="BC37" s="894">
        <v>1.2497</v>
      </c>
      <c r="BD37" s="894">
        <v>1.2497</v>
      </c>
      <c r="BE37" s="894">
        <v>1.2497</v>
      </c>
      <c r="BF37" s="894">
        <v>1.2698</v>
      </c>
      <c r="BG37" s="456">
        <v>1.2698</v>
      </c>
      <c r="BH37" s="456">
        <v>1.2698</v>
      </c>
      <c r="BI37" s="456">
        <v>1.2698</v>
      </c>
      <c r="BJ37" s="456">
        <v>1.2698</v>
      </c>
      <c r="BK37" s="456">
        <v>1.2698</v>
      </c>
      <c r="BL37" s="456">
        <v>1.2698</v>
      </c>
      <c r="BM37" s="456">
        <v>1.2698</v>
      </c>
      <c r="BN37" s="456">
        <v>1.2698</v>
      </c>
      <c r="BO37" s="456">
        <v>1.2698</v>
      </c>
      <c r="BP37" s="456">
        <v>1.3198000000000001</v>
      </c>
      <c r="BQ37" s="456">
        <v>1.3198000000000001</v>
      </c>
      <c r="BR37" s="456">
        <v>1.3198000000000001</v>
      </c>
      <c r="BS37" s="456">
        <v>1.3198000000000001</v>
      </c>
      <c r="BT37" s="456">
        <v>1.3198000000000001</v>
      </c>
      <c r="BU37" s="456">
        <v>1.3198000000000001</v>
      </c>
      <c r="BV37" s="456">
        <v>1.3198000000000001</v>
      </c>
    </row>
    <row r="38" spans="1:74" ht="11.95" customHeight="1" x14ac:dyDescent="0.25">
      <c r="A38" s="293"/>
      <c r="B38" s="292" t="s">
        <v>1049</v>
      </c>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69"/>
      <c r="AW38" s="469"/>
      <c r="AX38" s="469"/>
      <c r="AY38" s="926"/>
      <c r="AZ38" s="926"/>
      <c r="BA38" s="926"/>
      <c r="BB38" s="926"/>
      <c r="BC38" s="926"/>
      <c r="BD38" s="926"/>
      <c r="BE38" s="926"/>
      <c r="BF38" s="926"/>
      <c r="BG38" s="474"/>
      <c r="BH38" s="474"/>
      <c r="BI38" s="474"/>
      <c r="BJ38" s="474"/>
      <c r="BK38" s="474"/>
      <c r="BL38" s="474"/>
      <c r="BM38" s="474"/>
      <c r="BN38" s="474"/>
      <c r="BO38" s="474"/>
      <c r="BP38" s="474"/>
      <c r="BQ38" s="474"/>
      <c r="BR38" s="474"/>
      <c r="BS38" s="474"/>
      <c r="BT38" s="474"/>
      <c r="BU38" s="474"/>
      <c r="BV38" s="474"/>
    </row>
    <row r="39" spans="1:74" s="482" customFormat="1" ht="11.95" customHeight="1" x14ac:dyDescent="0.25">
      <c r="A39" s="481" t="s">
        <v>797</v>
      </c>
      <c r="B39" s="748" t="s">
        <v>1040</v>
      </c>
      <c r="C39" s="301">
        <v>28.190121999999999</v>
      </c>
      <c r="D39" s="301">
        <v>28.529007</v>
      </c>
      <c r="E39" s="301">
        <v>28.897286999999999</v>
      </c>
      <c r="F39" s="301">
        <v>29.338249000000001</v>
      </c>
      <c r="G39" s="301">
        <v>29.729969000000001</v>
      </c>
      <c r="H39" s="301">
        <v>30.341802000000001</v>
      </c>
      <c r="I39" s="301">
        <v>30.673596</v>
      </c>
      <c r="J39" s="301">
        <v>31.157551000000002</v>
      </c>
      <c r="K39" s="301">
        <v>31.52542</v>
      </c>
      <c r="L39" s="301">
        <v>31.928014999999998</v>
      </c>
      <c r="M39" s="301">
        <v>32.393793000000002</v>
      </c>
      <c r="N39" s="301">
        <v>33.080956</v>
      </c>
      <c r="O39" s="301">
        <v>33.635080000000002</v>
      </c>
      <c r="P39" s="301">
        <v>34.229838999999998</v>
      </c>
      <c r="Q39" s="301">
        <v>34.771704</v>
      </c>
      <c r="R39" s="301">
        <v>35.264544999999998</v>
      </c>
      <c r="S39" s="301">
        <v>35.779280999999997</v>
      </c>
      <c r="T39" s="301">
        <v>36.321424</v>
      </c>
      <c r="U39" s="301">
        <v>36.849044999999997</v>
      </c>
      <c r="V39" s="301">
        <v>37.373382999999997</v>
      </c>
      <c r="W39" s="301">
        <v>37.982647999999998</v>
      </c>
      <c r="X39" s="301">
        <v>38.539679</v>
      </c>
      <c r="Y39" s="301">
        <v>39.145741999999998</v>
      </c>
      <c r="Z39" s="301">
        <v>39.828018</v>
      </c>
      <c r="AA39" s="301">
        <v>40.442681</v>
      </c>
      <c r="AB39" s="301">
        <v>41.008308</v>
      </c>
      <c r="AC39" s="301">
        <v>41.588985999999998</v>
      </c>
      <c r="AD39" s="301">
        <v>42.188442000000002</v>
      </c>
      <c r="AE39" s="301">
        <v>42.943486999999998</v>
      </c>
      <c r="AF39" s="301">
        <v>43.659309999999998</v>
      </c>
      <c r="AG39" s="301">
        <v>44.259798000000004</v>
      </c>
      <c r="AH39" s="301">
        <v>45.307195999999998</v>
      </c>
      <c r="AI39" s="301">
        <v>45.923296999999998</v>
      </c>
      <c r="AJ39" s="301">
        <v>46.563237000000001</v>
      </c>
      <c r="AK39" s="301">
        <v>47.224916999999998</v>
      </c>
      <c r="AL39" s="301">
        <v>47.774679999999996</v>
      </c>
      <c r="AM39" s="301">
        <v>48.145853000000002</v>
      </c>
      <c r="AN39" s="301">
        <v>48.721722999999997</v>
      </c>
      <c r="AO39" s="301">
        <v>49.150092999999998</v>
      </c>
      <c r="AP39" s="301">
        <v>49.558501</v>
      </c>
      <c r="AQ39" s="301">
        <v>50.174104999999997</v>
      </c>
      <c r="AR39" s="301">
        <v>50.523862999999999</v>
      </c>
      <c r="AS39" s="301">
        <v>50.963101000000002</v>
      </c>
      <c r="AT39" s="301">
        <v>51.521622999999998</v>
      </c>
      <c r="AU39" s="301">
        <v>52.131922000000003</v>
      </c>
      <c r="AV39" s="301">
        <v>52.568725999999998</v>
      </c>
      <c r="AW39" s="301">
        <v>53.02243</v>
      </c>
      <c r="AX39" s="301">
        <v>53.342419</v>
      </c>
      <c r="AY39" s="919">
        <v>53.727907000000002</v>
      </c>
      <c r="AZ39" s="919">
        <v>54.892392000000001</v>
      </c>
      <c r="BA39" s="919">
        <v>55.691884999999999</v>
      </c>
      <c r="BB39" s="919">
        <v>55.799764000000003</v>
      </c>
      <c r="BC39" s="919">
        <v>56.102252999999997</v>
      </c>
      <c r="BD39" s="919">
        <v>56.872964000000003</v>
      </c>
      <c r="BE39" s="919">
        <v>57.443629999999999</v>
      </c>
      <c r="BF39" s="919">
        <v>58.002319999999997</v>
      </c>
      <c r="BG39" s="462">
        <v>58.585909999999998</v>
      </c>
      <c r="BH39" s="462">
        <v>59.171100000000003</v>
      </c>
      <c r="BI39" s="462">
        <v>59.754150000000003</v>
      </c>
      <c r="BJ39" s="462">
        <v>60.337060000000001</v>
      </c>
      <c r="BK39" s="462">
        <v>60.916559999999997</v>
      </c>
      <c r="BL39" s="462">
        <v>61.49485</v>
      </c>
      <c r="BM39" s="462">
        <v>62.07246</v>
      </c>
      <c r="BN39" s="462">
        <v>62.650460000000002</v>
      </c>
      <c r="BO39" s="462">
        <v>63.228450000000002</v>
      </c>
      <c r="BP39" s="462">
        <v>63.8065</v>
      </c>
      <c r="BQ39" s="462">
        <v>64.38503</v>
      </c>
      <c r="BR39" s="462">
        <v>64.963489999999993</v>
      </c>
      <c r="BS39" s="462">
        <v>65.541679999999999</v>
      </c>
      <c r="BT39" s="462">
        <v>66.119550000000004</v>
      </c>
      <c r="BU39" s="462">
        <v>66.696740000000005</v>
      </c>
      <c r="BV39" s="462">
        <v>67.273099999999999</v>
      </c>
    </row>
    <row r="40" spans="1:74" ht="11.95" customHeight="1" x14ac:dyDescent="0.25">
      <c r="A40" s="293" t="s">
        <v>794</v>
      </c>
      <c r="B40" s="483" t="s">
        <v>1043</v>
      </c>
      <c r="C40" s="468">
        <v>17.531521999999999</v>
      </c>
      <c r="D40" s="468">
        <v>17.807316</v>
      </c>
      <c r="E40" s="468">
        <v>18.047788000000001</v>
      </c>
      <c r="F40" s="468">
        <v>18.392358000000002</v>
      </c>
      <c r="G40" s="468">
        <v>18.678294999999999</v>
      </c>
      <c r="H40" s="468">
        <v>19.119073</v>
      </c>
      <c r="I40" s="468">
        <v>19.403939999999999</v>
      </c>
      <c r="J40" s="468">
        <v>19.744788</v>
      </c>
      <c r="K40" s="468">
        <v>20.053785000000001</v>
      </c>
      <c r="L40" s="468">
        <v>20.370718</v>
      </c>
      <c r="M40" s="468">
        <v>20.682724</v>
      </c>
      <c r="N40" s="468">
        <v>21.116185000000002</v>
      </c>
      <c r="O40" s="468">
        <v>21.342507999999999</v>
      </c>
      <c r="P40" s="468">
        <v>21.777138999999998</v>
      </c>
      <c r="Q40" s="468">
        <v>22.187647999999999</v>
      </c>
      <c r="R40" s="468">
        <v>22.604019999999998</v>
      </c>
      <c r="S40" s="468">
        <v>22.993120000000001</v>
      </c>
      <c r="T40" s="468">
        <v>23.394763999999999</v>
      </c>
      <c r="U40" s="468">
        <v>23.816818000000001</v>
      </c>
      <c r="V40" s="468">
        <v>24.279709</v>
      </c>
      <c r="W40" s="468">
        <v>24.735551999999998</v>
      </c>
      <c r="X40" s="468">
        <v>25.241482999999999</v>
      </c>
      <c r="Y40" s="468">
        <v>25.727995</v>
      </c>
      <c r="Z40" s="468">
        <v>26.29401</v>
      </c>
      <c r="AA40" s="468">
        <v>26.741139</v>
      </c>
      <c r="AB40" s="468">
        <v>27.199214999999999</v>
      </c>
      <c r="AC40" s="468">
        <v>27.683588</v>
      </c>
      <c r="AD40" s="468">
        <v>28.127364</v>
      </c>
      <c r="AE40" s="468">
        <v>28.745605999999999</v>
      </c>
      <c r="AF40" s="468">
        <v>29.380728000000001</v>
      </c>
      <c r="AG40" s="468">
        <v>29.900759000000001</v>
      </c>
      <c r="AH40" s="468">
        <v>30.758519</v>
      </c>
      <c r="AI40" s="468">
        <v>31.220016000000001</v>
      </c>
      <c r="AJ40" s="468">
        <v>31.738132</v>
      </c>
      <c r="AK40" s="468">
        <v>32.195846000000003</v>
      </c>
      <c r="AL40" s="468">
        <v>32.611266000000001</v>
      </c>
      <c r="AM40" s="468">
        <v>32.849226000000002</v>
      </c>
      <c r="AN40" s="468">
        <v>33.264327000000002</v>
      </c>
      <c r="AO40" s="468">
        <v>33.581575000000001</v>
      </c>
      <c r="AP40" s="468">
        <v>33.860146</v>
      </c>
      <c r="AQ40" s="468">
        <v>34.197479999999999</v>
      </c>
      <c r="AR40" s="468">
        <v>34.433622</v>
      </c>
      <c r="AS40" s="468">
        <v>34.749609999999997</v>
      </c>
      <c r="AT40" s="468">
        <v>35.164546999999999</v>
      </c>
      <c r="AU40" s="468">
        <v>35.520933999999997</v>
      </c>
      <c r="AV40" s="468">
        <v>35.819659999999999</v>
      </c>
      <c r="AW40" s="468">
        <v>36.074115999999997</v>
      </c>
      <c r="AX40" s="468">
        <v>36.466287000000001</v>
      </c>
      <c r="AY40" s="894">
        <v>36.792166000000002</v>
      </c>
      <c r="AZ40" s="894">
        <v>37.493257</v>
      </c>
      <c r="BA40" s="894">
        <v>37.904000000000003</v>
      </c>
      <c r="BB40" s="894">
        <v>38.068584000000001</v>
      </c>
      <c r="BC40" s="894">
        <v>38.324232000000002</v>
      </c>
      <c r="BD40" s="894">
        <v>38.750177000000001</v>
      </c>
      <c r="BE40" s="894">
        <v>39.14996</v>
      </c>
      <c r="BF40" s="894">
        <v>39.550829999999998</v>
      </c>
      <c r="BG40" s="456">
        <v>39.952539999999999</v>
      </c>
      <c r="BH40" s="456">
        <v>40.355969999999999</v>
      </c>
      <c r="BI40" s="456">
        <v>40.759039999999999</v>
      </c>
      <c r="BJ40" s="456">
        <v>41.160690000000002</v>
      </c>
      <c r="BK40" s="456">
        <v>41.55789</v>
      </c>
      <c r="BL40" s="456">
        <v>41.953119999999998</v>
      </c>
      <c r="BM40" s="456">
        <v>42.346899999999998</v>
      </c>
      <c r="BN40" s="456">
        <v>42.740259999999999</v>
      </c>
      <c r="BO40" s="456">
        <v>43.132809999999999</v>
      </c>
      <c r="BP40" s="456">
        <v>43.524619999999999</v>
      </c>
      <c r="BQ40" s="456">
        <v>43.916110000000003</v>
      </c>
      <c r="BR40" s="456">
        <v>44.306719999999999</v>
      </c>
      <c r="BS40" s="456">
        <v>44.696269999999998</v>
      </c>
      <c r="BT40" s="456">
        <v>45.084699999999998</v>
      </c>
      <c r="BU40" s="456">
        <v>45.47166</v>
      </c>
      <c r="BV40" s="456">
        <v>45.856999999999999</v>
      </c>
    </row>
    <row r="41" spans="1:74" ht="11.95" customHeight="1" x14ac:dyDescent="0.25">
      <c r="A41" s="293" t="s">
        <v>795</v>
      </c>
      <c r="B41" s="483" t="s">
        <v>993</v>
      </c>
      <c r="C41" s="468">
        <v>8.6013950000000001</v>
      </c>
      <c r="D41" s="468">
        <v>8.6453340000000001</v>
      </c>
      <c r="E41" s="468">
        <v>8.7521149999999999</v>
      </c>
      <c r="F41" s="468">
        <v>8.837256</v>
      </c>
      <c r="G41" s="468">
        <v>8.9246020000000001</v>
      </c>
      <c r="H41" s="468">
        <v>9.0768020000000007</v>
      </c>
      <c r="I41" s="468">
        <v>9.1320320000000006</v>
      </c>
      <c r="J41" s="468">
        <v>9.2575679999999991</v>
      </c>
      <c r="K41" s="468">
        <v>9.2944750000000003</v>
      </c>
      <c r="L41" s="468">
        <v>9.3723539999999996</v>
      </c>
      <c r="M41" s="468">
        <v>9.5120109999999993</v>
      </c>
      <c r="N41" s="468">
        <v>9.7520340000000001</v>
      </c>
      <c r="O41" s="468">
        <v>10.082924999999999</v>
      </c>
      <c r="P41" s="468">
        <v>10.239179999999999</v>
      </c>
      <c r="Q41" s="468">
        <v>10.36327</v>
      </c>
      <c r="R41" s="468">
        <v>10.42977</v>
      </c>
      <c r="S41" s="468">
        <v>10.550326</v>
      </c>
      <c r="T41" s="468">
        <v>10.681072</v>
      </c>
      <c r="U41" s="468">
        <v>10.780798000000001</v>
      </c>
      <c r="V41" s="468">
        <v>10.833050999999999</v>
      </c>
      <c r="W41" s="468">
        <v>10.976637999999999</v>
      </c>
      <c r="X41" s="468">
        <v>11.003876</v>
      </c>
      <c r="Y41" s="468">
        <v>11.117277</v>
      </c>
      <c r="Z41" s="468">
        <v>11.212300000000001</v>
      </c>
      <c r="AA41" s="468">
        <v>11.361007000000001</v>
      </c>
      <c r="AB41" s="468">
        <v>11.464456999999999</v>
      </c>
      <c r="AC41" s="468">
        <v>11.544290999999999</v>
      </c>
      <c r="AD41" s="468">
        <v>11.647169999999999</v>
      </c>
      <c r="AE41" s="468">
        <v>11.781696</v>
      </c>
      <c r="AF41" s="468">
        <v>11.849761000000001</v>
      </c>
      <c r="AG41" s="468">
        <v>11.921058</v>
      </c>
      <c r="AH41" s="468">
        <v>12.100559000000001</v>
      </c>
      <c r="AI41" s="468">
        <v>12.236625</v>
      </c>
      <c r="AJ41" s="468">
        <v>12.325791000000001</v>
      </c>
      <c r="AK41" s="468">
        <v>12.478887</v>
      </c>
      <c r="AL41" s="468">
        <v>12.605149000000001</v>
      </c>
      <c r="AM41" s="468">
        <v>12.73531</v>
      </c>
      <c r="AN41" s="468">
        <v>12.869305000000001</v>
      </c>
      <c r="AO41" s="468">
        <v>12.973388999999999</v>
      </c>
      <c r="AP41" s="468">
        <v>13.087304</v>
      </c>
      <c r="AQ41" s="468">
        <v>13.386431999999999</v>
      </c>
      <c r="AR41" s="468">
        <v>13.4939</v>
      </c>
      <c r="AS41" s="468">
        <v>13.614734</v>
      </c>
      <c r="AT41" s="468">
        <v>13.740610999999999</v>
      </c>
      <c r="AU41" s="468">
        <v>13.919107</v>
      </c>
      <c r="AV41" s="468">
        <v>14.049875999999999</v>
      </c>
      <c r="AW41" s="468">
        <v>14.226084</v>
      </c>
      <c r="AX41" s="468">
        <v>14.129785</v>
      </c>
      <c r="AY41" s="894">
        <v>14.142692</v>
      </c>
      <c r="AZ41" s="894">
        <v>14.530222999999999</v>
      </c>
      <c r="BA41" s="894">
        <v>14.883096</v>
      </c>
      <c r="BB41" s="894">
        <v>14.840574</v>
      </c>
      <c r="BC41" s="894">
        <v>14.871012</v>
      </c>
      <c r="BD41" s="894">
        <v>15.178858999999999</v>
      </c>
      <c r="BE41" s="894">
        <v>15.330019999999999</v>
      </c>
      <c r="BF41" s="894">
        <v>15.468640000000001</v>
      </c>
      <c r="BG41" s="456">
        <v>15.63034</v>
      </c>
      <c r="BH41" s="456">
        <v>15.79191</v>
      </c>
      <c r="BI41" s="456">
        <v>15.9518</v>
      </c>
      <c r="BJ41" s="456">
        <v>16.11289</v>
      </c>
      <c r="BK41" s="456">
        <v>16.274999999999999</v>
      </c>
      <c r="BL41" s="456">
        <v>16.437819999999999</v>
      </c>
      <c r="BM41" s="456">
        <v>16.601400000000002</v>
      </c>
      <c r="BN41" s="456">
        <v>16.765740000000001</v>
      </c>
      <c r="BO41" s="456">
        <v>16.93085</v>
      </c>
      <c r="BP41" s="456">
        <v>17.096730000000001</v>
      </c>
      <c r="BQ41" s="456">
        <v>17.263380000000002</v>
      </c>
      <c r="BR41" s="456">
        <v>17.430789999999998</v>
      </c>
      <c r="BS41" s="456">
        <v>17.598970000000001</v>
      </c>
      <c r="BT41" s="456">
        <v>17.76792</v>
      </c>
      <c r="BU41" s="456">
        <v>17.937629999999999</v>
      </c>
      <c r="BV41" s="456">
        <v>18.108090000000001</v>
      </c>
    </row>
    <row r="42" spans="1:74" s="747" customFormat="1" ht="11.95" customHeight="1" x14ac:dyDescent="0.25">
      <c r="A42" s="293" t="s">
        <v>796</v>
      </c>
      <c r="B42" s="749" t="s">
        <v>992</v>
      </c>
      <c r="C42" s="470">
        <v>2.0572050000000002</v>
      </c>
      <c r="D42" s="470">
        <v>2.0763569999999998</v>
      </c>
      <c r="E42" s="470">
        <v>2.0973839999999999</v>
      </c>
      <c r="F42" s="470">
        <v>2.108635</v>
      </c>
      <c r="G42" s="470">
        <v>2.1270720000000001</v>
      </c>
      <c r="H42" s="470">
        <v>2.1459269999999999</v>
      </c>
      <c r="I42" s="470">
        <v>2.1376240000000002</v>
      </c>
      <c r="J42" s="470">
        <v>2.155195</v>
      </c>
      <c r="K42" s="470">
        <v>2.1771600000000002</v>
      </c>
      <c r="L42" s="470">
        <v>2.1849430000000001</v>
      </c>
      <c r="M42" s="470">
        <v>2.199058</v>
      </c>
      <c r="N42" s="470">
        <v>2.2127370000000002</v>
      </c>
      <c r="O42" s="470">
        <v>2.2096469999999999</v>
      </c>
      <c r="P42" s="470">
        <v>2.2135199999999999</v>
      </c>
      <c r="Q42" s="470">
        <v>2.2207859999999999</v>
      </c>
      <c r="R42" s="470">
        <v>2.2307549999999998</v>
      </c>
      <c r="S42" s="470">
        <v>2.2358349999999998</v>
      </c>
      <c r="T42" s="470">
        <v>2.2455880000000001</v>
      </c>
      <c r="U42" s="470">
        <v>2.2514289999999999</v>
      </c>
      <c r="V42" s="470">
        <v>2.2606229999999998</v>
      </c>
      <c r="W42" s="470">
        <v>2.2704580000000001</v>
      </c>
      <c r="X42" s="470">
        <v>2.2943199999999999</v>
      </c>
      <c r="Y42" s="470">
        <v>2.3004699999999998</v>
      </c>
      <c r="Z42" s="470">
        <v>2.3217080000000001</v>
      </c>
      <c r="AA42" s="470">
        <v>2.340535</v>
      </c>
      <c r="AB42" s="470">
        <v>2.3446359999999999</v>
      </c>
      <c r="AC42" s="470">
        <v>2.3611070000000001</v>
      </c>
      <c r="AD42" s="470">
        <v>2.4139080000000002</v>
      </c>
      <c r="AE42" s="470">
        <v>2.416185</v>
      </c>
      <c r="AF42" s="470">
        <v>2.4288210000000001</v>
      </c>
      <c r="AG42" s="470">
        <v>2.4379810000000002</v>
      </c>
      <c r="AH42" s="470">
        <v>2.448118</v>
      </c>
      <c r="AI42" s="470">
        <v>2.466656</v>
      </c>
      <c r="AJ42" s="470">
        <v>2.499314</v>
      </c>
      <c r="AK42" s="470">
        <v>2.5501839999999998</v>
      </c>
      <c r="AL42" s="470">
        <v>2.558265</v>
      </c>
      <c r="AM42" s="470">
        <v>2.5613169999999998</v>
      </c>
      <c r="AN42" s="470">
        <v>2.5880909999999999</v>
      </c>
      <c r="AO42" s="470">
        <v>2.595129</v>
      </c>
      <c r="AP42" s="470">
        <v>2.6110509999999998</v>
      </c>
      <c r="AQ42" s="470">
        <v>2.5901930000000002</v>
      </c>
      <c r="AR42" s="470">
        <v>2.5963409999999998</v>
      </c>
      <c r="AS42" s="470">
        <v>2.598757</v>
      </c>
      <c r="AT42" s="470">
        <v>2.6164649999999998</v>
      </c>
      <c r="AU42" s="470">
        <v>2.691881</v>
      </c>
      <c r="AV42" s="470">
        <v>2.6991900000000002</v>
      </c>
      <c r="AW42" s="470">
        <v>2.7222300000000001</v>
      </c>
      <c r="AX42" s="470">
        <v>2.7463470000000001</v>
      </c>
      <c r="AY42" s="922">
        <v>2.7930489999999999</v>
      </c>
      <c r="AZ42" s="922">
        <v>2.8689119999999999</v>
      </c>
      <c r="BA42" s="922">
        <v>2.9047890000000001</v>
      </c>
      <c r="BB42" s="922">
        <v>2.890606</v>
      </c>
      <c r="BC42" s="922">
        <v>2.907009</v>
      </c>
      <c r="BD42" s="922">
        <v>2.9439280000000001</v>
      </c>
      <c r="BE42" s="922">
        <v>2.9636580000000001</v>
      </c>
      <c r="BF42" s="922">
        <v>2.982853</v>
      </c>
      <c r="BG42" s="459">
        <v>3.0030329999999998</v>
      </c>
      <c r="BH42" s="459">
        <v>3.0232100000000002</v>
      </c>
      <c r="BI42" s="459">
        <v>3.0433140000000001</v>
      </c>
      <c r="BJ42" s="459">
        <v>3.0634709999999998</v>
      </c>
      <c r="BK42" s="459">
        <v>3.0836709999999998</v>
      </c>
      <c r="BL42" s="459">
        <v>3.103901</v>
      </c>
      <c r="BM42" s="459">
        <v>3.1241639999999999</v>
      </c>
      <c r="BN42" s="459">
        <v>3.14446</v>
      </c>
      <c r="BO42" s="459">
        <v>3.1647889999999999</v>
      </c>
      <c r="BP42" s="459">
        <v>3.1851509999999998</v>
      </c>
      <c r="BQ42" s="459">
        <v>3.205546</v>
      </c>
      <c r="BR42" s="459">
        <v>3.2259730000000002</v>
      </c>
      <c r="BS42" s="459">
        <v>3.2464330000000001</v>
      </c>
      <c r="BT42" s="459">
        <v>3.2669269999999999</v>
      </c>
      <c r="BU42" s="459">
        <v>3.2874530000000002</v>
      </c>
      <c r="BV42" s="459">
        <v>3.308011</v>
      </c>
    </row>
    <row r="43" spans="1:74" ht="11.95" customHeight="1" x14ac:dyDescent="0.25">
      <c r="A43" s="293"/>
      <c r="B43" s="1089" t="s">
        <v>1449</v>
      </c>
      <c r="C43" s="1090"/>
      <c r="D43" s="1090"/>
      <c r="E43" s="1090"/>
      <c r="F43" s="1090"/>
      <c r="G43" s="1090"/>
      <c r="H43" s="1090"/>
      <c r="I43" s="1090"/>
      <c r="J43" s="1090"/>
      <c r="K43" s="1090"/>
      <c r="L43" s="1090"/>
      <c r="M43" s="1090"/>
      <c r="N43" s="1090"/>
      <c r="O43" s="1090"/>
      <c r="P43" s="1090"/>
      <c r="Q43" s="1091"/>
      <c r="R43" s="301"/>
      <c r="S43" s="301"/>
      <c r="T43" s="301"/>
      <c r="U43" s="301"/>
      <c r="V43" s="301"/>
      <c r="W43" s="301"/>
      <c r="X43" s="301"/>
      <c r="Y43" s="301"/>
      <c r="Z43" s="301"/>
      <c r="AA43" s="301"/>
      <c r="AB43" s="301"/>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696"/>
      <c r="AZ43" s="696"/>
      <c r="BA43" s="696"/>
      <c r="BB43" s="696"/>
      <c r="BC43" s="696"/>
      <c r="BD43" s="696"/>
      <c r="BE43" s="696"/>
      <c r="BF43" s="696"/>
      <c r="BG43" s="696"/>
      <c r="BH43" s="696"/>
      <c r="BI43" s="696"/>
      <c r="BJ43" s="302"/>
      <c r="BK43" s="302"/>
      <c r="BL43" s="302"/>
      <c r="BM43" s="302"/>
      <c r="BN43" s="302"/>
      <c r="BO43" s="302"/>
      <c r="BP43" s="302"/>
      <c r="BQ43" s="302"/>
      <c r="BR43" s="302"/>
      <c r="BS43" s="302"/>
      <c r="BT43" s="302"/>
      <c r="BU43" s="302"/>
      <c r="BV43" s="302"/>
    </row>
    <row r="44" spans="1:74" ht="11.95" customHeight="1" x14ac:dyDescent="0.25">
      <c r="A44" s="293"/>
      <c r="B44" s="326" t="s">
        <v>813</v>
      </c>
      <c r="C44" s="326"/>
      <c r="D44" s="326"/>
      <c r="E44" s="326"/>
      <c r="F44" s="326"/>
      <c r="G44" s="326"/>
      <c r="H44" s="572"/>
      <c r="I44" s="326"/>
      <c r="J44" s="326"/>
      <c r="K44" s="326"/>
      <c r="L44" s="326"/>
      <c r="M44" s="326"/>
      <c r="N44" s="326"/>
      <c r="O44" s="326"/>
      <c r="P44" s="326"/>
      <c r="Q44" s="326"/>
      <c r="R44" s="301"/>
      <c r="S44" s="301"/>
      <c r="T44" s="301"/>
      <c r="U44" s="301"/>
      <c r="V44" s="301"/>
      <c r="W44" s="301"/>
      <c r="X44" s="301"/>
      <c r="Y44" s="301"/>
      <c r="Z44" s="301"/>
      <c r="AA44" s="301"/>
      <c r="AB44" s="301"/>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696"/>
      <c r="AZ44" s="696"/>
      <c r="BA44" s="696"/>
      <c r="BB44" s="696"/>
      <c r="BC44" s="696"/>
      <c r="BD44" s="696"/>
      <c r="BE44" s="696"/>
      <c r="BF44" s="696"/>
      <c r="BG44" s="696"/>
      <c r="BH44" s="696"/>
      <c r="BI44" s="696"/>
      <c r="BJ44" s="302"/>
      <c r="BK44" s="302"/>
      <c r="BL44" s="302"/>
      <c r="BM44" s="302"/>
      <c r="BN44" s="302"/>
      <c r="BO44" s="302"/>
      <c r="BP44" s="302"/>
      <c r="BQ44" s="302"/>
      <c r="BR44" s="302"/>
      <c r="BS44" s="302"/>
      <c r="BT44" s="302"/>
      <c r="BU44" s="302"/>
      <c r="BV44" s="302"/>
    </row>
    <row r="45" spans="1:74" ht="11.95" customHeight="1" x14ac:dyDescent="0.25">
      <c r="A45" s="293"/>
      <c r="B45" s="995" t="str">
        <f>Dates!$G$2</f>
        <v>EIA completed modeling and analysis for this report on Thursday, September 4, 2025.</v>
      </c>
      <c r="C45" s="982"/>
      <c r="D45" s="982"/>
      <c r="E45" s="982"/>
      <c r="F45" s="982"/>
      <c r="G45" s="982"/>
      <c r="H45" s="982"/>
      <c r="I45" s="982"/>
      <c r="J45" s="982"/>
      <c r="K45" s="982"/>
      <c r="L45" s="982"/>
      <c r="M45" s="982"/>
      <c r="N45" s="982"/>
      <c r="O45" s="982"/>
      <c r="P45" s="982"/>
      <c r="Q45" s="982"/>
      <c r="R45" s="301"/>
      <c r="S45" s="301"/>
      <c r="T45" s="301"/>
      <c r="U45" s="301"/>
      <c r="V45" s="301"/>
      <c r="W45" s="301"/>
      <c r="X45" s="301"/>
      <c r="Y45" s="301"/>
      <c r="Z45" s="301"/>
      <c r="AA45" s="301"/>
      <c r="AB45" s="301"/>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696"/>
      <c r="AZ45" s="696"/>
      <c r="BA45" s="696"/>
      <c r="BB45" s="696"/>
      <c r="BC45" s="696"/>
      <c r="BD45" s="696"/>
      <c r="BE45" s="696"/>
      <c r="BF45" s="696"/>
      <c r="BG45" s="696"/>
      <c r="BH45" s="696"/>
      <c r="BI45" s="696"/>
      <c r="BJ45" s="302"/>
      <c r="BK45" s="302"/>
      <c r="BL45" s="302"/>
      <c r="BM45" s="302"/>
      <c r="BN45" s="302"/>
      <c r="BO45" s="302"/>
      <c r="BP45" s="302"/>
      <c r="BQ45" s="302"/>
      <c r="BR45" s="302"/>
      <c r="BS45" s="302"/>
      <c r="BT45" s="302"/>
      <c r="BU45" s="302"/>
      <c r="BV45" s="302"/>
    </row>
    <row r="46" spans="1:74" ht="11.95" customHeight="1" x14ac:dyDescent="0.25">
      <c r="A46" s="293"/>
      <c r="B46" s="1101" t="s">
        <v>1418</v>
      </c>
      <c r="C46" s="1102"/>
      <c r="D46" s="1102"/>
      <c r="E46" s="1102"/>
      <c r="F46" s="1102"/>
      <c r="G46" s="1102"/>
      <c r="H46" s="1102"/>
      <c r="I46" s="1102"/>
      <c r="J46" s="1102"/>
      <c r="K46" s="1102"/>
      <c r="L46" s="1102"/>
      <c r="M46" s="1102"/>
      <c r="N46" s="1102"/>
      <c r="O46" s="1102"/>
      <c r="P46" s="1102"/>
      <c r="Q46" s="1102"/>
      <c r="R46" s="301"/>
      <c r="S46" s="301"/>
      <c r="T46" s="301"/>
      <c r="U46" s="301"/>
      <c r="V46" s="301"/>
      <c r="W46" s="301"/>
      <c r="X46" s="301"/>
      <c r="Y46" s="301"/>
      <c r="Z46" s="301"/>
      <c r="AA46" s="301"/>
      <c r="AB46" s="301"/>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696"/>
      <c r="AZ46" s="696"/>
      <c r="BA46" s="696"/>
      <c r="BB46" s="696"/>
      <c r="BC46" s="696"/>
      <c r="BD46" s="696"/>
      <c r="BE46" s="696"/>
      <c r="BF46" s="696"/>
      <c r="BG46" s="696"/>
      <c r="BH46" s="696"/>
      <c r="BI46" s="696"/>
      <c r="BJ46" s="302"/>
      <c r="BK46" s="302"/>
      <c r="BL46" s="302"/>
      <c r="BM46" s="302"/>
      <c r="BN46" s="302"/>
      <c r="BO46" s="302"/>
      <c r="BP46" s="302"/>
      <c r="BQ46" s="302"/>
      <c r="BR46" s="302"/>
      <c r="BS46" s="302"/>
      <c r="BT46" s="302"/>
      <c r="BU46" s="302"/>
      <c r="BV46" s="302"/>
    </row>
    <row r="47" spans="1:74" ht="11.95" customHeight="1" x14ac:dyDescent="0.25">
      <c r="A47" s="293"/>
      <c r="B47" s="1089" t="s">
        <v>1444</v>
      </c>
      <c r="C47" s="1090"/>
      <c r="D47" s="1090"/>
      <c r="E47" s="1090"/>
      <c r="F47" s="1090"/>
      <c r="G47" s="1090"/>
      <c r="H47" s="1090"/>
      <c r="I47" s="1090"/>
      <c r="J47" s="1090"/>
      <c r="K47" s="1090"/>
      <c r="L47" s="1090"/>
      <c r="M47" s="1090"/>
      <c r="N47" s="1090"/>
      <c r="O47" s="1090"/>
      <c r="P47" s="1090"/>
      <c r="Q47" s="1091"/>
      <c r="R47" s="301"/>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ht="11.95" customHeight="1" x14ac:dyDescent="0.25">
      <c r="A48" s="293"/>
      <c r="B48" s="1089" t="s">
        <v>1445</v>
      </c>
      <c r="C48" s="1090"/>
      <c r="D48" s="1090"/>
      <c r="E48" s="1090"/>
      <c r="F48" s="1090"/>
      <c r="G48" s="1090"/>
      <c r="H48" s="1090"/>
      <c r="I48" s="1090"/>
      <c r="J48" s="1090"/>
      <c r="K48" s="1090"/>
      <c r="L48" s="1090"/>
      <c r="M48" s="1090"/>
      <c r="N48" s="1090"/>
      <c r="O48" s="1090"/>
      <c r="P48" s="1090"/>
      <c r="Q48" s="1091"/>
      <c r="R48" s="301"/>
      <c r="S48" s="301"/>
      <c r="T48" s="301"/>
      <c r="U48" s="301"/>
      <c r="V48" s="301"/>
      <c r="W48" s="301"/>
      <c r="X48" s="301"/>
      <c r="Y48" s="301"/>
      <c r="Z48" s="301"/>
      <c r="AA48" s="301"/>
      <c r="AB48" s="301"/>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696"/>
      <c r="AZ48" s="696"/>
      <c r="BA48" s="696"/>
      <c r="BB48" s="696"/>
      <c r="BC48" s="696"/>
      <c r="BD48" s="696"/>
      <c r="BE48" s="696"/>
      <c r="BF48" s="696"/>
      <c r="BG48" s="696"/>
      <c r="BH48" s="696"/>
      <c r="BI48" s="696"/>
      <c r="BJ48" s="302"/>
      <c r="BK48" s="302"/>
      <c r="BL48" s="302"/>
      <c r="BM48" s="302"/>
      <c r="BN48" s="302"/>
      <c r="BO48" s="302"/>
      <c r="BP48" s="302"/>
      <c r="BQ48" s="302"/>
      <c r="BR48" s="302"/>
      <c r="BS48" s="302"/>
      <c r="BT48" s="302"/>
      <c r="BU48" s="302"/>
      <c r="BV48" s="302"/>
    </row>
    <row r="49" spans="1:74" ht="11.95" customHeight="1" x14ac:dyDescent="0.25">
      <c r="A49" s="293"/>
      <c r="B49" s="807" t="s">
        <v>827</v>
      </c>
      <c r="C49" s="774"/>
      <c r="D49" s="774"/>
      <c r="E49" s="774"/>
      <c r="F49" s="774"/>
      <c r="G49" s="774"/>
      <c r="H49" s="808"/>
      <c r="I49" s="774"/>
      <c r="J49" s="774"/>
      <c r="K49" s="774"/>
      <c r="L49" s="774"/>
      <c r="M49" s="774"/>
      <c r="N49" s="774"/>
      <c r="O49" s="774"/>
      <c r="P49" s="774"/>
      <c r="Q49" s="775"/>
      <c r="R49" s="104"/>
      <c r="S49" s="104"/>
      <c r="T49" s="104"/>
      <c r="U49" s="104"/>
      <c r="V49" s="104"/>
      <c r="W49" s="104"/>
      <c r="X49" s="104"/>
      <c r="Y49" s="104"/>
      <c r="Z49" s="104"/>
      <c r="AA49" s="104"/>
      <c r="AB49" s="104"/>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697"/>
      <c r="AZ49" s="697"/>
      <c r="BA49" s="697"/>
      <c r="BB49" s="697"/>
      <c r="BC49" s="697"/>
      <c r="BD49" s="697"/>
      <c r="BE49" s="697"/>
      <c r="BF49" s="697"/>
      <c r="BG49" s="697"/>
      <c r="BH49" s="697"/>
      <c r="BI49" s="697"/>
      <c r="BJ49" s="135"/>
      <c r="BK49" s="135"/>
      <c r="BL49" s="135"/>
      <c r="BM49" s="135"/>
      <c r="BN49" s="135"/>
      <c r="BO49" s="135"/>
      <c r="BP49" s="135"/>
      <c r="BQ49" s="135"/>
      <c r="BR49" s="135"/>
      <c r="BS49" s="135"/>
      <c r="BT49" s="135"/>
      <c r="BU49" s="135"/>
      <c r="BV49" s="135"/>
    </row>
    <row r="50" spans="1:74" ht="11.95" customHeight="1" x14ac:dyDescent="0.25">
      <c r="A50" s="293"/>
      <c r="B50" s="1098"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June 2025.</v>
      </c>
      <c r="C50" s="1099"/>
      <c r="D50" s="1099"/>
      <c r="E50" s="1099"/>
      <c r="F50" s="1099"/>
      <c r="G50" s="1099"/>
      <c r="H50" s="1099"/>
      <c r="I50" s="1099"/>
      <c r="J50" s="1099"/>
      <c r="K50" s="1099"/>
      <c r="L50" s="1099"/>
      <c r="M50" s="1099"/>
      <c r="N50" s="1099"/>
      <c r="O50" s="1099"/>
      <c r="P50" s="1099"/>
      <c r="Q50" s="1100"/>
      <c r="R50" s="301"/>
      <c r="S50" s="301"/>
      <c r="T50" s="301"/>
      <c r="U50" s="301"/>
      <c r="V50" s="301"/>
      <c r="W50" s="301"/>
      <c r="X50" s="301"/>
      <c r="Y50" s="301"/>
      <c r="Z50" s="301"/>
      <c r="AA50" s="30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696"/>
      <c r="AZ50" s="696"/>
      <c r="BA50" s="696"/>
      <c r="BB50" s="696"/>
      <c r="BC50" s="696"/>
      <c r="BD50" s="696"/>
      <c r="BE50" s="696"/>
      <c r="BF50" s="696"/>
      <c r="BG50" s="696"/>
      <c r="BH50" s="696"/>
      <c r="BI50" s="696"/>
      <c r="BJ50" s="302"/>
      <c r="BK50" s="302"/>
      <c r="BL50" s="302"/>
      <c r="BM50" s="302"/>
      <c r="BN50" s="302"/>
      <c r="BO50" s="302"/>
      <c r="BP50" s="302"/>
      <c r="BQ50" s="302"/>
      <c r="BR50" s="302"/>
      <c r="BS50" s="302"/>
      <c r="BT50" s="302"/>
      <c r="BU50" s="302"/>
      <c r="BV50" s="302"/>
    </row>
    <row r="51" spans="1:74" ht="11.95" customHeight="1" x14ac:dyDescent="0.25">
      <c r="A51" s="293"/>
      <c r="B51" s="1098" t="s">
        <v>1446</v>
      </c>
      <c r="C51" s="1099"/>
      <c r="D51" s="1099"/>
      <c r="E51" s="1099"/>
      <c r="F51" s="1099"/>
      <c r="G51" s="1099"/>
      <c r="H51" s="1099"/>
      <c r="I51" s="1099"/>
      <c r="J51" s="1099"/>
      <c r="K51" s="1099"/>
      <c r="L51" s="1099"/>
      <c r="M51" s="1099"/>
      <c r="N51" s="1099"/>
      <c r="O51" s="1099"/>
      <c r="P51" s="1099"/>
      <c r="Q51" s="1100"/>
      <c r="R51" s="301"/>
      <c r="S51" s="301"/>
      <c r="T51" s="301"/>
      <c r="U51" s="301"/>
      <c r="V51" s="301"/>
      <c r="W51" s="301"/>
      <c r="X51" s="301"/>
      <c r="Y51" s="301"/>
      <c r="Z51" s="301"/>
      <c r="AA51" s="301"/>
      <c r="AB51" s="301"/>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696"/>
      <c r="AZ51" s="696"/>
      <c r="BA51" s="696"/>
      <c r="BB51" s="696"/>
      <c r="BC51" s="696"/>
      <c r="BD51" s="696"/>
      <c r="BE51" s="696"/>
      <c r="BF51" s="696"/>
      <c r="BG51" s="696"/>
      <c r="BH51" s="696"/>
      <c r="BI51" s="696"/>
      <c r="BJ51" s="302"/>
      <c r="BK51" s="302"/>
      <c r="BL51" s="302"/>
      <c r="BM51" s="302"/>
      <c r="BN51" s="302"/>
      <c r="BO51" s="302"/>
      <c r="BP51" s="302"/>
      <c r="BQ51" s="302"/>
      <c r="BR51" s="302"/>
      <c r="BS51" s="302"/>
      <c r="BT51" s="302"/>
      <c r="BU51" s="302"/>
      <c r="BV51" s="302"/>
    </row>
    <row r="52" spans="1:74" ht="11.95" customHeight="1" x14ac:dyDescent="0.25">
      <c r="A52" s="293"/>
      <c r="B52" s="1103" t="s">
        <v>1447</v>
      </c>
      <c r="C52" s="1104"/>
      <c r="D52" s="1104"/>
      <c r="E52" s="1104"/>
      <c r="F52" s="1104"/>
      <c r="G52" s="1104"/>
      <c r="H52" s="1104"/>
      <c r="I52" s="1104"/>
      <c r="J52" s="1104"/>
      <c r="K52" s="1104"/>
      <c r="L52" s="1104"/>
      <c r="M52" s="1104"/>
      <c r="N52" s="1104"/>
      <c r="O52" s="1104"/>
      <c r="P52" s="1104"/>
      <c r="Q52" s="1105"/>
      <c r="R52" s="301"/>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ht="11.95" customHeight="1" x14ac:dyDescent="0.25">
      <c r="A53" s="293"/>
      <c r="B53" s="1098" t="s">
        <v>1448</v>
      </c>
      <c r="C53" s="1099"/>
      <c r="D53" s="1099"/>
      <c r="E53" s="1099"/>
      <c r="F53" s="1099"/>
      <c r="G53" s="1099"/>
      <c r="H53" s="1099"/>
      <c r="I53" s="1099"/>
      <c r="J53" s="1099"/>
      <c r="K53" s="1099"/>
      <c r="L53" s="1099"/>
      <c r="M53" s="1099"/>
      <c r="N53" s="1099"/>
      <c r="O53" s="1099"/>
      <c r="P53" s="1099"/>
      <c r="Q53" s="1100"/>
      <c r="R53" s="301"/>
      <c r="S53" s="301"/>
      <c r="T53" s="301"/>
      <c r="U53" s="301"/>
      <c r="V53" s="301"/>
      <c r="W53" s="301"/>
      <c r="X53" s="301"/>
      <c r="Y53" s="301"/>
      <c r="Z53" s="301"/>
      <c r="AA53" s="301"/>
      <c r="AB53" s="301"/>
      <c r="AC53" s="302"/>
      <c r="AD53" s="302"/>
      <c r="AE53" s="302"/>
      <c r="AF53" s="302"/>
      <c r="AG53" s="302"/>
      <c r="AH53" s="302"/>
      <c r="AI53" s="302"/>
      <c r="AJ53" s="302"/>
      <c r="AK53" s="302"/>
      <c r="AL53" s="302"/>
      <c r="AM53" s="302"/>
      <c r="AN53" s="302"/>
      <c r="AO53" s="302"/>
      <c r="AP53" s="302"/>
      <c r="AQ53" s="302"/>
      <c r="AR53" s="302"/>
      <c r="AS53" s="302"/>
      <c r="AT53" s="302"/>
      <c r="AU53" s="302"/>
      <c r="AV53" s="302"/>
      <c r="AW53" s="302"/>
      <c r="AX53" s="302"/>
      <c r="AY53" s="696"/>
      <c r="AZ53" s="696"/>
      <c r="BA53" s="696"/>
      <c r="BB53" s="696"/>
      <c r="BC53" s="696"/>
      <c r="BD53" s="696"/>
      <c r="BE53" s="696"/>
      <c r="BF53" s="696"/>
      <c r="BG53" s="696"/>
      <c r="BH53" s="696"/>
      <c r="BI53" s="696"/>
      <c r="BJ53" s="302"/>
      <c r="BK53" s="302"/>
      <c r="BL53" s="302"/>
      <c r="BM53" s="302"/>
      <c r="BN53" s="302"/>
      <c r="BO53" s="302"/>
      <c r="BP53" s="302"/>
      <c r="BQ53" s="302"/>
      <c r="BR53" s="302"/>
      <c r="BS53" s="302"/>
      <c r="BT53" s="302"/>
      <c r="BU53" s="302"/>
      <c r="BV53" s="302"/>
    </row>
    <row r="54" spans="1:74" ht="11.95" customHeight="1" x14ac:dyDescent="0.25">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c r="AA54" s="301"/>
      <c r="AB54" s="301"/>
      <c r="AC54" s="302"/>
      <c r="AD54" s="302"/>
      <c r="AE54" s="302"/>
      <c r="AF54" s="302"/>
      <c r="AG54" s="302"/>
      <c r="AH54" s="302"/>
      <c r="AI54" s="302"/>
      <c r="AJ54" s="302"/>
      <c r="AK54" s="302"/>
      <c r="AL54" s="302"/>
      <c r="AM54" s="302"/>
      <c r="AN54" s="302"/>
      <c r="AO54" s="302"/>
      <c r="AP54" s="302"/>
      <c r="AQ54" s="302"/>
      <c r="AR54" s="302"/>
      <c r="AS54" s="302"/>
      <c r="AT54" s="302"/>
      <c r="AU54" s="302"/>
      <c r="AV54" s="302"/>
      <c r="AW54" s="302"/>
      <c r="AX54" s="302"/>
      <c r="AY54" s="696"/>
      <c r="AZ54" s="696"/>
      <c r="BA54" s="696"/>
      <c r="BB54" s="696"/>
      <c r="BC54" s="696"/>
      <c r="BD54" s="696"/>
      <c r="BE54" s="696"/>
      <c r="BF54" s="696"/>
      <c r="BG54" s="696"/>
      <c r="BH54" s="696"/>
      <c r="BI54" s="696"/>
      <c r="BJ54" s="302"/>
      <c r="BK54" s="302"/>
      <c r="BL54" s="302"/>
      <c r="BM54" s="302"/>
      <c r="BN54" s="302"/>
      <c r="BO54" s="302"/>
      <c r="BP54" s="302"/>
      <c r="BQ54" s="302"/>
      <c r="BR54" s="302"/>
      <c r="BS54" s="302"/>
      <c r="BT54" s="302"/>
      <c r="BU54" s="302"/>
      <c r="BV54" s="302"/>
    </row>
    <row r="55" spans="1:74" ht="11.95" customHeight="1" x14ac:dyDescent="0.25">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ht="11.95" customHeight="1" x14ac:dyDescent="0.25">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c r="AA56" s="301"/>
      <c r="AB56" s="301"/>
      <c r="AC56" s="302"/>
      <c r="AD56" s="302"/>
      <c r="AE56" s="302"/>
      <c r="AF56" s="302"/>
      <c r="AG56" s="302"/>
      <c r="AH56" s="302"/>
      <c r="AI56" s="302"/>
      <c r="AJ56" s="302"/>
      <c r="AK56" s="302"/>
      <c r="AL56" s="302"/>
      <c r="AM56" s="302"/>
      <c r="AN56" s="302"/>
      <c r="AO56" s="302"/>
      <c r="AP56" s="302"/>
      <c r="AQ56" s="302"/>
      <c r="AR56" s="302"/>
      <c r="AS56" s="302"/>
      <c r="AT56" s="302"/>
      <c r="AU56" s="302"/>
      <c r="AV56" s="302"/>
      <c r="AW56" s="302"/>
      <c r="AX56" s="302"/>
      <c r="AY56" s="696"/>
      <c r="AZ56" s="696"/>
      <c r="BA56" s="696"/>
      <c r="BB56" s="696"/>
      <c r="BC56" s="696"/>
      <c r="BD56" s="696"/>
      <c r="BE56" s="696"/>
      <c r="BF56" s="696"/>
      <c r="BG56" s="696"/>
      <c r="BH56" s="696"/>
      <c r="BI56" s="696"/>
      <c r="BJ56" s="302"/>
      <c r="BK56" s="302"/>
      <c r="BL56" s="302"/>
      <c r="BM56" s="302"/>
      <c r="BN56" s="302"/>
      <c r="BO56" s="302"/>
      <c r="BP56" s="302"/>
      <c r="BQ56" s="302"/>
      <c r="BR56" s="302"/>
      <c r="BS56" s="302"/>
      <c r="BT56" s="302"/>
      <c r="BU56" s="302"/>
      <c r="BV56" s="302"/>
    </row>
    <row r="57" spans="1:74" ht="11.95" customHeight="1" x14ac:dyDescent="0.25">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c r="AA57" s="301"/>
      <c r="AB57" s="301"/>
      <c r="AC57" s="302"/>
      <c r="AD57" s="302"/>
      <c r="AE57" s="302"/>
      <c r="AF57" s="302"/>
      <c r="AG57" s="302"/>
      <c r="AH57" s="302"/>
      <c r="AI57" s="302"/>
      <c r="AJ57" s="302"/>
      <c r="AK57" s="302"/>
      <c r="AL57" s="302"/>
      <c r="AM57" s="302"/>
      <c r="AN57" s="302"/>
      <c r="AO57" s="302"/>
      <c r="AP57" s="302"/>
      <c r="AQ57" s="302"/>
      <c r="AR57" s="302"/>
      <c r="AS57" s="302"/>
      <c r="AT57" s="302"/>
      <c r="AU57" s="302"/>
      <c r="AV57" s="302"/>
      <c r="AW57" s="302"/>
      <c r="AX57" s="302"/>
      <c r="AY57" s="696"/>
      <c r="AZ57" s="696"/>
      <c r="BA57" s="696"/>
      <c r="BB57" s="696"/>
      <c r="BC57" s="696"/>
      <c r="BD57" s="696"/>
      <c r="BE57" s="696"/>
      <c r="BF57" s="696"/>
      <c r="BG57" s="696"/>
      <c r="BH57" s="696"/>
      <c r="BI57" s="696"/>
      <c r="BJ57" s="302"/>
      <c r="BK57" s="302"/>
      <c r="BL57" s="302"/>
      <c r="BM57" s="302"/>
      <c r="BN57" s="302"/>
      <c r="BO57" s="302"/>
      <c r="BP57" s="302"/>
      <c r="BQ57" s="302"/>
      <c r="BR57" s="302"/>
      <c r="BS57" s="302"/>
      <c r="BT57" s="302"/>
      <c r="BU57" s="302"/>
      <c r="BV57" s="302"/>
    </row>
    <row r="58" spans="1:74" ht="11.95" customHeight="1" x14ac:dyDescent="0.25">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697"/>
      <c r="AZ58" s="697"/>
      <c r="BA58" s="697"/>
      <c r="BB58" s="697"/>
      <c r="BC58" s="697"/>
      <c r="BD58" s="697"/>
      <c r="BE58" s="697"/>
      <c r="BF58" s="697"/>
      <c r="BG58" s="697"/>
      <c r="BH58" s="697"/>
      <c r="BI58" s="697"/>
      <c r="BJ58" s="135"/>
      <c r="BK58" s="135"/>
      <c r="BL58" s="135"/>
      <c r="BM58" s="135"/>
      <c r="BN58" s="135"/>
      <c r="BO58" s="135"/>
      <c r="BP58" s="135"/>
      <c r="BQ58" s="135"/>
      <c r="BR58" s="135"/>
      <c r="BS58" s="135"/>
      <c r="BT58" s="135"/>
      <c r="BU58" s="135"/>
      <c r="BV58" s="135"/>
    </row>
    <row r="59" spans="1:74" ht="11.95" customHeight="1" x14ac:dyDescent="0.25">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301"/>
      <c r="AC59" s="302"/>
      <c r="AD59" s="302"/>
      <c r="AE59" s="302"/>
      <c r="AF59" s="302"/>
      <c r="AG59" s="302"/>
      <c r="AH59" s="302"/>
      <c r="AI59" s="302"/>
      <c r="AJ59" s="302"/>
      <c r="AK59" s="302"/>
      <c r="AL59" s="302"/>
      <c r="AM59" s="302"/>
      <c r="AN59" s="302"/>
      <c r="AO59" s="302"/>
      <c r="AP59" s="302"/>
      <c r="AQ59" s="302"/>
      <c r="AR59" s="302"/>
      <c r="AS59" s="302"/>
      <c r="AT59" s="302"/>
      <c r="AU59" s="302"/>
      <c r="AV59" s="302"/>
      <c r="AW59" s="302"/>
      <c r="AX59" s="302"/>
      <c r="AY59" s="696"/>
      <c r="AZ59" s="696"/>
      <c r="BA59" s="696"/>
      <c r="BB59" s="696"/>
      <c r="BC59" s="696"/>
      <c r="BD59" s="696"/>
      <c r="BE59" s="696"/>
      <c r="BF59" s="696"/>
      <c r="BG59" s="696"/>
      <c r="BH59" s="696"/>
      <c r="BI59" s="696"/>
      <c r="BJ59" s="302"/>
      <c r="BK59" s="302"/>
      <c r="BL59" s="302"/>
      <c r="BM59" s="302"/>
      <c r="BN59" s="302"/>
      <c r="BO59" s="302"/>
      <c r="BP59" s="302"/>
      <c r="BQ59" s="302"/>
      <c r="BR59" s="302"/>
      <c r="BS59" s="302"/>
      <c r="BT59" s="302"/>
      <c r="BU59" s="302"/>
      <c r="BV59" s="302"/>
    </row>
    <row r="60" spans="1:74" ht="11.95" customHeight="1" x14ac:dyDescent="0.25">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2"/>
      <c r="AD60" s="302"/>
      <c r="AE60" s="302"/>
      <c r="AF60" s="302"/>
      <c r="AG60" s="302"/>
      <c r="AH60" s="302"/>
      <c r="AI60" s="302"/>
      <c r="AJ60" s="302"/>
      <c r="AK60" s="302"/>
      <c r="AL60" s="302"/>
      <c r="AM60" s="302"/>
      <c r="AN60" s="302"/>
      <c r="AO60" s="302"/>
      <c r="AP60" s="302"/>
      <c r="AQ60" s="302"/>
      <c r="AR60" s="302"/>
      <c r="AS60" s="302"/>
      <c r="AT60" s="302"/>
      <c r="AU60" s="302"/>
      <c r="AV60" s="302"/>
      <c r="AW60" s="302"/>
      <c r="AX60" s="302"/>
      <c r="AY60" s="696"/>
      <c r="AZ60" s="696"/>
      <c r="BA60" s="696"/>
      <c r="BB60" s="696"/>
      <c r="BC60" s="696"/>
      <c r="BD60" s="696"/>
      <c r="BE60" s="696"/>
      <c r="BF60" s="696"/>
      <c r="BG60" s="696"/>
      <c r="BH60" s="696"/>
      <c r="BI60" s="696"/>
      <c r="BJ60" s="302"/>
      <c r="BK60" s="302"/>
      <c r="BL60" s="302"/>
      <c r="BM60" s="302"/>
      <c r="BN60" s="302"/>
      <c r="BO60" s="302"/>
      <c r="BP60" s="302"/>
      <c r="BQ60" s="302"/>
      <c r="BR60" s="302"/>
      <c r="BS60" s="302"/>
      <c r="BT60" s="302"/>
      <c r="BU60" s="302"/>
      <c r="BV60" s="302"/>
    </row>
    <row r="61" spans="1:74" ht="11.95" customHeight="1" x14ac:dyDescent="0.25">
      <c r="C61" s="301"/>
      <c r="D61" s="301"/>
      <c r="E61" s="301"/>
      <c r="F61" s="301"/>
      <c r="G61" s="301"/>
      <c r="H61" s="301"/>
      <c r="I61" s="301"/>
      <c r="J61" s="301"/>
      <c r="K61" s="301"/>
      <c r="L61" s="301"/>
      <c r="M61" s="301"/>
      <c r="N61" s="301"/>
      <c r="O61" s="301"/>
      <c r="P61" s="301"/>
      <c r="Q61" s="301"/>
      <c r="R61" s="301"/>
      <c r="S61" s="301"/>
      <c r="T61" s="301"/>
      <c r="U61" s="301"/>
      <c r="V61" s="301"/>
      <c r="W61" s="301"/>
      <c r="X61" s="301"/>
      <c r="Y61" s="301"/>
      <c r="Z61" s="301"/>
      <c r="AA61" s="301"/>
      <c r="AB61" s="301"/>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696"/>
      <c r="AZ61" s="696"/>
      <c r="BA61" s="696"/>
      <c r="BB61" s="696"/>
      <c r="BC61" s="696"/>
      <c r="BD61" s="696"/>
      <c r="BE61" s="696"/>
      <c r="BF61" s="696"/>
      <c r="BG61" s="696"/>
      <c r="BH61" s="696"/>
      <c r="BI61" s="696"/>
      <c r="BJ61" s="302"/>
      <c r="BK61" s="302"/>
      <c r="BL61" s="302"/>
      <c r="BM61" s="302"/>
      <c r="BN61" s="302"/>
      <c r="BO61" s="302"/>
      <c r="BP61" s="302"/>
      <c r="BQ61" s="302"/>
      <c r="BR61" s="302"/>
      <c r="BS61" s="302"/>
      <c r="BT61" s="302"/>
      <c r="BU61" s="302"/>
      <c r="BV61" s="302"/>
    </row>
    <row r="62" spans="1:74" ht="11.95" customHeight="1" x14ac:dyDescent="0.25">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302"/>
      <c r="AE62" s="302"/>
      <c r="AF62" s="302"/>
      <c r="AG62" s="302"/>
      <c r="AH62" s="302"/>
      <c r="AI62" s="302"/>
      <c r="AJ62" s="302"/>
      <c r="AK62" s="302"/>
      <c r="AL62" s="302"/>
      <c r="AM62" s="302"/>
      <c r="AN62" s="302"/>
      <c r="AO62" s="302"/>
      <c r="AP62" s="302"/>
      <c r="AQ62" s="302"/>
      <c r="AR62" s="302"/>
      <c r="AS62" s="302"/>
      <c r="AT62" s="302"/>
      <c r="AU62" s="302"/>
      <c r="AV62" s="302"/>
      <c r="AW62" s="302"/>
      <c r="AX62" s="302"/>
      <c r="AY62" s="696"/>
      <c r="AZ62" s="696"/>
      <c r="BA62" s="696"/>
      <c r="BB62" s="696"/>
      <c r="BC62" s="696"/>
      <c r="BD62" s="696"/>
      <c r="BE62" s="696"/>
      <c r="BF62" s="696"/>
      <c r="BG62" s="696"/>
      <c r="BH62" s="696"/>
      <c r="BI62" s="696"/>
      <c r="BJ62" s="302"/>
      <c r="BK62" s="302"/>
      <c r="BL62" s="302"/>
      <c r="BM62" s="302"/>
      <c r="BN62" s="302"/>
      <c r="BO62" s="302"/>
      <c r="BP62" s="302"/>
      <c r="BQ62" s="302"/>
      <c r="BR62" s="302"/>
      <c r="BS62" s="302"/>
      <c r="BT62" s="302"/>
      <c r="BU62" s="302"/>
      <c r="BV62" s="302"/>
    </row>
    <row r="63" spans="1:74" ht="11.95" customHeight="1" x14ac:dyDescent="0.25">
      <c r="C63" s="301"/>
      <c r="D63" s="301"/>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2"/>
      <c r="AD63" s="302"/>
      <c r="AE63" s="302"/>
      <c r="AF63" s="302"/>
      <c r="AG63" s="302"/>
      <c r="AH63" s="302"/>
      <c r="AI63" s="302"/>
      <c r="AJ63" s="302"/>
      <c r="AK63" s="302"/>
      <c r="AL63" s="302"/>
      <c r="AM63" s="302"/>
      <c r="AN63" s="302"/>
      <c r="AO63" s="302"/>
      <c r="AP63" s="302"/>
      <c r="AQ63" s="302"/>
      <c r="AR63" s="302"/>
      <c r="AS63" s="302"/>
      <c r="AT63" s="302"/>
      <c r="AU63" s="302"/>
      <c r="AV63" s="302"/>
      <c r="AW63" s="302"/>
      <c r="AX63" s="302"/>
      <c r="AY63" s="696"/>
      <c r="AZ63" s="696"/>
      <c r="BA63" s="696"/>
      <c r="BB63" s="696"/>
      <c r="BC63" s="696"/>
      <c r="BD63" s="696"/>
      <c r="BE63" s="696"/>
      <c r="BF63" s="696"/>
      <c r="BG63" s="696"/>
      <c r="BH63" s="696"/>
      <c r="BI63" s="696"/>
      <c r="BJ63" s="302"/>
      <c r="BK63" s="302"/>
      <c r="BL63" s="302"/>
      <c r="BM63" s="302"/>
      <c r="BN63" s="302"/>
      <c r="BO63" s="302"/>
      <c r="BP63" s="302"/>
      <c r="BQ63" s="302"/>
      <c r="BR63" s="302"/>
      <c r="BS63" s="302"/>
      <c r="BT63" s="302"/>
      <c r="BU63" s="302"/>
      <c r="BV63" s="302"/>
    </row>
    <row r="64" spans="1:74" ht="11.95" customHeight="1" x14ac:dyDescent="0.25">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2"/>
      <c r="AD64" s="302"/>
      <c r="AE64" s="302"/>
      <c r="AF64" s="302"/>
      <c r="AG64" s="302"/>
      <c r="AH64" s="302"/>
      <c r="AI64" s="302"/>
      <c r="AJ64" s="302"/>
      <c r="AK64" s="302"/>
      <c r="AL64" s="302"/>
      <c r="AM64" s="302"/>
      <c r="AN64" s="302"/>
      <c r="AO64" s="302"/>
      <c r="AP64" s="302"/>
      <c r="AQ64" s="302"/>
      <c r="AR64" s="302"/>
      <c r="AS64" s="302"/>
      <c r="AT64" s="302"/>
      <c r="AU64" s="302"/>
      <c r="AV64" s="302"/>
      <c r="AW64" s="302"/>
      <c r="AX64" s="302"/>
      <c r="AY64" s="696"/>
      <c r="AZ64" s="696"/>
      <c r="BA64" s="696"/>
      <c r="BB64" s="696"/>
      <c r="BC64" s="696"/>
      <c r="BD64" s="696"/>
      <c r="BE64" s="696"/>
      <c r="BF64" s="696"/>
      <c r="BG64" s="696"/>
      <c r="BH64" s="696"/>
      <c r="BI64" s="696"/>
      <c r="BJ64" s="302"/>
      <c r="BK64" s="302"/>
      <c r="BL64" s="302"/>
      <c r="BM64" s="302"/>
      <c r="BN64" s="302"/>
      <c r="BO64" s="302"/>
      <c r="BP64" s="302"/>
      <c r="BQ64" s="302"/>
      <c r="BR64" s="302"/>
      <c r="BS64" s="302"/>
      <c r="BT64" s="302"/>
      <c r="BU64" s="302"/>
      <c r="BV64" s="302"/>
    </row>
    <row r="65" spans="3:74" ht="11.95" customHeight="1" x14ac:dyDescent="0.25">
      <c r="C65" s="301"/>
      <c r="D65" s="301"/>
      <c r="E65" s="301"/>
      <c r="F65" s="301"/>
      <c r="G65" s="301"/>
      <c r="H65" s="301"/>
      <c r="I65" s="301"/>
      <c r="J65" s="301"/>
      <c r="K65" s="301"/>
      <c r="L65" s="301"/>
      <c r="M65" s="301"/>
      <c r="N65" s="301"/>
      <c r="O65" s="301"/>
      <c r="P65" s="301"/>
      <c r="Q65" s="301"/>
      <c r="R65" s="301"/>
      <c r="S65" s="301"/>
      <c r="T65" s="301"/>
      <c r="U65" s="301"/>
      <c r="V65" s="301"/>
      <c r="W65" s="301"/>
      <c r="X65" s="301"/>
      <c r="Y65" s="301"/>
      <c r="Z65" s="301"/>
      <c r="AA65" s="301"/>
      <c r="AB65" s="301"/>
      <c r="AC65" s="302"/>
      <c r="AD65" s="302"/>
      <c r="AE65" s="302"/>
      <c r="AF65" s="302"/>
      <c r="AG65" s="302"/>
      <c r="AH65" s="302"/>
      <c r="AI65" s="302"/>
      <c r="AJ65" s="302"/>
      <c r="AK65" s="302"/>
      <c r="AL65" s="302"/>
      <c r="AM65" s="302"/>
      <c r="AN65" s="302"/>
      <c r="AO65" s="302"/>
      <c r="AP65" s="302"/>
      <c r="AQ65" s="302"/>
      <c r="AR65" s="302"/>
      <c r="AS65" s="302"/>
      <c r="AT65" s="302"/>
      <c r="AU65" s="302"/>
      <c r="AV65" s="302"/>
      <c r="AW65" s="302"/>
      <c r="AX65" s="302"/>
      <c r="AY65" s="696"/>
      <c r="AZ65" s="696"/>
      <c r="BA65" s="696"/>
      <c r="BB65" s="696"/>
      <c r="BC65" s="696"/>
      <c r="BD65" s="696"/>
      <c r="BE65" s="696"/>
      <c r="BF65" s="696"/>
      <c r="BG65" s="696"/>
      <c r="BH65" s="696"/>
      <c r="BI65" s="696"/>
      <c r="BJ65" s="302"/>
      <c r="BK65" s="302"/>
      <c r="BL65" s="302"/>
      <c r="BM65" s="302"/>
      <c r="BN65" s="302"/>
      <c r="BO65" s="302"/>
      <c r="BP65" s="302"/>
      <c r="BQ65" s="302"/>
      <c r="BR65" s="302"/>
      <c r="BS65" s="302"/>
      <c r="BT65" s="302"/>
      <c r="BU65" s="302"/>
      <c r="BV65" s="302"/>
    </row>
    <row r="66" spans="3:74" ht="11.95" customHeight="1" x14ac:dyDescent="0.25">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696"/>
      <c r="AZ66" s="696"/>
      <c r="BA66" s="696"/>
      <c r="BB66" s="696"/>
      <c r="BC66" s="696"/>
      <c r="BD66" s="696"/>
      <c r="BE66" s="696"/>
      <c r="BF66" s="696"/>
      <c r="BG66" s="696"/>
      <c r="BH66" s="696"/>
      <c r="BI66" s="696"/>
      <c r="BJ66" s="302"/>
      <c r="BK66" s="302"/>
      <c r="BL66" s="302"/>
      <c r="BM66" s="302"/>
      <c r="BN66" s="302"/>
      <c r="BO66" s="302"/>
      <c r="BP66" s="302"/>
      <c r="BQ66" s="302"/>
      <c r="BR66" s="302"/>
      <c r="BS66" s="302"/>
      <c r="BT66" s="302"/>
      <c r="BU66" s="302"/>
      <c r="BV66" s="302"/>
    </row>
    <row r="67" spans="3:74" ht="11.95" customHeight="1" x14ac:dyDescent="0.25">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3:74" ht="11.95" customHeight="1" x14ac:dyDescent="0.25">
      <c r="C68" s="301"/>
      <c r="D68" s="301"/>
      <c r="E68" s="301"/>
      <c r="F68" s="301"/>
      <c r="G68" s="301"/>
      <c r="H68" s="301"/>
      <c r="I68" s="301"/>
      <c r="J68" s="301"/>
      <c r="K68" s="301"/>
      <c r="L68" s="301"/>
      <c r="M68" s="301"/>
      <c r="N68" s="301"/>
      <c r="O68" s="301"/>
      <c r="P68" s="301"/>
      <c r="Q68" s="301"/>
      <c r="R68" s="301"/>
      <c r="S68" s="301"/>
      <c r="T68" s="301"/>
      <c r="U68" s="301"/>
      <c r="V68" s="301"/>
      <c r="W68" s="301"/>
      <c r="X68" s="301"/>
      <c r="Y68" s="301"/>
      <c r="Z68" s="301"/>
      <c r="AA68" s="301"/>
      <c r="AB68" s="301"/>
      <c r="AC68" s="302"/>
      <c r="AD68" s="302"/>
      <c r="AE68" s="302"/>
      <c r="AF68" s="302"/>
      <c r="AG68" s="302"/>
      <c r="AH68" s="302"/>
      <c r="AI68" s="302"/>
      <c r="AJ68" s="302"/>
      <c r="AK68" s="302"/>
      <c r="AL68" s="302"/>
      <c r="AM68" s="302"/>
      <c r="AN68" s="302"/>
      <c r="AO68" s="302"/>
      <c r="AP68" s="302"/>
      <c r="AQ68" s="302"/>
      <c r="AR68" s="302"/>
      <c r="AS68" s="302"/>
      <c r="AT68" s="302"/>
      <c r="AU68" s="302"/>
      <c r="AV68" s="302"/>
      <c r="AW68" s="302"/>
      <c r="AX68" s="302"/>
      <c r="AY68" s="696"/>
      <c r="AZ68" s="696"/>
      <c r="BA68" s="696"/>
      <c r="BB68" s="696"/>
      <c r="BC68" s="696"/>
      <c r="BD68" s="696"/>
      <c r="BE68" s="696"/>
      <c r="BF68" s="696"/>
      <c r="BG68" s="696"/>
      <c r="BH68" s="696"/>
      <c r="BI68" s="696"/>
      <c r="BJ68" s="302"/>
      <c r="BK68" s="302"/>
      <c r="BL68" s="302"/>
      <c r="BM68" s="302"/>
      <c r="BN68" s="302"/>
      <c r="BO68" s="302"/>
      <c r="BP68" s="302"/>
      <c r="BQ68" s="302"/>
      <c r="BR68" s="302"/>
      <c r="BS68" s="302"/>
      <c r="BT68" s="302"/>
      <c r="BU68" s="302"/>
      <c r="BV68" s="302"/>
    </row>
    <row r="69" spans="3:74" ht="11.95" customHeight="1" x14ac:dyDescent="0.25">
      <c r="C69" s="301"/>
      <c r="D69" s="301"/>
      <c r="E69" s="301"/>
      <c r="F69" s="301"/>
      <c r="G69" s="301"/>
      <c r="H69" s="301"/>
      <c r="I69" s="301"/>
      <c r="J69" s="301"/>
      <c r="K69" s="301"/>
      <c r="L69" s="301"/>
      <c r="M69" s="301"/>
      <c r="N69" s="301"/>
      <c r="O69" s="301"/>
      <c r="P69" s="301"/>
      <c r="Q69" s="301"/>
      <c r="R69" s="301"/>
      <c r="S69" s="301"/>
      <c r="T69" s="301"/>
      <c r="U69" s="301"/>
      <c r="V69" s="301"/>
      <c r="W69" s="301"/>
      <c r="X69" s="301"/>
      <c r="Y69" s="301"/>
      <c r="Z69" s="301"/>
      <c r="AA69" s="301"/>
      <c r="AB69" s="301"/>
      <c r="AC69" s="302"/>
      <c r="AD69" s="302"/>
      <c r="AE69" s="302"/>
      <c r="AF69" s="302"/>
      <c r="AG69" s="302"/>
      <c r="AH69" s="302"/>
      <c r="AI69" s="302"/>
      <c r="AJ69" s="302"/>
      <c r="AK69" s="302"/>
      <c r="AL69" s="302"/>
      <c r="AM69" s="302"/>
      <c r="AN69" s="302"/>
      <c r="AO69" s="302"/>
      <c r="AP69" s="302"/>
      <c r="AQ69" s="302"/>
      <c r="AR69" s="302"/>
      <c r="AS69" s="302"/>
      <c r="AT69" s="302"/>
      <c r="AU69" s="302"/>
      <c r="AV69" s="302"/>
      <c r="AW69" s="302"/>
      <c r="AX69" s="302"/>
      <c r="AY69" s="696"/>
      <c r="AZ69" s="696"/>
      <c r="BA69" s="696"/>
      <c r="BB69" s="696"/>
      <c r="BC69" s="696"/>
      <c r="BD69" s="696"/>
      <c r="BE69" s="696"/>
      <c r="BF69" s="696"/>
      <c r="BG69" s="696"/>
      <c r="BH69" s="696"/>
      <c r="BI69" s="696"/>
      <c r="BJ69" s="302"/>
      <c r="BK69" s="302"/>
      <c r="BL69" s="302"/>
      <c r="BM69" s="302"/>
      <c r="BN69" s="302"/>
      <c r="BO69" s="302"/>
      <c r="BP69" s="302"/>
      <c r="BQ69" s="302"/>
      <c r="BR69" s="302"/>
      <c r="BS69" s="302"/>
      <c r="BT69" s="302"/>
      <c r="BU69" s="302"/>
      <c r="BV69" s="302"/>
    </row>
    <row r="70" spans="3:74" ht="11.95" customHeight="1" x14ac:dyDescent="0.25">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80"/>
      <c r="AG70" s="280"/>
      <c r="AH70" s="280"/>
      <c r="AI70" s="238"/>
      <c r="AJ70" s="238"/>
      <c r="AK70" s="238"/>
      <c r="AL70" s="238"/>
      <c r="AM70" s="238"/>
      <c r="AN70" s="238"/>
      <c r="AO70" s="238"/>
      <c r="AP70" s="238"/>
      <c r="AQ70" s="238"/>
      <c r="AR70" s="238"/>
      <c r="AS70" s="238"/>
      <c r="AT70" s="238"/>
      <c r="AU70" s="238"/>
      <c r="AV70" s="238"/>
      <c r="AW70" s="238"/>
      <c r="AX70" s="238"/>
      <c r="AY70" s="698"/>
      <c r="AZ70" s="698"/>
      <c r="BA70" s="698"/>
      <c r="BB70" s="698"/>
      <c r="BC70" s="698"/>
      <c r="BD70" s="698"/>
      <c r="BE70" s="698"/>
      <c r="BF70" s="698"/>
      <c r="BG70" s="698"/>
      <c r="BH70" s="698"/>
      <c r="BI70" s="698"/>
      <c r="BJ70" s="238"/>
      <c r="BK70" s="238"/>
      <c r="BL70" s="238"/>
      <c r="BM70" s="238"/>
      <c r="BN70" s="238"/>
      <c r="BO70" s="238"/>
      <c r="BP70" s="238"/>
      <c r="BQ70" s="238"/>
      <c r="BR70" s="238"/>
      <c r="BS70" s="238"/>
      <c r="BT70" s="238"/>
      <c r="BU70" s="238"/>
      <c r="BV70" s="238"/>
    </row>
    <row r="71" spans="3:74" ht="11.95" customHeight="1" x14ac:dyDescent="0.25">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80"/>
      <c r="AG71" s="280"/>
      <c r="AH71" s="280"/>
      <c r="AI71" s="238"/>
      <c r="AJ71" s="238"/>
      <c r="AK71" s="238"/>
      <c r="AL71" s="238"/>
      <c r="AM71" s="238"/>
      <c r="AN71" s="238"/>
      <c r="AO71" s="238"/>
      <c r="AP71" s="238"/>
      <c r="AQ71" s="238"/>
      <c r="AR71" s="238"/>
      <c r="AS71" s="238"/>
      <c r="AT71" s="238"/>
      <c r="AU71" s="238"/>
      <c r="AV71" s="238"/>
      <c r="AW71" s="238"/>
      <c r="AX71" s="238"/>
      <c r="AY71" s="698"/>
      <c r="AZ71" s="698"/>
      <c r="BA71" s="698"/>
      <c r="BB71" s="698"/>
      <c r="BC71" s="698"/>
      <c r="BD71" s="698"/>
      <c r="BE71" s="698"/>
      <c r="BF71" s="698"/>
      <c r="BG71" s="698"/>
      <c r="BH71" s="698"/>
      <c r="BI71" s="698"/>
      <c r="BJ71" s="238"/>
      <c r="BK71" s="238"/>
      <c r="BL71" s="238"/>
      <c r="BM71" s="238"/>
      <c r="BN71" s="238"/>
      <c r="BO71" s="238"/>
      <c r="BP71" s="238"/>
      <c r="BQ71" s="238"/>
      <c r="BR71" s="238"/>
      <c r="BS71" s="238"/>
      <c r="BT71" s="238"/>
      <c r="BU71" s="238"/>
      <c r="BV71" s="238"/>
    </row>
    <row r="72" spans="3:74" ht="11.95" customHeight="1" x14ac:dyDescent="0.25">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80"/>
      <c r="AG72" s="280"/>
      <c r="AH72" s="280"/>
      <c r="AI72" s="238"/>
      <c r="AJ72" s="238"/>
      <c r="AK72" s="238"/>
      <c r="AL72" s="238"/>
      <c r="AM72" s="238"/>
      <c r="AN72" s="238"/>
      <c r="AO72" s="238"/>
      <c r="AP72" s="238"/>
      <c r="AQ72" s="238"/>
      <c r="AR72" s="238"/>
      <c r="AS72" s="238"/>
      <c r="AT72" s="238"/>
      <c r="AU72" s="238"/>
      <c r="AV72" s="238"/>
      <c r="AW72" s="238"/>
      <c r="AX72" s="238"/>
      <c r="AY72" s="698"/>
      <c r="AZ72" s="698"/>
      <c r="BA72" s="698"/>
      <c r="BB72" s="698"/>
      <c r="BC72" s="698"/>
      <c r="BD72" s="698"/>
      <c r="BE72" s="698"/>
      <c r="BF72" s="698"/>
      <c r="BG72" s="698"/>
      <c r="BH72" s="698"/>
      <c r="BI72" s="698"/>
      <c r="BJ72" s="238"/>
      <c r="BK72" s="238"/>
      <c r="BL72" s="238"/>
      <c r="BM72" s="238"/>
      <c r="BN72" s="238"/>
      <c r="BO72" s="238"/>
      <c r="BP72" s="238"/>
      <c r="BQ72" s="238"/>
      <c r="BR72" s="238"/>
      <c r="BS72" s="238"/>
      <c r="BT72" s="238"/>
      <c r="BU72" s="238"/>
      <c r="BV72" s="238"/>
    </row>
    <row r="73" spans="3:74" ht="11.95" customHeight="1" x14ac:dyDescent="0.25">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80"/>
      <c r="AG73" s="280"/>
      <c r="AH73" s="280"/>
      <c r="AI73" s="238"/>
      <c r="AJ73" s="238"/>
      <c r="AK73" s="238"/>
      <c r="AL73" s="238"/>
      <c r="AM73" s="238"/>
      <c r="AN73" s="238"/>
      <c r="AO73" s="238"/>
      <c r="AP73" s="238"/>
      <c r="AQ73" s="238"/>
      <c r="AR73" s="238"/>
      <c r="AS73" s="238"/>
      <c r="AT73" s="238"/>
      <c r="AU73" s="238"/>
      <c r="AV73" s="238"/>
      <c r="AW73" s="238"/>
      <c r="AX73" s="238"/>
      <c r="AY73" s="698"/>
      <c r="AZ73" s="698"/>
      <c r="BA73" s="698"/>
      <c r="BB73" s="698"/>
      <c r="BC73" s="698"/>
      <c r="BD73" s="698"/>
      <c r="BE73" s="698"/>
      <c r="BF73" s="698"/>
      <c r="BG73" s="698"/>
      <c r="BH73" s="698"/>
      <c r="BI73" s="698"/>
      <c r="BJ73" s="238"/>
      <c r="BK73" s="238"/>
      <c r="BL73" s="238"/>
      <c r="BM73" s="238"/>
      <c r="BN73" s="238"/>
      <c r="BO73" s="238"/>
      <c r="BP73" s="238"/>
      <c r="BQ73" s="238"/>
      <c r="BR73" s="238"/>
      <c r="BS73" s="238"/>
      <c r="BT73" s="238"/>
      <c r="BU73" s="238"/>
      <c r="BV73" s="238"/>
    </row>
    <row r="74" spans="3:74" ht="11.95" customHeight="1" x14ac:dyDescent="0.25">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80"/>
      <c r="AG74" s="280"/>
      <c r="AH74" s="280"/>
      <c r="AI74" s="238"/>
      <c r="AJ74" s="238"/>
      <c r="AK74" s="238"/>
      <c r="AL74" s="238"/>
      <c r="AM74" s="238"/>
      <c r="AN74" s="238"/>
      <c r="AO74" s="238"/>
      <c r="AP74" s="238"/>
      <c r="AQ74" s="238"/>
      <c r="AR74" s="238"/>
      <c r="AS74" s="238"/>
      <c r="AT74" s="238"/>
      <c r="AU74" s="238"/>
      <c r="AV74" s="238"/>
      <c r="AW74" s="238"/>
      <c r="AX74" s="238"/>
      <c r="AY74" s="698"/>
      <c r="AZ74" s="698"/>
      <c r="BA74" s="698"/>
      <c r="BB74" s="698"/>
      <c r="BC74" s="698"/>
      <c r="BD74" s="698"/>
      <c r="BE74" s="698"/>
      <c r="BF74" s="698"/>
      <c r="BG74" s="698"/>
      <c r="BH74" s="698"/>
      <c r="BI74" s="698"/>
      <c r="BJ74" s="238"/>
      <c r="BK74" s="238"/>
      <c r="BL74" s="238"/>
      <c r="BM74" s="238"/>
      <c r="BN74" s="238"/>
      <c r="BO74" s="238"/>
      <c r="BP74" s="238"/>
      <c r="BQ74" s="238"/>
      <c r="BR74" s="238"/>
      <c r="BS74" s="238"/>
      <c r="BT74" s="238"/>
      <c r="BU74" s="238"/>
      <c r="BV74" s="238"/>
    </row>
    <row r="75" spans="3:74" ht="11.95" customHeight="1" x14ac:dyDescent="0.25">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80"/>
      <c r="AG75" s="280"/>
      <c r="AH75" s="280"/>
      <c r="AI75" s="238"/>
      <c r="AJ75" s="238"/>
      <c r="AK75" s="238"/>
      <c r="AL75" s="238"/>
      <c r="AM75" s="238"/>
      <c r="AN75" s="238"/>
      <c r="AO75" s="238"/>
      <c r="AP75" s="238"/>
      <c r="AQ75" s="238"/>
      <c r="AR75" s="238"/>
      <c r="AS75" s="238"/>
      <c r="AT75" s="238"/>
      <c r="AU75" s="238"/>
      <c r="AV75" s="238"/>
      <c r="AW75" s="238"/>
      <c r="AX75" s="238"/>
      <c r="AY75" s="698"/>
      <c r="AZ75" s="698"/>
      <c r="BA75" s="698"/>
      <c r="BB75" s="698"/>
      <c r="BC75" s="698"/>
      <c r="BD75" s="698"/>
      <c r="BE75" s="698"/>
      <c r="BF75" s="698"/>
      <c r="BG75" s="698"/>
      <c r="BH75" s="698"/>
      <c r="BI75" s="698"/>
      <c r="BJ75" s="238"/>
      <c r="BK75" s="238"/>
      <c r="BL75" s="238"/>
      <c r="BM75" s="238"/>
      <c r="BN75" s="238"/>
      <c r="BO75" s="238"/>
      <c r="BP75" s="238"/>
      <c r="BQ75" s="238"/>
      <c r="BR75" s="238"/>
      <c r="BS75" s="238"/>
      <c r="BT75" s="238"/>
      <c r="BU75" s="238"/>
      <c r="BV75" s="238"/>
    </row>
    <row r="76" spans="3:74" ht="11.95" customHeight="1" x14ac:dyDescent="0.25">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80"/>
      <c r="AG76" s="280"/>
      <c r="AH76" s="280"/>
      <c r="AI76" s="238"/>
      <c r="AJ76" s="238"/>
      <c r="AK76" s="238"/>
      <c r="AL76" s="238"/>
      <c r="AM76" s="238"/>
      <c r="AN76" s="238"/>
      <c r="AO76" s="238"/>
      <c r="AP76" s="238"/>
      <c r="AQ76" s="238"/>
      <c r="AR76" s="238"/>
      <c r="AS76" s="238"/>
      <c r="AT76" s="238"/>
      <c r="AU76" s="238"/>
      <c r="AV76" s="238"/>
      <c r="AW76" s="238"/>
      <c r="AX76" s="238"/>
      <c r="AY76" s="698"/>
      <c r="AZ76" s="698"/>
      <c r="BA76" s="698"/>
      <c r="BB76" s="698"/>
      <c r="BC76" s="698"/>
      <c r="BD76" s="698"/>
      <c r="BE76" s="698"/>
      <c r="BF76" s="698"/>
      <c r="BG76" s="698"/>
      <c r="BH76" s="698"/>
      <c r="BI76" s="698"/>
      <c r="BJ76" s="238"/>
      <c r="BK76" s="238"/>
      <c r="BL76" s="238"/>
      <c r="BM76" s="238"/>
      <c r="BN76" s="238"/>
      <c r="BO76" s="238"/>
      <c r="BP76" s="238"/>
      <c r="BQ76" s="238"/>
      <c r="BR76" s="238"/>
      <c r="BS76" s="238"/>
      <c r="BT76" s="238"/>
      <c r="BU76" s="238"/>
      <c r="BV76" s="238"/>
    </row>
    <row r="77" spans="3:74" ht="11.95" customHeight="1" x14ac:dyDescent="0.25">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80"/>
      <c r="AG77" s="280"/>
      <c r="AH77" s="280"/>
      <c r="AI77" s="238"/>
      <c r="AJ77" s="238"/>
      <c r="AK77" s="238"/>
      <c r="AL77" s="238"/>
      <c r="AM77" s="238"/>
      <c r="AN77" s="238"/>
      <c r="AO77" s="238"/>
      <c r="AP77" s="238"/>
      <c r="AQ77" s="238"/>
      <c r="AR77" s="238"/>
      <c r="AS77" s="238"/>
      <c r="AT77" s="238"/>
      <c r="AU77" s="238"/>
      <c r="AV77" s="238"/>
      <c r="AW77" s="238"/>
      <c r="AX77" s="238"/>
      <c r="AY77" s="698"/>
      <c r="AZ77" s="698"/>
      <c r="BA77" s="698"/>
      <c r="BB77" s="698"/>
      <c r="BC77" s="698"/>
      <c r="BD77" s="698"/>
      <c r="BE77" s="698"/>
      <c r="BF77" s="698"/>
      <c r="BG77" s="698"/>
      <c r="BH77" s="698"/>
      <c r="BI77" s="698"/>
      <c r="BJ77" s="238"/>
      <c r="BK77" s="238"/>
      <c r="BL77" s="238"/>
      <c r="BM77" s="238"/>
      <c r="BN77" s="238"/>
      <c r="BO77" s="238"/>
      <c r="BP77" s="238"/>
      <c r="BQ77" s="238"/>
      <c r="BR77" s="238"/>
      <c r="BS77" s="238"/>
      <c r="BT77" s="238"/>
      <c r="BU77" s="238"/>
      <c r="BV77" s="238"/>
    </row>
    <row r="78" spans="3:74" ht="11.95" customHeight="1" x14ac:dyDescent="0.25">
      <c r="C78" s="239"/>
      <c r="D78" s="240"/>
      <c r="E78" s="240"/>
      <c r="F78" s="240"/>
      <c r="G78" s="240"/>
      <c r="H78" s="240"/>
      <c r="I78" s="240"/>
      <c r="J78" s="240"/>
      <c r="K78" s="240"/>
      <c r="L78" s="240"/>
      <c r="M78" s="240"/>
      <c r="N78" s="240"/>
      <c r="O78" s="239"/>
      <c r="P78" s="240"/>
      <c r="Q78" s="240"/>
      <c r="R78" s="240"/>
      <c r="S78" s="240"/>
      <c r="T78" s="240"/>
      <c r="U78" s="240"/>
      <c r="V78" s="240"/>
      <c r="W78" s="240"/>
      <c r="X78" s="240"/>
      <c r="Y78" s="240"/>
      <c r="Z78" s="240"/>
      <c r="AA78" s="239"/>
      <c r="AB78" s="240"/>
      <c r="AC78" s="240"/>
      <c r="AD78" s="240"/>
      <c r="AE78" s="240"/>
      <c r="AF78" s="278"/>
      <c r="AG78" s="278"/>
      <c r="AH78" s="278"/>
      <c r="AI78" s="240"/>
      <c r="AJ78" s="240"/>
      <c r="AK78" s="240"/>
      <c r="AL78" s="240"/>
      <c r="AM78" s="239"/>
      <c r="AN78" s="240"/>
      <c r="AO78" s="240"/>
      <c r="AP78" s="240"/>
      <c r="AQ78" s="240"/>
      <c r="AR78" s="240"/>
      <c r="AS78" s="240"/>
      <c r="AT78" s="240"/>
      <c r="AU78" s="240"/>
      <c r="AV78" s="240"/>
      <c r="AW78" s="240"/>
      <c r="AX78" s="240"/>
      <c r="AY78" s="927"/>
      <c r="AZ78" s="699"/>
      <c r="BA78" s="699"/>
      <c r="BB78" s="699"/>
      <c r="BC78" s="699"/>
      <c r="BD78" s="699"/>
      <c r="BE78" s="699"/>
      <c r="BF78" s="699"/>
      <c r="BG78" s="699"/>
      <c r="BH78" s="699"/>
      <c r="BI78" s="699"/>
      <c r="BJ78" s="240"/>
      <c r="BK78" s="239"/>
      <c r="BL78" s="240"/>
      <c r="BM78" s="240"/>
      <c r="BN78" s="240"/>
      <c r="BO78" s="240"/>
      <c r="BP78" s="240"/>
      <c r="BQ78" s="240"/>
      <c r="BR78" s="240"/>
      <c r="BS78" s="240"/>
      <c r="BT78" s="240"/>
      <c r="BU78" s="240"/>
      <c r="BV78" s="240"/>
    </row>
    <row r="79" spans="3:74" ht="11.95" customHeight="1" x14ac:dyDescent="0.25">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81"/>
      <c r="AG79" s="281"/>
      <c r="AH79" s="281"/>
      <c r="AI79" s="242"/>
      <c r="AJ79" s="242"/>
      <c r="AK79" s="242"/>
      <c r="AL79" s="242"/>
      <c r="AM79" s="242"/>
      <c r="AN79" s="242"/>
      <c r="AO79" s="242"/>
      <c r="AP79" s="242"/>
      <c r="AQ79" s="242"/>
      <c r="AR79" s="242"/>
      <c r="AS79" s="242"/>
      <c r="AT79" s="242"/>
      <c r="AU79" s="242"/>
      <c r="AV79" s="242"/>
      <c r="AW79" s="242"/>
      <c r="AX79" s="242"/>
      <c r="AY79" s="700"/>
      <c r="AZ79" s="700"/>
      <c r="BA79" s="700"/>
      <c r="BB79" s="700"/>
      <c r="BC79" s="700"/>
      <c r="BD79" s="700"/>
      <c r="BE79" s="700"/>
      <c r="BF79" s="700"/>
      <c r="BG79" s="700"/>
      <c r="BH79" s="700"/>
      <c r="BI79" s="700"/>
      <c r="BJ79" s="242"/>
      <c r="BK79" s="242"/>
      <c r="BL79" s="242"/>
      <c r="BM79" s="242"/>
      <c r="BN79" s="242"/>
      <c r="BO79" s="242"/>
      <c r="BP79" s="242"/>
      <c r="BQ79" s="242"/>
      <c r="BR79" s="242"/>
      <c r="BS79" s="242"/>
      <c r="BT79" s="242"/>
      <c r="BU79" s="242"/>
      <c r="BV79" s="242"/>
    </row>
    <row r="80" spans="3:74" ht="11.95" customHeight="1" x14ac:dyDescent="0.25">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81"/>
      <c r="AG80" s="281"/>
      <c r="AH80" s="281"/>
      <c r="AI80" s="242"/>
      <c r="AJ80" s="242"/>
      <c r="AK80" s="242"/>
      <c r="AL80" s="242"/>
      <c r="AM80" s="242"/>
      <c r="AN80" s="242"/>
      <c r="AO80" s="242"/>
      <c r="AP80" s="242"/>
      <c r="AQ80" s="242"/>
      <c r="AR80" s="242"/>
      <c r="AS80" s="242"/>
      <c r="AT80" s="242"/>
      <c r="AU80" s="242"/>
      <c r="AV80" s="242"/>
      <c r="AW80" s="242"/>
      <c r="AX80" s="242"/>
      <c r="AY80" s="700"/>
      <c r="AZ80" s="700"/>
      <c r="BA80" s="700"/>
      <c r="BB80" s="700"/>
      <c r="BC80" s="700"/>
      <c r="BD80" s="700"/>
      <c r="BE80" s="700"/>
      <c r="BF80" s="700"/>
      <c r="BG80" s="700"/>
      <c r="BH80" s="700"/>
      <c r="BI80" s="700"/>
      <c r="BJ80" s="242"/>
      <c r="BK80" s="242"/>
      <c r="BL80" s="242"/>
      <c r="BM80" s="242"/>
      <c r="BN80" s="242"/>
      <c r="BO80" s="242"/>
      <c r="BP80" s="242"/>
      <c r="BQ80" s="242"/>
      <c r="BR80" s="242"/>
      <c r="BS80" s="242"/>
      <c r="BT80" s="242"/>
      <c r="BU80" s="242"/>
      <c r="BV80" s="242"/>
    </row>
    <row r="81" spans="3:74" ht="11.95" customHeight="1" x14ac:dyDescent="0.25">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81"/>
      <c r="AG81" s="281"/>
      <c r="AH81" s="281"/>
      <c r="AI81" s="242"/>
      <c r="AJ81" s="242"/>
      <c r="AK81" s="242"/>
      <c r="AL81" s="242"/>
      <c r="AM81" s="242"/>
      <c r="AN81" s="242"/>
      <c r="AO81" s="242"/>
      <c r="AP81" s="242"/>
      <c r="AQ81" s="242"/>
      <c r="AR81" s="242"/>
      <c r="AS81" s="242"/>
      <c r="AT81" s="242"/>
      <c r="AU81" s="242"/>
      <c r="AV81" s="242"/>
      <c r="AW81" s="242"/>
      <c r="AX81" s="242"/>
      <c r="AY81" s="700"/>
      <c r="AZ81" s="700"/>
      <c r="BA81" s="700"/>
      <c r="BB81" s="700"/>
      <c r="BC81" s="700"/>
      <c r="BD81" s="700"/>
      <c r="BE81" s="700"/>
      <c r="BF81" s="700"/>
      <c r="BG81" s="700"/>
      <c r="BH81" s="700"/>
      <c r="BI81" s="700"/>
      <c r="BJ81" s="242"/>
      <c r="BK81" s="242"/>
      <c r="BL81" s="242"/>
      <c r="BM81" s="242"/>
      <c r="BN81" s="242"/>
      <c r="BO81" s="242"/>
      <c r="BP81" s="242"/>
      <c r="BQ81" s="242"/>
      <c r="BR81" s="242"/>
      <c r="BS81" s="242"/>
      <c r="BT81" s="242"/>
      <c r="BU81" s="242"/>
      <c r="BV81" s="242"/>
    </row>
    <row r="83" spans="3:74" ht="11.95" customHeight="1" x14ac:dyDescent="0.25">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81"/>
      <c r="AG83" s="281"/>
      <c r="AH83" s="281"/>
      <c r="AI83" s="242"/>
      <c r="AJ83" s="242"/>
      <c r="AK83" s="242"/>
      <c r="AL83" s="242"/>
      <c r="AM83" s="242"/>
      <c r="AN83" s="242"/>
      <c r="AO83" s="242"/>
      <c r="AP83" s="242"/>
      <c r="AQ83" s="242"/>
      <c r="AR83" s="242"/>
      <c r="AS83" s="242"/>
      <c r="AT83" s="242"/>
      <c r="AU83" s="242"/>
      <c r="AV83" s="242"/>
      <c r="AW83" s="242"/>
      <c r="AX83" s="242"/>
      <c r="AY83" s="700"/>
      <c r="AZ83" s="700"/>
      <c r="BA83" s="700"/>
      <c r="BB83" s="700"/>
      <c r="BC83" s="700"/>
      <c r="BD83" s="700"/>
      <c r="BE83" s="700"/>
      <c r="BF83" s="700"/>
      <c r="BG83" s="700"/>
      <c r="BH83" s="700"/>
      <c r="BI83" s="700"/>
      <c r="BJ83" s="242"/>
      <c r="BK83" s="242"/>
      <c r="BL83" s="242"/>
      <c r="BM83" s="242"/>
      <c r="BN83" s="242"/>
      <c r="BO83" s="242"/>
      <c r="BP83" s="242"/>
      <c r="BQ83" s="242"/>
      <c r="BR83" s="242"/>
      <c r="BS83" s="242"/>
      <c r="BT83" s="242"/>
      <c r="BU83" s="242"/>
      <c r="BV83" s="242"/>
    </row>
    <row r="84" spans="3:74" ht="11.95" customHeight="1" x14ac:dyDescent="0.25">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81"/>
      <c r="AG84" s="281"/>
      <c r="AH84" s="281"/>
      <c r="AI84" s="242"/>
      <c r="AJ84" s="242"/>
      <c r="AK84" s="242"/>
      <c r="AL84" s="242"/>
      <c r="AM84" s="242"/>
      <c r="AN84" s="242"/>
      <c r="AO84" s="242"/>
      <c r="AP84" s="242"/>
      <c r="AQ84" s="242"/>
      <c r="AR84" s="242"/>
      <c r="AS84" s="242"/>
      <c r="AT84" s="242"/>
      <c r="AU84" s="242"/>
      <c r="AV84" s="242"/>
      <c r="AW84" s="242"/>
      <c r="AX84" s="242"/>
      <c r="AY84" s="700"/>
      <c r="AZ84" s="700"/>
      <c r="BA84" s="700"/>
      <c r="BB84" s="700"/>
      <c r="BC84" s="700"/>
      <c r="BD84" s="700"/>
      <c r="BE84" s="700"/>
      <c r="BF84" s="700"/>
      <c r="BG84" s="700"/>
      <c r="BH84" s="700"/>
      <c r="BI84" s="700"/>
      <c r="BJ84" s="242"/>
      <c r="BK84" s="242"/>
      <c r="BL84" s="242"/>
      <c r="BM84" s="242"/>
      <c r="BN84" s="242"/>
      <c r="BO84" s="242"/>
      <c r="BP84" s="242"/>
      <c r="BQ84" s="242"/>
      <c r="BR84" s="242"/>
      <c r="BS84" s="242"/>
      <c r="BT84" s="242"/>
      <c r="BU84" s="242"/>
      <c r="BV84" s="242"/>
    </row>
    <row r="85" spans="3:74" ht="11.95" customHeight="1" x14ac:dyDescent="0.25">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81"/>
      <c r="AG85" s="281"/>
      <c r="AH85" s="281"/>
      <c r="AI85" s="242"/>
      <c r="AJ85" s="242"/>
      <c r="AK85" s="242"/>
      <c r="AL85" s="242"/>
      <c r="AM85" s="242"/>
      <c r="AN85" s="242"/>
      <c r="AO85" s="242"/>
      <c r="AP85" s="242"/>
      <c r="AQ85" s="242"/>
      <c r="AR85" s="242"/>
      <c r="AS85" s="242"/>
      <c r="AT85" s="242"/>
      <c r="AU85" s="242"/>
      <c r="AV85" s="242"/>
      <c r="AW85" s="242"/>
      <c r="AX85" s="242"/>
      <c r="AY85" s="700"/>
      <c r="AZ85" s="700"/>
      <c r="BA85" s="700"/>
      <c r="BB85" s="700"/>
      <c r="BC85" s="700"/>
      <c r="BD85" s="700"/>
      <c r="BE85" s="700"/>
      <c r="BF85" s="700"/>
      <c r="BG85" s="700"/>
      <c r="BH85" s="700"/>
      <c r="BI85" s="700"/>
      <c r="BJ85" s="242"/>
      <c r="BK85" s="242"/>
      <c r="BL85" s="242"/>
      <c r="BM85" s="242"/>
      <c r="BN85" s="242"/>
      <c r="BO85" s="242"/>
      <c r="BP85" s="242"/>
      <c r="BQ85" s="242"/>
      <c r="BR85" s="242"/>
      <c r="BS85" s="242"/>
      <c r="BT85" s="242"/>
      <c r="BU85" s="242"/>
      <c r="BV85" s="242"/>
    </row>
    <row r="86" spans="3:74" ht="11.95" customHeight="1" x14ac:dyDescent="0.25">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81"/>
      <c r="AG86" s="281"/>
      <c r="AH86" s="281"/>
      <c r="AI86" s="242"/>
      <c r="AJ86" s="242"/>
      <c r="AK86" s="242"/>
      <c r="AL86" s="242"/>
      <c r="AM86" s="242"/>
      <c r="AN86" s="242"/>
      <c r="AO86" s="242"/>
      <c r="AP86" s="242"/>
      <c r="AQ86" s="242"/>
      <c r="AR86" s="242"/>
      <c r="AS86" s="242"/>
      <c r="AT86" s="242"/>
      <c r="AU86" s="242"/>
      <c r="AV86" s="242"/>
      <c r="AW86" s="242"/>
      <c r="AX86" s="242"/>
      <c r="AY86" s="700"/>
      <c r="AZ86" s="700"/>
      <c r="BA86" s="700"/>
      <c r="BB86" s="700"/>
      <c r="BC86" s="700"/>
      <c r="BD86" s="700"/>
      <c r="BE86" s="700"/>
      <c r="BF86" s="700"/>
      <c r="BG86" s="700"/>
      <c r="BH86" s="700"/>
      <c r="BI86" s="700"/>
      <c r="BJ86" s="242"/>
      <c r="BK86" s="242"/>
      <c r="BL86" s="242"/>
      <c r="BM86" s="242"/>
      <c r="BN86" s="242"/>
      <c r="BO86" s="242"/>
      <c r="BP86" s="242"/>
      <c r="BQ86" s="242"/>
      <c r="BR86" s="242"/>
      <c r="BS86" s="242"/>
      <c r="BT86" s="242"/>
      <c r="BU86" s="242"/>
      <c r="BV86" s="242"/>
    </row>
    <row r="87" spans="3:74" ht="11.95" customHeight="1" x14ac:dyDescent="0.25">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81"/>
      <c r="AG87" s="281"/>
      <c r="AH87" s="281"/>
      <c r="AI87" s="242"/>
      <c r="AJ87" s="242"/>
      <c r="AK87" s="242"/>
      <c r="AL87" s="242"/>
      <c r="AM87" s="242"/>
      <c r="AN87" s="242"/>
      <c r="AO87" s="242"/>
      <c r="AP87" s="242"/>
      <c r="AQ87" s="242"/>
      <c r="AR87" s="242"/>
      <c r="AS87" s="242"/>
      <c r="AT87" s="242"/>
      <c r="AU87" s="242"/>
      <c r="AV87" s="242"/>
      <c r="AW87" s="242"/>
      <c r="AX87" s="242"/>
      <c r="AY87" s="700"/>
      <c r="AZ87" s="700"/>
      <c r="BA87" s="700"/>
      <c r="BB87" s="700"/>
      <c r="BC87" s="700"/>
      <c r="BD87" s="700"/>
      <c r="BE87" s="700"/>
      <c r="BF87" s="700"/>
      <c r="BG87" s="700"/>
      <c r="BH87" s="700"/>
      <c r="BI87" s="700"/>
      <c r="BJ87" s="242"/>
      <c r="BK87" s="242"/>
      <c r="BL87" s="242"/>
      <c r="BM87" s="242"/>
      <c r="BN87" s="242"/>
      <c r="BO87" s="242"/>
      <c r="BP87" s="242"/>
      <c r="BQ87" s="242"/>
      <c r="BR87" s="242"/>
      <c r="BS87" s="242"/>
      <c r="BT87" s="242"/>
      <c r="BU87" s="242"/>
      <c r="BV87" s="242"/>
    </row>
    <row r="88" spans="3:74" ht="11.95" customHeight="1" x14ac:dyDescent="0.25">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81"/>
      <c r="AG88" s="281"/>
      <c r="AH88" s="281"/>
      <c r="AI88" s="242"/>
      <c r="AJ88" s="242"/>
      <c r="AK88" s="242"/>
      <c r="AL88" s="242"/>
      <c r="AM88" s="242"/>
      <c r="AN88" s="242"/>
      <c r="AO88" s="242"/>
      <c r="AP88" s="242"/>
      <c r="AQ88" s="242"/>
      <c r="AR88" s="242"/>
      <c r="AS88" s="242"/>
      <c r="AT88" s="242"/>
      <c r="AU88" s="242"/>
      <c r="AV88" s="242"/>
      <c r="AW88" s="242"/>
      <c r="AX88" s="242"/>
      <c r="AY88" s="700"/>
      <c r="AZ88" s="700"/>
      <c r="BA88" s="700"/>
      <c r="BB88" s="700"/>
      <c r="BC88" s="700"/>
      <c r="BD88" s="700"/>
      <c r="BE88" s="700"/>
      <c r="BF88" s="700"/>
      <c r="BG88" s="700"/>
      <c r="BH88" s="700"/>
      <c r="BI88" s="700"/>
      <c r="BJ88" s="242"/>
      <c r="BK88" s="242"/>
      <c r="BL88" s="242"/>
      <c r="BM88" s="242"/>
      <c r="BN88" s="242"/>
      <c r="BO88" s="242"/>
      <c r="BP88" s="242"/>
      <c r="BQ88" s="242"/>
      <c r="BR88" s="242"/>
      <c r="BS88" s="242"/>
      <c r="BT88" s="242"/>
      <c r="BU88" s="242"/>
      <c r="BV88" s="242"/>
    </row>
    <row r="89" spans="3:74" ht="11.95" customHeight="1" x14ac:dyDescent="0.25">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81"/>
      <c r="AG89" s="281"/>
      <c r="AH89" s="281"/>
      <c r="AI89" s="242"/>
      <c r="AJ89" s="242"/>
      <c r="AK89" s="242"/>
      <c r="AL89" s="242"/>
      <c r="AM89" s="242"/>
      <c r="AN89" s="242"/>
      <c r="AO89" s="242"/>
      <c r="AP89" s="242"/>
      <c r="AQ89" s="242"/>
      <c r="AR89" s="242"/>
      <c r="AS89" s="242"/>
      <c r="AT89" s="242"/>
      <c r="AU89" s="242"/>
      <c r="AV89" s="242"/>
      <c r="AW89" s="242"/>
      <c r="AX89" s="242"/>
      <c r="AY89" s="700"/>
      <c r="AZ89" s="700"/>
      <c r="BA89" s="700"/>
      <c r="BB89" s="700"/>
      <c r="BC89" s="700"/>
      <c r="BD89" s="700"/>
      <c r="BE89" s="700"/>
      <c r="BF89" s="700"/>
      <c r="BG89" s="700"/>
      <c r="BH89" s="700"/>
      <c r="BI89" s="700"/>
      <c r="BJ89" s="242"/>
      <c r="BK89" s="242"/>
      <c r="BL89" s="242"/>
      <c r="BM89" s="242"/>
      <c r="BN89" s="242"/>
      <c r="BO89" s="242"/>
      <c r="BP89" s="242"/>
      <c r="BQ89" s="242"/>
      <c r="BR89" s="242"/>
      <c r="BS89" s="242"/>
      <c r="BT89" s="242"/>
      <c r="BU89" s="242"/>
      <c r="BV89" s="242"/>
    </row>
    <row r="91" spans="3:74" ht="11.95" customHeight="1" x14ac:dyDescent="0.25">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81"/>
      <c r="AG91" s="281"/>
      <c r="AH91" s="281"/>
      <c r="AI91" s="242"/>
      <c r="AJ91" s="242"/>
      <c r="AK91" s="242"/>
      <c r="AL91" s="242"/>
      <c r="AM91" s="242"/>
      <c r="AN91" s="242"/>
      <c r="AO91" s="242"/>
      <c r="AP91" s="242"/>
      <c r="AQ91" s="242"/>
      <c r="AR91" s="242"/>
      <c r="AS91" s="242"/>
      <c r="AT91" s="242"/>
      <c r="AU91" s="242"/>
      <c r="AV91" s="242"/>
      <c r="AW91" s="242"/>
      <c r="AX91" s="242"/>
      <c r="AY91" s="700"/>
      <c r="AZ91" s="700"/>
      <c r="BA91" s="700"/>
      <c r="BB91" s="700"/>
      <c r="BC91" s="700"/>
      <c r="BD91" s="700"/>
      <c r="BE91" s="700"/>
      <c r="BF91" s="700"/>
      <c r="BG91" s="700"/>
      <c r="BH91" s="700"/>
      <c r="BI91" s="700"/>
      <c r="BJ91" s="242"/>
      <c r="BK91" s="242"/>
      <c r="BL91" s="242"/>
      <c r="BM91" s="242"/>
      <c r="BN91" s="242"/>
      <c r="BO91" s="242"/>
      <c r="BP91" s="242"/>
      <c r="BQ91" s="242"/>
      <c r="BR91" s="242"/>
      <c r="BS91" s="242"/>
      <c r="BT91" s="242"/>
      <c r="BU91" s="242"/>
      <c r="BV91" s="242"/>
    </row>
    <row r="92" spans="3:74" ht="11.95" customHeight="1" x14ac:dyDescent="0.25">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81"/>
      <c r="AG92" s="281"/>
      <c r="AH92" s="281"/>
      <c r="AI92" s="242"/>
      <c r="AJ92" s="242"/>
      <c r="AK92" s="242"/>
      <c r="AL92" s="242"/>
      <c r="AM92" s="242"/>
      <c r="AN92" s="242"/>
      <c r="AO92" s="242"/>
      <c r="AP92" s="242"/>
      <c r="AQ92" s="242"/>
      <c r="AR92" s="242"/>
      <c r="AS92" s="242"/>
      <c r="AT92" s="242"/>
      <c r="AU92" s="242"/>
      <c r="AV92" s="242"/>
      <c r="AW92" s="242"/>
      <c r="AX92" s="242"/>
      <c r="AY92" s="700"/>
      <c r="AZ92" s="700"/>
      <c r="BA92" s="700"/>
      <c r="BB92" s="700"/>
      <c r="BC92" s="700"/>
      <c r="BD92" s="700"/>
      <c r="BE92" s="700"/>
      <c r="BF92" s="700"/>
      <c r="BG92" s="700"/>
      <c r="BH92" s="700"/>
      <c r="BI92" s="700"/>
      <c r="BJ92" s="242"/>
      <c r="BK92" s="242"/>
      <c r="BL92" s="242"/>
      <c r="BM92" s="242"/>
      <c r="BN92" s="242"/>
      <c r="BO92" s="242"/>
      <c r="BP92" s="242"/>
      <c r="BQ92" s="242"/>
      <c r="BR92" s="242"/>
      <c r="BS92" s="242"/>
      <c r="BT92" s="242"/>
      <c r="BU92" s="242"/>
      <c r="BV92" s="242"/>
    </row>
    <row r="93" spans="3:74" ht="11.95" customHeight="1" x14ac:dyDescent="0.25">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81"/>
      <c r="AG93" s="281"/>
      <c r="AH93" s="281"/>
      <c r="AI93" s="242"/>
      <c r="AJ93" s="242"/>
      <c r="AK93" s="242"/>
      <c r="AL93" s="242"/>
      <c r="AM93" s="242"/>
      <c r="AN93" s="242"/>
      <c r="AO93" s="242"/>
      <c r="AP93" s="242"/>
      <c r="AQ93" s="242"/>
      <c r="AR93" s="242"/>
      <c r="AS93" s="242"/>
      <c r="AT93" s="242"/>
      <c r="AU93" s="242"/>
      <c r="AV93" s="242"/>
      <c r="AW93" s="242"/>
      <c r="AX93" s="242"/>
      <c r="AY93" s="700"/>
      <c r="AZ93" s="700"/>
      <c r="BA93" s="700"/>
      <c r="BB93" s="700"/>
      <c r="BC93" s="700"/>
      <c r="BD93" s="700"/>
      <c r="BE93" s="700"/>
      <c r="BF93" s="700"/>
      <c r="BG93" s="700"/>
      <c r="BH93" s="700"/>
      <c r="BI93" s="700"/>
      <c r="BJ93" s="242"/>
      <c r="BK93" s="242"/>
      <c r="BL93" s="242"/>
      <c r="BM93" s="242"/>
      <c r="BN93" s="242"/>
      <c r="BO93" s="242"/>
      <c r="BP93" s="242"/>
      <c r="BQ93" s="242"/>
      <c r="BR93" s="242"/>
      <c r="BS93" s="242"/>
      <c r="BT93" s="242"/>
      <c r="BU93" s="242"/>
      <c r="BV93" s="242"/>
    </row>
    <row r="95" spans="3:74" ht="11.95" customHeight="1" x14ac:dyDescent="0.25">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82"/>
      <c r="AG95" s="282"/>
      <c r="AH95" s="282"/>
      <c r="AI95" s="243"/>
      <c r="AJ95" s="243"/>
      <c r="AK95" s="243"/>
      <c r="AL95" s="243"/>
      <c r="AM95" s="243"/>
      <c r="AN95" s="243"/>
      <c r="AO95" s="243"/>
      <c r="AP95" s="243"/>
      <c r="AQ95" s="243"/>
      <c r="AR95" s="243"/>
      <c r="AS95" s="243"/>
      <c r="AT95" s="243"/>
      <c r="AU95" s="243"/>
      <c r="AV95" s="243"/>
      <c r="AW95" s="243"/>
      <c r="AX95" s="243"/>
      <c r="AY95" s="701"/>
      <c r="AZ95" s="701"/>
      <c r="BA95" s="701"/>
      <c r="BB95" s="701"/>
      <c r="BC95" s="701"/>
      <c r="BD95" s="701"/>
      <c r="BE95" s="701"/>
      <c r="BF95" s="701"/>
      <c r="BG95" s="701"/>
      <c r="BH95" s="701"/>
      <c r="BI95" s="701"/>
      <c r="BJ95" s="243"/>
      <c r="BK95" s="243"/>
      <c r="BL95" s="243"/>
      <c r="BM95" s="243"/>
      <c r="BN95" s="243"/>
      <c r="BO95" s="243"/>
      <c r="BP95" s="243"/>
      <c r="BQ95" s="243"/>
      <c r="BR95" s="243"/>
      <c r="BS95" s="243"/>
      <c r="BT95" s="243"/>
      <c r="BU95" s="243"/>
      <c r="BV95" s="243"/>
    </row>
    <row r="96" spans="3:74" ht="11.95" customHeight="1" x14ac:dyDescent="0.25">
      <c r="C96" s="243"/>
      <c r="D96" s="243"/>
      <c r="E96" s="243"/>
      <c r="F96" s="243"/>
      <c r="G96" s="243"/>
      <c r="H96" s="243"/>
      <c r="I96" s="243"/>
      <c r="J96" s="243"/>
      <c r="K96" s="243"/>
      <c r="L96" s="243"/>
      <c r="M96" s="243"/>
      <c r="N96" s="243"/>
      <c r="O96" s="243"/>
      <c r="P96" s="243"/>
      <c r="Q96" s="243"/>
      <c r="R96" s="243"/>
      <c r="S96" s="243"/>
      <c r="T96" s="243"/>
      <c r="U96" s="243"/>
      <c r="V96" s="243"/>
      <c r="W96" s="243"/>
      <c r="X96" s="243"/>
      <c r="Y96" s="243"/>
      <c r="Z96" s="243"/>
      <c r="AA96" s="243"/>
      <c r="AB96" s="243"/>
      <c r="AC96" s="243"/>
      <c r="AD96" s="243"/>
      <c r="AE96" s="243"/>
      <c r="AF96" s="282"/>
      <c r="AG96" s="282"/>
      <c r="AH96" s="282"/>
      <c r="AI96" s="243"/>
      <c r="AJ96" s="243"/>
      <c r="AK96" s="243"/>
      <c r="AL96" s="243"/>
      <c r="AM96" s="243"/>
      <c r="AN96" s="243"/>
      <c r="AO96" s="243"/>
      <c r="AP96" s="243"/>
      <c r="AQ96" s="243"/>
      <c r="AR96" s="243"/>
      <c r="AS96" s="243"/>
      <c r="AT96" s="243"/>
      <c r="AU96" s="243"/>
      <c r="AV96" s="243"/>
      <c r="AW96" s="243"/>
      <c r="AX96" s="243"/>
      <c r="AY96" s="701"/>
      <c r="AZ96" s="701"/>
      <c r="BA96" s="701"/>
      <c r="BB96" s="701"/>
      <c r="BC96" s="701"/>
      <c r="BD96" s="701"/>
      <c r="BE96" s="701"/>
      <c r="BF96" s="701"/>
      <c r="BG96" s="701"/>
      <c r="BH96" s="701"/>
      <c r="BI96" s="701"/>
      <c r="BJ96" s="243"/>
      <c r="BK96" s="243"/>
      <c r="BL96" s="243"/>
      <c r="BM96" s="243"/>
      <c r="BN96" s="243"/>
      <c r="BO96" s="243"/>
      <c r="BP96" s="243"/>
      <c r="BQ96" s="243"/>
      <c r="BR96" s="243"/>
      <c r="BS96" s="243"/>
      <c r="BT96" s="243"/>
      <c r="BU96" s="243"/>
      <c r="BV96" s="243"/>
    </row>
    <row r="97" spans="3:74" ht="11.95" customHeight="1" x14ac:dyDescent="0.25">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81"/>
      <c r="AG97" s="281"/>
      <c r="AH97" s="281"/>
      <c r="AI97" s="242"/>
      <c r="AJ97" s="242"/>
      <c r="AK97" s="242"/>
      <c r="AL97" s="242"/>
      <c r="AM97" s="242"/>
      <c r="AN97" s="242"/>
      <c r="AO97" s="242"/>
      <c r="AP97" s="242"/>
      <c r="AQ97" s="242"/>
      <c r="AR97" s="242"/>
      <c r="AS97" s="242"/>
      <c r="AT97" s="242"/>
      <c r="AU97" s="242"/>
      <c r="AV97" s="242"/>
      <c r="AW97" s="242"/>
      <c r="AX97" s="242"/>
      <c r="AY97" s="700"/>
      <c r="AZ97" s="700"/>
      <c r="BA97" s="700"/>
      <c r="BB97" s="700"/>
      <c r="BC97" s="700"/>
      <c r="BD97" s="700"/>
      <c r="BE97" s="700"/>
      <c r="BF97" s="700"/>
      <c r="BG97" s="700"/>
      <c r="BH97" s="700"/>
      <c r="BI97" s="700"/>
      <c r="BJ97" s="242"/>
      <c r="BK97" s="242"/>
      <c r="BL97" s="242"/>
      <c r="BM97" s="242"/>
      <c r="BN97" s="242"/>
      <c r="BO97" s="242"/>
      <c r="BP97" s="242"/>
      <c r="BQ97" s="242"/>
      <c r="BR97" s="242"/>
      <c r="BS97" s="242"/>
      <c r="BT97" s="242"/>
      <c r="BU97" s="242"/>
      <c r="BV97" s="242"/>
    </row>
    <row r="99" spans="3:74" ht="11.95" customHeight="1" x14ac:dyDescent="0.25">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83"/>
      <c r="AG99" s="283"/>
      <c r="AH99" s="283"/>
      <c r="AI99" s="244"/>
      <c r="AJ99" s="244"/>
      <c r="AK99" s="244"/>
      <c r="AL99" s="244"/>
      <c r="AM99" s="244"/>
      <c r="AN99" s="244"/>
      <c r="AO99" s="244"/>
      <c r="AP99" s="244"/>
      <c r="AQ99" s="244"/>
      <c r="AR99" s="244"/>
      <c r="AS99" s="244"/>
      <c r="AT99" s="244"/>
      <c r="AU99" s="244"/>
      <c r="AV99" s="244"/>
      <c r="AW99" s="244"/>
      <c r="AX99" s="244"/>
      <c r="AY99" s="702"/>
      <c r="AZ99" s="702"/>
      <c r="BA99" s="702"/>
      <c r="BB99" s="702"/>
      <c r="BC99" s="702"/>
      <c r="BD99" s="702"/>
      <c r="BE99" s="702"/>
      <c r="BF99" s="702"/>
      <c r="BG99" s="702"/>
      <c r="BH99" s="702"/>
      <c r="BI99" s="702"/>
      <c r="BJ99" s="244"/>
      <c r="BK99" s="244"/>
      <c r="BL99" s="244"/>
      <c r="BM99" s="244"/>
      <c r="BN99" s="244"/>
      <c r="BO99" s="244"/>
      <c r="BP99" s="244"/>
      <c r="BQ99" s="244"/>
      <c r="BR99" s="244"/>
      <c r="BS99" s="244"/>
      <c r="BT99" s="244"/>
      <c r="BU99" s="244"/>
      <c r="BV99" s="244"/>
    </row>
    <row r="100" spans="3:74" ht="11.95" customHeight="1" x14ac:dyDescent="0.25">
      <c r="C100" s="245"/>
      <c r="D100" s="245"/>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84"/>
      <c r="AG100" s="284"/>
      <c r="AH100" s="284"/>
      <c r="AI100" s="245"/>
      <c r="AJ100" s="245"/>
      <c r="AK100" s="245"/>
      <c r="AL100" s="245"/>
      <c r="AM100" s="245"/>
      <c r="AN100" s="245"/>
      <c r="AO100" s="245"/>
      <c r="AP100" s="245"/>
      <c r="AQ100" s="245"/>
      <c r="AR100" s="245"/>
      <c r="AS100" s="245"/>
      <c r="AT100" s="245"/>
      <c r="AU100" s="245"/>
      <c r="AV100" s="245"/>
      <c r="AW100" s="245"/>
      <c r="AX100" s="245"/>
      <c r="AY100" s="703"/>
      <c r="AZ100" s="703"/>
      <c r="BA100" s="703"/>
      <c r="BB100" s="703"/>
      <c r="BC100" s="703"/>
      <c r="BD100" s="703"/>
      <c r="BE100" s="703"/>
      <c r="BF100" s="703"/>
      <c r="BG100" s="703"/>
      <c r="BH100" s="703"/>
      <c r="BI100" s="703"/>
      <c r="BJ100" s="245"/>
      <c r="BK100" s="245"/>
      <c r="BL100" s="245"/>
      <c r="BM100" s="245"/>
      <c r="BN100" s="245"/>
      <c r="BO100" s="245"/>
      <c r="BP100" s="245"/>
      <c r="BQ100" s="245"/>
      <c r="BR100" s="245"/>
      <c r="BS100" s="245"/>
      <c r="BT100" s="245"/>
      <c r="BU100" s="245"/>
      <c r="BV100" s="245"/>
    </row>
  </sheetData>
  <mergeCells count="16">
    <mergeCell ref="B50:Q50"/>
    <mergeCell ref="B53:Q53"/>
    <mergeCell ref="AY3:BJ3"/>
    <mergeCell ref="BK3:BV3"/>
    <mergeCell ref="AM3:AX3"/>
    <mergeCell ref="B45:Q45"/>
    <mergeCell ref="B46:Q46"/>
    <mergeCell ref="B47:Q47"/>
    <mergeCell ref="B51:Q51"/>
    <mergeCell ref="B52:Q52"/>
    <mergeCell ref="B48:Q48"/>
    <mergeCell ref="A1:A2"/>
    <mergeCell ref="C3:N3"/>
    <mergeCell ref="O3:Z3"/>
    <mergeCell ref="AA3:AL3"/>
    <mergeCell ref="B43:Q43"/>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
    </sheetView>
  </sheetViews>
  <sheetFormatPr defaultColWidth="11" defaultRowHeight="10.7" x14ac:dyDescent="0.2"/>
  <cols>
    <col min="1" max="1" width="12.375" style="248" customWidth="1"/>
    <col min="2" max="2" width="44.625" style="248" customWidth="1"/>
    <col min="3" max="50" width="6.625" style="248" customWidth="1"/>
    <col min="51" max="55" width="6.625" style="842" customWidth="1"/>
    <col min="56" max="58" width="6.625" style="709" customWidth="1"/>
    <col min="59" max="61" width="6.625" style="842" customWidth="1"/>
    <col min="62" max="74" width="6.625" style="248" customWidth="1"/>
    <col min="75" max="16384" width="11" style="248"/>
  </cols>
  <sheetData>
    <row r="1" spans="1:74" ht="12.85" customHeight="1" x14ac:dyDescent="0.2">
      <c r="A1" s="979" t="s">
        <v>479</v>
      </c>
      <c r="B1" s="246" t="s">
        <v>1401</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840"/>
      <c r="AZ1" s="840"/>
      <c r="BA1" s="840"/>
      <c r="BB1" s="840"/>
      <c r="BC1" s="840"/>
      <c r="BD1" s="705"/>
      <c r="BE1" s="705"/>
      <c r="BF1" s="705"/>
      <c r="BG1" s="840"/>
      <c r="BH1" s="840"/>
      <c r="BI1" s="840"/>
      <c r="BJ1" s="247"/>
      <c r="BK1" s="247"/>
      <c r="BL1" s="247"/>
      <c r="BM1" s="247"/>
      <c r="BN1" s="247"/>
      <c r="BO1" s="247"/>
      <c r="BP1" s="247"/>
      <c r="BQ1" s="247"/>
      <c r="BR1" s="247"/>
      <c r="BS1" s="247"/>
      <c r="BT1" s="247"/>
      <c r="BU1" s="247"/>
      <c r="BV1" s="247"/>
    </row>
    <row r="2" spans="1:74" ht="12.85" customHeight="1" x14ac:dyDescent="0.2">
      <c r="A2" s="980"/>
      <c r="B2" s="222" t="str">
        <f>"U.S. Energy Information Administration  |  Short-Term Energy Outlook  - "&amp;Dates!D1</f>
        <v>U.S. Energy Information Administration  |  Short-Term Energy Outlook  - September 2025</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695"/>
      <c r="AZ2" s="695"/>
      <c r="BA2" s="695"/>
      <c r="BB2" s="695"/>
      <c r="BC2" s="695"/>
      <c r="BD2" s="685"/>
      <c r="BE2" s="685"/>
      <c r="BF2" s="685"/>
      <c r="BG2" s="695"/>
      <c r="BH2" s="695"/>
      <c r="BI2" s="695"/>
      <c r="BJ2" s="228"/>
      <c r="BK2" s="228"/>
      <c r="BL2" s="228"/>
      <c r="BM2" s="228"/>
      <c r="BN2" s="228"/>
      <c r="BO2" s="228"/>
      <c r="BP2" s="228"/>
      <c r="BQ2" s="228"/>
      <c r="BR2" s="228"/>
      <c r="BS2" s="228"/>
      <c r="BT2" s="228"/>
      <c r="BU2" s="228"/>
      <c r="BV2" s="228"/>
    </row>
    <row r="3" spans="1:74" ht="12.85" customHeight="1" x14ac:dyDescent="0.2">
      <c r="A3" s="316" t="s">
        <v>764</v>
      </c>
      <c r="B3" s="250"/>
      <c r="C3" s="983">
        <f>Dates!D3</f>
        <v>2021</v>
      </c>
      <c r="D3" s="986"/>
      <c r="E3" s="986"/>
      <c r="F3" s="986"/>
      <c r="G3" s="986"/>
      <c r="H3" s="986"/>
      <c r="I3" s="986"/>
      <c r="J3" s="986"/>
      <c r="K3" s="986"/>
      <c r="L3" s="986"/>
      <c r="M3" s="986"/>
      <c r="N3" s="1086"/>
      <c r="O3" s="983">
        <f>C3+1</f>
        <v>2022</v>
      </c>
      <c r="P3" s="986"/>
      <c r="Q3" s="986"/>
      <c r="R3" s="986"/>
      <c r="S3" s="986"/>
      <c r="T3" s="986"/>
      <c r="U3" s="986"/>
      <c r="V3" s="986"/>
      <c r="W3" s="986"/>
      <c r="X3" s="986"/>
      <c r="Y3" s="986"/>
      <c r="Z3" s="1086"/>
      <c r="AA3" s="983">
        <f>O3+1</f>
        <v>2023</v>
      </c>
      <c r="AB3" s="986"/>
      <c r="AC3" s="986"/>
      <c r="AD3" s="986"/>
      <c r="AE3" s="986"/>
      <c r="AF3" s="986"/>
      <c r="AG3" s="986"/>
      <c r="AH3" s="986"/>
      <c r="AI3" s="986"/>
      <c r="AJ3" s="986"/>
      <c r="AK3" s="986"/>
      <c r="AL3" s="1086"/>
      <c r="AM3" s="983">
        <f>AA3+1</f>
        <v>2024</v>
      </c>
      <c r="AN3" s="986"/>
      <c r="AO3" s="986"/>
      <c r="AP3" s="986"/>
      <c r="AQ3" s="986"/>
      <c r="AR3" s="986"/>
      <c r="AS3" s="986"/>
      <c r="AT3" s="986"/>
      <c r="AU3" s="986"/>
      <c r="AV3" s="986"/>
      <c r="AW3" s="986"/>
      <c r="AX3" s="1086"/>
      <c r="AY3" s="983">
        <f>AM3+1</f>
        <v>2025</v>
      </c>
      <c r="AZ3" s="986"/>
      <c r="BA3" s="986"/>
      <c r="BB3" s="986"/>
      <c r="BC3" s="986"/>
      <c r="BD3" s="986"/>
      <c r="BE3" s="986"/>
      <c r="BF3" s="986"/>
      <c r="BG3" s="986"/>
      <c r="BH3" s="986"/>
      <c r="BI3" s="986"/>
      <c r="BJ3" s="1086"/>
      <c r="BK3" s="983">
        <f>AY3+1</f>
        <v>2026</v>
      </c>
      <c r="BL3" s="986"/>
      <c r="BM3" s="986"/>
      <c r="BN3" s="986"/>
      <c r="BO3" s="986"/>
      <c r="BP3" s="986"/>
      <c r="BQ3" s="986"/>
      <c r="BR3" s="986"/>
      <c r="BS3" s="986"/>
      <c r="BT3" s="986"/>
      <c r="BU3" s="986"/>
      <c r="BV3" s="1086"/>
    </row>
    <row r="4" spans="1:74" s="92" customFormat="1" ht="12.85" customHeight="1" x14ac:dyDescent="0.2">
      <c r="A4" s="322" t="str">
        <f>TEXT(Dates!$D$2,"dddd, mmmm d, yyyy")</f>
        <v>Thursday, September 4, 2025</v>
      </c>
      <c r="B4" s="25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92" customFormat="1" ht="11.95" customHeight="1" x14ac:dyDescent="0.2">
      <c r="A5" s="68"/>
      <c r="B5" s="93"/>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3"/>
      <c r="AS5" s="493"/>
      <c r="AT5" s="493"/>
      <c r="AU5" s="493"/>
      <c r="AV5" s="493"/>
      <c r="AW5" s="493"/>
      <c r="AX5" s="493"/>
      <c r="AY5" s="930"/>
      <c r="AZ5" s="930"/>
      <c r="BA5" s="930"/>
      <c r="BB5" s="930"/>
      <c r="BC5" s="930"/>
      <c r="BD5" s="930"/>
      <c r="BE5" s="930"/>
      <c r="BF5" s="930"/>
      <c r="BG5" s="489"/>
      <c r="BH5" s="489"/>
      <c r="BI5" s="489"/>
      <c r="BJ5" s="489"/>
      <c r="BK5" s="489"/>
      <c r="BL5" s="489"/>
      <c r="BM5" s="489"/>
      <c r="BN5" s="489"/>
      <c r="BO5" s="489"/>
      <c r="BP5" s="489"/>
      <c r="BQ5" s="489"/>
      <c r="BR5" s="489"/>
      <c r="BS5" s="489"/>
      <c r="BT5" s="489"/>
      <c r="BU5" s="489"/>
      <c r="BV5" s="489"/>
    </row>
    <row r="6" spans="1:74" s="92" customFormat="1" ht="11.95" customHeight="1" x14ac:dyDescent="0.2">
      <c r="A6" s="498" t="s">
        <v>15</v>
      </c>
      <c r="B6" s="753" t="s">
        <v>1393</v>
      </c>
      <c r="C6" s="111">
        <v>0.60710719627999998</v>
      </c>
      <c r="D6" s="111">
        <v>0.54659475926000001</v>
      </c>
      <c r="E6" s="111">
        <v>0.66650846503000005</v>
      </c>
      <c r="F6" s="111">
        <v>0.64154748160999997</v>
      </c>
      <c r="G6" s="111">
        <v>0.68179655607</v>
      </c>
      <c r="H6" s="111">
        <v>0.64477022233000003</v>
      </c>
      <c r="I6" s="111">
        <v>0.63861982068000001</v>
      </c>
      <c r="J6" s="111">
        <v>0.64261627412</v>
      </c>
      <c r="K6" s="111">
        <v>0.61053667712000004</v>
      </c>
      <c r="L6" s="111">
        <v>0.64123474661000002</v>
      </c>
      <c r="M6" s="111">
        <v>0.64326969683000002</v>
      </c>
      <c r="N6" s="111">
        <v>0.67974641647</v>
      </c>
      <c r="O6" s="111">
        <v>0.66748575565000001</v>
      </c>
      <c r="P6" s="111">
        <v>0.62891163337</v>
      </c>
      <c r="Q6" s="111">
        <v>0.71636685775999998</v>
      </c>
      <c r="R6" s="111">
        <v>0.70113342472999995</v>
      </c>
      <c r="S6" s="111">
        <v>0.72619946006000002</v>
      </c>
      <c r="T6" s="111">
        <v>0.71148678709000002</v>
      </c>
      <c r="U6" s="111">
        <v>0.69311056872999999</v>
      </c>
      <c r="V6" s="111">
        <v>0.66583283082</v>
      </c>
      <c r="W6" s="111">
        <v>0.61927236957999998</v>
      </c>
      <c r="X6" s="111">
        <v>0.64784239451000003</v>
      </c>
      <c r="Y6" s="111">
        <v>0.66629542101999994</v>
      </c>
      <c r="Z6" s="111">
        <v>0.66244535018999995</v>
      </c>
      <c r="AA6" s="111">
        <v>0.67112852888999996</v>
      </c>
      <c r="AB6" s="111">
        <v>0.63739802641999999</v>
      </c>
      <c r="AC6" s="111">
        <v>0.71384834390999996</v>
      </c>
      <c r="AD6" s="111">
        <v>0.68961294682999996</v>
      </c>
      <c r="AE6" s="111">
        <v>0.73009501819</v>
      </c>
      <c r="AF6" s="111">
        <v>0.68202268845000003</v>
      </c>
      <c r="AG6" s="111">
        <v>0.69161370689000001</v>
      </c>
      <c r="AH6" s="111">
        <v>0.69856245420999996</v>
      </c>
      <c r="AI6" s="111">
        <v>0.64985215121999995</v>
      </c>
      <c r="AJ6" s="111">
        <v>0.67865253058999997</v>
      </c>
      <c r="AK6" s="111">
        <v>0.65625894692999998</v>
      </c>
      <c r="AL6" s="111">
        <v>0.68642957177999997</v>
      </c>
      <c r="AM6" s="111">
        <v>0.66035664292999996</v>
      </c>
      <c r="AN6" s="111">
        <v>0.67996154902999995</v>
      </c>
      <c r="AO6" s="111">
        <v>0.74779636374000003</v>
      </c>
      <c r="AP6" s="111">
        <v>0.73465578201000004</v>
      </c>
      <c r="AQ6" s="111">
        <v>0.75451833184999995</v>
      </c>
      <c r="AR6" s="111">
        <v>0.74147277217999996</v>
      </c>
      <c r="AS6" s="111">
        <v>0.73157851870000001</v>
      </c>
      <c r="AT6" s="111">
        <v>0.72857476505999996</v>
      </c>
      <c r="AU6" s="111">
        <v>0.67610964052</v>
      </c>
      <c r="AV6" s="111">
        <v>0.71602896124000004</v>
      </c>
      <c r="AW6" s="111">
        <v>0.70153841003999995</v>
      </c>
      <c r="AX6" s="111">
        <v>0.70339420754000004</v>
      </c>
      <c r="AY6" s="706">
        <v>0.70336316197000004</v>
      </c>
      <c r="AZ6" s="706">
        <v>0.65789825077999997</v>
      </c>
      <c r="BA6" s="706">
        <v>0.77035768021999995</v>
      </c>
      <c r="BB6" s="706">
        <v>0.75315268275000002</v>
      </c>
      <c r="BC6" s="706">
        <v>0.74832435831999999</v>
      </c>
      <c r="BD6" s="706">
        <v>0.74874931435000003</v>
      </c>
      <c r="BE6" s="706">
        <v>0.75464270385999999</v>
      </c>
      <c r="BF6" s="706">
        <v>0.75238438900000004</v>
      </c>
      <c r="BG6" s="497">
        <v>0.70077579999999995</v>
      </c>
      <c r="BH6" s="497">
        <v>0.74340980000000001</v>
      </c>
      <c r="BI6" s="497">
        <v>0.71522850000000004</v>
      </c>
      <c r="BJ6" s="497">
        <v>0.72882499999999995</v>
      </c>
      <c r="BK6" s="497">
        <v>0.75236170000000002</v>
      </c>
      <c r="BL6" s="497">
        <v>0.69860869999999997</v>
      </c>
      <c r="BM6" s="497">
        <v>0.81703060000000005</v>
      </c>
      <c r="BN6" s="497">
        <v>0.81559559999999998</v>
      </c>
      <c r="BO6" s="497">
        <v>0.82886530000000003</v>
      </c>
      <c r="BP6" s="497">
        <v>0.8277909</v>
      </c>
      <c r="BQ6" s="497">
        <v>0.82078980000000001</v>
      </c>
      <c r="BR6" s="497">
        <v>0.7994021</v>
      </c>
      <c r="BS6" s="497">
        <v>0.73373540000000004</v>
      </c>
      <c r="BT6" s="497">
        <v>0.78424000000000005</v>
      </c>
      <c r="BU6" s="497">
        <v>0.74000809999999995</v>
      </c>
      <c r="BV6" s="497">
        <v>0.76180610000000004</v>
      </c>
    </row>
    <row r="7" spans="1:74" s="92" customFormat="1" ht="11.95" customHeight="1" x14ac:dyDescent="0.2">
      <c r="A7" s="252" t="s">
        <v>760</v>
      </c>
      <c r="B7" s="494" t="s">
        <v>1394</v>
      </c>
      <c r="C7" s="430">
        <v>2.3441945020999999E-2</v>
      </c>
      <c r="D7" s="430">
        <v>2.7083939519000001E-2</v>
      </c>
      <c r="E7" s="430">
        <v>3.2624426555000002E-2</v>
      </c>
      <c r="F7" s="430">
        <v>3.2622070727999997E-2</v>
      </c>
      <c r="G7" s="430">
        <v>3.4551960261999998E-2</v>
      </c>
      <c r="H7" s="430">
        <v>3.1392969812000002E-2</v>
      </c>
      <c r="I7" s="430">
        <v>3.0728590723E-2</v>
      </c>
      <c r="J7" s="430">
        <v>3.4722958347000003E-2</v>
      </c>
      <c r="K7" s="430">
        <v>2.8892155172999999E-2</v>
      </c>
      <c r="L7" s="430">
        <v>3.7445940679999998E-2</v>
      </c>
      <c r="M7" s="430">
        <v>3.5847238954000001E-2</v>
      </c>
      <c r="N7" s="430">
        <v>3.7052519281E-2</v>
      </c>
      <c r="O7" s="430">
        <v>3.1295586696000001E-2</v>
      </c>
      <c r="P7" s="430">
        <v>3.0563466760000001E-2</v>
      </c>
      <c r="Q7" s="430">
        <v>3.7204449894E-2</v>
      </c>
      <c r="R7" s="430">
        <v>3.7976023608000002E-2</v>
      </c>
      <c r="S7" s="430">
        <v>3.7220423065000001E-2</v>
      </c>
      <c r="T7" s="430">
        <v>4.2690898263000002E-2</v>
      </c>
      <c r="U7" s="430">
        <v>3.8082709947999997E-2</v>
      </c>
      <c r="V7" s="430">
        <v>4.1901542648000001E-2</v>
      </c>
      <c r="W7" s="430">
        <v>3.8419115766000003E-2</v>
      </c>
      <c r="X7" s="430">
        <v>4.3662446087999997E-2</v>
      </c>
      <c r="Y7" s="430">
        <v>4.0525326464999997E-2</v>
      </c>
      <c r="Z7" s="430">
        <v>4.2173933173999999E-2</v>
      </c>
      <c r="AA7" s="430">
        <v>4.4645181875000002E-2</v>
      </c>
      <c r="AB7" s="430">
        <v>4.2885108834999998E-2</v>
      </c>
      <c r="AC7" s="430">
        <v>5.1505184012000001E-2</v>
      </c>
      <c r="AD7" s="430">
        <v>4.8101870120000001E-2</v>
      </c>
      <c r="AE7" s="430">
        <v>6.4170593166999995E-2</v>
      </c>
      <c r="AF7" s="430">
        <v>6.0559066561999997E-2</v>
      </c>
      <c r="AG7" s="430">
        <v>5.3738973749000003E-2</v>
      </c>
      <c r="AH7" s="430">
        <v>6.0734540215E-2</v>
      </c>
      <c r="AI7" s="430">
        <v>6.0538793237000003E-2</v>
      </c>
      <c r="AJ7" s="430">
        <v>5.9065284239000003E-2</v>
      </c>
      <c r="AK7" s="430">
        <v>5.1339770074E-2</v>
      </c>
      <c r="AL7" s="430">
        <v>6.3211621250000002E-2</v>
      </c>
      <c r="AM7" s="430">
        <v>5.4089585008999998E-2</v>
      </c>
      <c r="AN7" s="430">
        <v>6.1379436051999997E-2</v>
      </c>
      <c r="AO7" s="430">
        <v>6.1758786184999998E-2</v>
      </c>
      <c r="AP7" s="430">
        <v>6.3443442884000001E-2</v>
      </c>
      <c r="AQ7" s="430">
        <v>6.1874364878E-2</v>
      </c>
      <c r="AR7" s="430">
        <v>6.7863950111999999E-2</v>
      </c>
      <c r="AS7" s="430">
        <v>7.2354524027000003E-2</v>
      </c>
      <c r="AT7" s="430">
        <v>6.6045073735000001E-2</v>
      </c>
      <c r="AU7" s="430">
        <v>6.4318303706999994E-2</v>
      </c>
      <c r="AV7" s="430">
        <v>6.6076193342000003E-2</v>
      </c>
      <c r="AW7" s="430">
        <v>6.6184939461E-2</v>
      </c>
      <c r="AX7" s="430">
        <v>6.0002359307999999E-2</v>
      </c>
      <c r="AY7" s="931">
        <v>4.0946777820000002E-2</v>
      </c>
      <c r="AZ7" s="931">
        <v>4.4774972620999998E-2</v>
      </c>
      <c r="BA7" s="931">
        <v>4.6282542024999998E-2</v>
      </c>
      <c r="BB7" s="931">
        <v>4.6348503721000002E-2</v>
      </c>
      <c r="BC7" s="931">
        <v>4.4341347304000002E-2</v>
      </c>
      <c r="BD7" s="931">
        <v>3.7787975850000002E-2</v>
      </c>
      <c r="BE7" s="931">
        <v>4.7175465526E-2</v>
      </c>
      <c r="BF7" s="931">
        <v>5.1749260615999999E-2</v>
      </c>
      <c r="BG7" s="435">
        <v>5.1659499999999997E-2</v>
      </c>
      <c r="BH7" s="435">
        <v>5.4777800000000001E-2</v>
      </c>
      <c r="BI7" s="435">
        <v>5.4008399999999998E-2</v>
      </c>
      <c r="BJ7" s="435">
        <v>5.7659299999999997E-2</v>
      </c>
      <c r="BK7" s="435">
        <v>5.2048700000000003E-2</v>
      </c>
      <c r="BL7" s="435">
        <v>5.0181299999999998E-2</v>
      </c>
      <c r="BM7" s="435">
        <v>5.8042400000000001E-2</v>
      </c>
      <c r="BN7" s="435">
        <v>5.8225600000000002E-2</v>
      </c>
      <c r="BO7" s="435">
        <v>6.2496799999999998E-2</v>
      </c>
      <c r="BP7" s="435">
        <v>6.1628500000000003E-2</v>
      </c>
      <c r="BQ7" s="435">
        <v>6.3061000000000006E-2</v>
      </c>
      <c r="BR7" s="435">
        <v>6.3694399999999998E-2</v>
      </c>
      <c r="BS7" s="435">
        <v>6.0956000000000003E-2</v>
      </c>
      <c r="BT7" s="435">
        <v>6.2439799999999997E-2</v>
      </c>
      <c r="BU7" s="435">
        <v>5.94984E-2</v>
      </c>
      <c r="BV7" s="435">
        <v>6.2492800000000001E-2</v>
      </c>
    </row>
    <row r="8" spans="1:74" s="92" customFormat="1" ht="11.95" customHeight="1" x14ac:dyDescent="0.2">
      <c r="A8" s="253" t="s">
        <v>537</v>
      </c>
      <c r="B8" s="494" t="s">
        <v>1395</v>
      </c>
      <c r="C8" s="430">
        <v>6.3623842999999999E-2</v>
      </c>
      <c r="D8" s="430">
        <v>5.0555822E-2</v>
      </c>
      <c r="E8" s="430">
        <v>6.4766035E-2</v>
      </c>
      <c r="F8" s="430">
        <v>6.2331617999999998E-2</v>
      </c>
      <c r="G8" s="430">
        <v>6.8944349000000002E-2</v>
      </c>
      <c r="H8" s="430">
        <v>6.7645392999999998E-2</v>
      </c>
      <c r="I8" s="430">
        <v>6.9433480000000006E-2</v>
      </c>
      <c r="J8" s="430">
        <v>6.4306328999999995E-2</v>
      </c>
      <c r="K8" s="430">
        <v>6.2036926999999999E-2</v>
      </c>
      <c r="L8" s="430">
        <v>7.1307403000000005E-2</v>
      </c>
      <c r="M8" s="430">
        <v>7.1495755999999994E-2</v>
      </c>
      <c r="N8" s="430">
        <v>7.3048482999999997E-2</v>
      </c>
      <c r="O8" s="430">
        <v>7.0911891000000005E-2</v>
      </c>
      <c r="P8" s="430">
        <v>6.2452928999999997E-2</v>
      </c>
      <c r="Q8" s="430">
        <v>6.9747570999999994E-2</v>
      </c>
      <c r="R8" s="430">
        <v>6.4053737999999999E-2</v>
      </c>
      <c r="S8" s="430">
        <v>6.9145580999999998E-2</v>
      </c>
      <c r="T8" s="430">
        <v>6.9177629000000004E-2</v>
      </c>
      <c r="U8" s="430">
        <v>6.9699365999999999E-2</v>
      </c>
      <c r="V8" s="430">
        <v>6.7535672000000005E-2</v>
      </c>
      <c r="W8" s="430">
        <v>5.9938685999999998E-2</v>
      </c>
      <c r="X8" s="430">
        <v>6.9516270000000005E-2</v>
      </c>
      <c r="Y8" s="430">
        <v>6.9719157000000004E-2</v>
      </c>
      <c r="Z8" s="430">
        <v>6.6330149000000005E-2</v>
      </c>
      <c r="AA8" s="430">
        <v>6.8562037000000006E-2</v>
      </c>
      <c r="AB8" s="430">
        <v>6.1770986E-2</v>
      </c>
      <c r="AC8" s="430">
        <v>6.7602050999999996E-2</v>
      </c>
      <c r="AD8" s="430">
        <v>6.4392172999999997E-2</v>
      </c>
      <c r="AE8" s="430">
        <v>6.8093702000000006E-2</v>
      </c>
      <c r="AF8" s="430">
        <v>6.8680964999999997E-2</v>
      </c>
      <c r="AG8" s="430">
        <v>7.0732563999999998E-2</v>
      </c>
      <c r="AH8" s="430">
        <v>6.8742112999999994E-2</v>
      </c>
      <c r="AI8" s="430">
        <v>6.6525910999999993E-2</v>
      </c>
      <c r="AJ8" s="430">
        <v>7.0353463000000005E-2</v>
      </c>
      <c r="AK8" s="430">
        <v>6.9776497000000007E-2</v>
      </c>
      <c r="AL8" s="430">
        <v>7.4058390000000002E-2</v>
      </c>
      <c r="AM8" s="430">
        <v>6.7741896999999995E-2</v>
      </c>
      <c r="AN8" s="430">
        <v>6.8532256E-2</v>
      </c>
      <c r="AO8" s="430">
        <v>7.2881101000000004E-2</v>
      </c>
      <c r="AP8" s="430">
        <v>6.4981717999999994E-2</v>
      </c>
      <c r="AQ8" s="430">
        <v>7.0130253000000004E-2</v>
      </c>
      <c r="AR8" s="430">
        <v>6.8816005E-2</v>
      </c>
      <c r="AS8" s="430">
        <v>7.4743064999999997E-2</v>
      </c>
      <c r="AT8" s="430">
        <v>7.4169328000000007E-2</v>
      </c>
      <c r="AU8" s="430">
        <v>6.8964822999999995E-2</v>
      </c>
      <c r="AV8" s="430">
        <v>7.2718826E-2</v>
      </c>
      <c r="AW8" s="430">
        <v>7.4187279999999994E-2</v>
      </c>
      <c r="AX8" s="430">
        <v>7.5801027000000007E-2</v>
      </c>
      <c r="AY8" s="931">
        <v>7.4036086000000001E-2</v>
      </c>
      <c r="AZ8" s="931">
        <v>6.7003446999999994E-2</v>
      </c>
      <c r="BA8" s="931">
        <v>7.2143429999999995E-2</v>
      </c>
      <c r="BB8" s="931">
        <v>6.7656733999999996E-2</v>
      </c>
      <c r="BC8" s="931">
        <v>7.0807628999999997E-2</v>
      </c>
      <c r="BD8" s="931">
        <v>7.2504799999999994E-2</v>
      </c>
      <c r="BE8" s="931">
        <v>7.3762400000000006E-2</v>
      </c>
      <c r="BF8" s="931">
        <v>7.5026800000000005E-2</v>
      </c>
      <c r="BG8" s="435">
        <v>6.7415900000000001E-2</v>
      </c>
      <c r="BH8" s="435">
        <v>7.1604299999999996E-2</v>
      </c>
      <c r="BI8" s="435">
        <v>7.1746799999999999E-2</v>
      </c>
      <c r="BJ8" s="435">
        <v>7.2879100000000002E-2</v>
      </c>
      <c r="BK8" s="435">
        <v>7.4315699999999998E-2</v>
      </c>
      <c r="BL8" s="435">
        <v>6.5596100000000004E-2</v>
      </c>
      <c r="BM8" s="435">
        <v>7.2860900000000006E-2</v>
      </c>
      <c r="BN8" s="435">
        <v>6.9239800000000004E-2</v>
      </c>
      <c r="BO8" s="435">
        <v>7.2539400000000004E-2</v>
      </c>
      <c r="BP8" s="435">
        <v>7.1463499999999999E-2</v>
      </c>
      <c r="BQ8" s="435">
        <v>7.3412900000000003E-2</v>
      </c>
      <c r="BR8" s="435">
        <v>7.18945E-2</v>
      </c>
      <c r="BS8" s="435">
        <v>6.7719500000000002E-2</v>
      </c>
      <c r="BT8" s="435">
        <v>7.2341299999999997E-2</v>
      </c>
      <c r="BU8" s="435">
        <v>7.3417800000000005E-2</v>
      </c>
      <c r="BV8" s="435">
        <v>7.4660000000000004E-2</v>
      </c>
    </row>
    <row r="9" spans="1:74" s="92" customFormat="1" ht="11.95" customHeight="1" x14ac:dyDescent="0.2">
      <c r="A9" s="252" t="s">
        <v>32</v>
      </c>
      <c r="B9" s="494" t="s">
        <v>1057</v>
      </c>
      <c r="C9" s="430">
        <v>8.1679711262999999E-2</v>
      </c>
      <c r="D9" s="430">
        <v>7.6784640542999993E-2</v>
      </c>
      <c r="E9" s="430">
        <v>9.6549624353999997E-2</v>
      </c>
      <c r="F9" s="430">
        <v>9.1178261753999998E-2</v>
      </c>
      <c r="G9" s="430">
        <v>0.1030942295</v>
      </c>
      <c r="H9" s="430">
        <v>0.10103386722</v>
      </c>
      <c r="I9" s="430">
        <v>0.1039583245</v>
      </c>
      <c r="J9" s="430">
        <v>0.10084783709</v>
      </c>
      <c r="K9" s="430">
        <v>9.5279429523000003E-2</v>
      </c>
      <c r="L9" s="430">
        <v>0.10525746841</v>
      </c>
      <c r="M9" s="430">
        <v>0.10004821209</v>
      </c>
      <c r="N9" s="430">
        <v>9.9259302059999999E-2</v>
      </c>
      <c r="O9" s="430">
        <v>9.0445440338999997E-2</v>
      </c>
      <c r="P9" s="430">
        <v>8.4295369504999995E-2</v>
      </c>
      <c r="Q9" s="430">
        <v>9.9925772955000006E-2</v>
      </c>
      <c r="R9" s="430">
        <v>9.3226296515000001E-2</v>
      </c>
      <c r="S9" s="430">
        <v>0.10126989058999999</v>
      </c>
      <c r="T9" s="430">
        <v>0.10093043737</v>
      </c>
      <c r="U9" s="430">
        <v>9.7857899541000007E-2</v>
      </c>
      <c r="V9" s="430">
        <v>0.10366304295999999</v>
      </c>
      <c r="W9" s="430">
        <v>9.3779508760000005E-2</v>
      </c>
      <c r="X9" s="430">
        <v>0.10251750935999999</v>
      </c>
      <c r="Y9" s="430">
        <v>9.8440532644999995E-2</v>
      </c>
      <c r="Z9" s="430">
        <v>9.6384766051999998E-2</v>
      </c>
      <c r="AA9" s="430">
        <v>9.4873179532999993E-2</v>
      </c>
      <c r="AB9" s="430">
        <v>8.4836274655999994E-2</v>
      </c>
      <c r="AC9" s="430">
        <v>0.10129646168000001</v>
      </c>
      <c r="AD9" s="430">
        <v>9.4316623178999998E-2</v>
      </c>
      <c r="AE9" s="430">
        <v>0.10161271169</v>
      </c>
      <c r="AF9" s="430">
        <v>0.10170823338</v>
      </c>
      <c r="AG9" s="430">
        <v>9.9522741376000007E-2</v>
      </c>
      <c r="AH9" s="430">
        <v>0.10520595063</v>
      </c>
      <c r="AI9" s="430">
        <v>9.4846362089999997E-2</v>
      </c>
      <c r="AJ9" s="430">
        <v>0.10450731263</v>
      </c>
      <c r="AK9" s="430">
        <v>9.8356733776999994E-2</v>
      </c>
      <c r="AL9" s="430">
        <v>9.7879534734000004E-2</v>
      </c>
      <c r="AM9" s="430">
        <v>9.0156069175999998E-2</v>
      </c>
      <c r="AN9" s="430">
        <v>9.2316240431999999E-2</v>
      </c>
      <c r="AO9" s="430">
        <v>9.8823509850000005E-2</v>
      </c>
      <c r="AP9" s="430">
        <v>9.1475651271999997E-2</v>
      </c>
      <c r="AQ9" s="430">
        <v>0.10634574444</v>
      </c>
      <c r="AR9" s="430">
        <v>9.8041351410000005E-2</v>
      </c>
      <c r="AS9" s="430">
        <v>0.10447983484999999</v>
      </c>
      <c r="AT9" s="430">
        <v>0.10220604519</v>
      </c>
      <c r="AU9" s="430">
        <v>9.6121651402000005E-2</v>
      </c>
      <c r="AV9" s="430">
        <v>0.10429274224</v>
      </c>
      <c r="AW9" s="430">
        <v>9.7163458091999999E-2</v>
      </c>
      <c r="AX9" s="430">
        <v>9.7302740775999999E-2</v>
      </c>
      <c r="AY9" s="931">
        <v>9.5223917990000004E-2</v>
      </c>
      <c r="AZ9" s="931">
        <v>8.8417479975999996E-2</v>
      </c>
      <c r="BA9" s="931">
        <v>9.7086428914000003E-2</v>
      </c>
      <c r="BB9" s="931">
        <v>9.9228254067999996E-2</v>
      </c>
      <c r="BC9" s="931">
        <v>9.8397159055999994E-2</v>
      </c>
      <c r="BD9" s="931">
        <v>0.10174570941</v>
      </c>
      <c r="BE9" s="931">
        <v>0.10184838938</v>
      </c>
      <c r="BF9" s="931">
        <v>0.10528437879999999</v>
      </c>
      <c r="BG9" s="435">
        <v>9.4093899999999994E-2</v>
      </c>
      <c r="BH9" s="435">
        <v>0.1010346</v>
      </c>
      <c r="BI9" s="435">
        <v>9.6079899999999996E-2</v>
      </c>
      <c r="BJ9" s="435">
        <v>9.6293100000000006E-2</v>
      </c>
      <c r="BK9" s="435">
        <v>9.32167E-2</v>
      </c>
      <c r="BL9" s="435">
        <v>8.6649400000000001E-2</v>
      </c>
      <c r="BM9" s="435">
        <v>9.7361699999999995E-2</v>
      </c>
      <c r="BN9" s="435">
        <v>9.5272099999999998E-2</v>
      </c>
      <c r="BO9" s="435">
        <v>0.1027665</v>
      </c>
      <c r="BP9" s="435">
        <v>0.10084559999999999</v>
      </c>
      <c r="BQ9" s="435">
        <v>0.1019492</v>
      </c>
      <c r="BR9" s="435">
        <v>0.102242</v>
      </c>
      <c r="BS9" s="435">
        <v>9.4912800000000005E-2</v>
      </c>
      <c r="BT9" s="435">
        <v>0.1014756</v>
      </c>
      <c r="BU9" s="435">
        <v>9.8042799999999999E-2</v>
      </c>
      <c r="BV9" s="435">
        <v>9.8706500000000003E-2</v>
      </c>
    </row>
    <row r="10" spans="1:74" s="92" customFormat="1" ht="11.95" customHeight="1" x14ac:dyDescent="0.2">
      <c r="A10" s="249" t="s">
        <v>22</v>
      </c>
      <c r="B10" s="494" t="s">
        <v>1050</v>
      </c>
      <c r="C10" s="430">
        <v>9.9883739999999995E-3</v>
      </c>
      <c r="D10" s="430">
        <v>9.2633309999999996E-3</v>
      </c>
      <c r="E10" s="430">
        <v>9.6303039999999993E-3</v>
      </c>
      <c r="F10" s="430">
        <v>9.6129969999999999E-3</v>
      </c>
      <c r="G10" s="430">
        <v>9.9465909999999994E-3</v>
      </c>
      <c r="H10" s="430">
        <v>9.5772970000000002E-3</v>
      </c>
      <c r="I10" s="430">
        <v>1.0001714E-2</v>
      </c>
      <c r="J10" s="430">
        <v>9.9548510000000007E-3</v>
      </c>
      <c r="K10" s="430">
        <v>9.8022140000000001E-3</v>
      </c>
      <c r="L10" s="430">
        <v>9.892952E-3</v>
      </c>
      <c r="M10" s="430">
        <v>9.8785100000000001E-3</v>
      </c>
      <c r="N10" s="430">
        <v>1.0457998E-2</v>
      </c>
      <c r="O10" s="430">
        <v>1.0409272000000001E-2</v>
      </c>
      <c r="P10" s="430">
        <v>9.1119540000000002E-3</v>
      </c>
      <c r="Q10" s="430">
        <v>9.7821339999999996E-3</v>
      </c>
      <c r="R10" s="430">
        <v>9.5936300000000006E-3</v>
      </c>
      <c r="S10" s="430">
        <v>9.9210500000000007E-3</v>
      </c>
      <c r="T10" s="430">
        <v>9.5742220000000003E-3</v>
      </c>
      <c r="U10" s="430">
        <v>9.9702699999999998E-3</v>
      </c>
      <c r="V10" s="430">
        <v>1.0013032E-2</v>
      </c>
      <c r="W10" s="430">
        <v>9.7550359999999999E-3</v>
      </c>
      <c r="X10" s="430">
        <v>9.8235370000000002E-3</v>
      </c>
      <c r="Y10" s="430">
        <v>9.984784E-3</v>
      </c>
      <c r="Z10" s="430">
        <v>1.0449682E-2</v>
      </c>
      <c r="AA10" s="430">
        <v>1.0238208E-2</v>
      </c>
      <c r="AB10" s="430">
        <v>9.3120979999999996E-3</v>
      </c>
      <c r="AC10" s="430">
        <v>1.0312777E-2</v>
      </c>
      <c r="AD10" s="430">
        <v>9.8442159999999994E-3</v>
      </c>
      <c r="AE10" s="430">
        <v>9.9832840000000003E-3</v>
      </c>
      <c r="AF10" s="430">
        <v>9.6322040000000001E-3</v>
      </c>
      <c r="AG10" s="430">
        <v>9.8154060000000005E-3</v>
      </c>
      <c r="AH10" s="430">
        <v>9.7159640000000005E-3</v>
      </c>
      <c r="AI10" s="430">
        <v>9.7045729999999993E-3</v>
      </c>
      <c r="AJ10" s="430">
        <v>1.0237883999999999E-2</v>
      </c>
      <c r="AK10" s="430">
        <v>1.0131223E-2</v>
      </c>
      <c r="AL10" s="430">
        <v>1.0417727E-2</v>
      </c>
      <c r="AM10" s="430">
        <v>1.0226997E-2</v>
      </c>
      <c r="AN10" s="430">
        <v>9.5291430000000003E-3</v>
      </c>
      <c r="AO10" s="430">
        <v>9.7770449999999998E-3</v>
      </c>
      <c r="AP10" s="430">
        <v>9.7622679999999993E-3</v>
      </c>
      <c r="AQ10" s="430">
        <v>9.6370440000000009E-3</v>
      </c>
      <c r="AR10" s="430">
        <v>9.5610390000000003E-3</v>
      </c>
      <c r="AS10" s="430">
        <v>9.9182309999999996E-3</v>
      </c>
      <c r="AT10" s="430">
        <v>9.8767760000000003E-3</v>
      </c>
      <c r="AU10" s="430">
        <v>9.5608989999999994E-3</v>
      </c>
      <c r="AV10" s="430">
        <v>9.4730769999999999E-3</v>
      </c>
      <c r="AW10" s="430">
        <v>9.5021480000000002E-3</v>
      </c>
      <c r="AX10" s="430">
        <v>1.0145164999999999E-2</v>
      </c>
      <c r="AY10" s="931">
        <v>1.0085077E-2</v>
      </c>
      <c r="AZ10" s="931">
        <v>9.1196060000000006E-3</v>
      </c>
      <c r="BA10" s="931">
        <v>1.0363529E-2</v>
      </c>
      <c r="BB10" s="931">
        <v>9.6019439999999994E-3</v>
      </c>
      <c r="BC10" s="931">
        <v>9.4603090000000001E-3</v>
      </c>
      <c r="BD10" s="931">
        <v>9.6126040000000003E-3</v>
      </c>
      <c r="BE10" s="931">
        <v>9.9840899999999993E-3</v>
      </c>
      <c r="BF10" s="931">
        <v>9.9629599999999999E-3</v>
      </c>
      <c r="BG10" s="435">
        <v>9.8968800000000003E-3</v>
      </c>
      <c r="BH10" s="435">
        <v>9.5381700000000003E-3</v>
      </c>
      <c r="BI10" s="435">
        <v>9.8163699999999996E-3</v>
      </c>
      <c r="BJ10" s="435">
        <v>1.02273E-2</v>
      </c>
      <c r="BK10" s="435">
        <v>1.0029100000000001E-2</v>
      </c>
      <c r="BL10" s="435">
        <v>9.5840000000000005E-3</v>
      </c>
      <c r="BM10" s="435">
        <v>1.0167799999999999E-2</v>
      </c>
      <c r="BN10" s="435">
        <v>9.5830099999999994E-3</v>
      </c>
      <c r="BO10" s="435">
        <v>8.8236600000000005E-3</v>
      </c>
      <c r="BP10" s="435">
        <v>9.5645299999999999E-3</v>
      </c>
      <c r="BQ10" s="435">
        <v>1.0086599999999999E-2</v>
      </c>
      <c r="BR10" s="435">
        <v>1.00389E-2</v>
      </c>
      <c r="BS10" s="435">
        <v>1.00264E-2</v>
      </c>
      <c r="BT10" s="435">
        <v>9.7095399999999991E-3</v>
      </c>
      <c r="BU10" s="435">
        <v>9.8584599999999994E-3</v>
      </c>
      <c r="BV10" s="435">
        <v>1.03293E-2</v>
      </c>
    </row>
    <row r="11" spans="1:74" s="92" customFormat="1" ht="11.95" customHeight="1" x14ac:dyDescent="0.2">
      <c r="A11" s="249" t="s">
        <v>21</v>
      </c>
      <c r="B11" s="494" t="s">
        <v>1396</v>
      </c>
      <c r="C11" s="430">
        <v>8.3798859000000003E-2</v>
      </c>
      <c r="D11" s="430">
        <v>6.8705769E-2</v>
      </c>
      <c r="E11" s="430">
        <v>7.2404121000000002E-2</v>
      </c>
      <c r="F11" s="430">
        <v>6.6154679999999993E-2</v>
      </c>
      <c r="G11" s="430">
        <v>7.9530185000000003E-2</v>
      </c>
      <c r="H11" s="430">
        <v>8.0025317999999998E-2</v>
      </c>
      <c r="I11" s="430">
        <v>7.5396712000000005E-2</v>
      </c>
      <c r="J11" s="430">
        <v>6.9359638000000001E-2</v>
      </c>
      <c r="K11" s="430">
        <v>5.8079973E-2</v>
      </c>
      <c r="L11" s="430">
        <v>5.8457578000000003E-2</v>
      </c>
      <c r="M11" s="430">
        <v>6.6101528000000007E-2</v>
      </c>
      <c r="N11" s="430">
        <v>8.0393118999999999E-2</v>
      </c>
      <c r="O11" s="430">
        <v>8.2562257E-2</v>
      </c>
      <c r="P11" s="430">
        <v>7.2745778999999997E-2</v>
      </c>
      <c r="Q11" s="430">
        <v>8.3377053000000007E-2</v>
      </c>
      <c r="R11" s="430">
        <v>6.8464633999999996E-2</v>
      </c>
      <c r="S11" s="430">
        <v>7.9700155999999994E-2</v>
      </c>
      <c r="T11" s="430">
        <v>8.8670357000000005E-2</v>
      </c>
      <c r="U11" s="430">
        <v>8.3824154999999997E-2</v>
      </c>
      <c r="V11" s="430">
        <v>7.2105621999999994E-2</v>
      </c>
      <c r="W11" s="430">
        <v>5.8093213999999997E-2</v>
      </c>
      <c r="X11" s="430">
        <v>4.9021632000000002E-2</v>
      </c>
      <c r="Y11" s="430">
        <v>6.1068480000000001E-2</v>
      </c>
      <c r="Z11" s="430">
        <v>6.9705592999999996E-2</v>
      </c>
      <c r="AA11" s="430">
        <v>7.7637388000000002E-2</v>
      </c>
      <c r="AB11" s="430">
        <v>6.8107417000000003E-2</v>
      </c>
      <c r="AC11" s="430">
        <v>7.2782741999999997E-2</v>
      </c>
      <c r="AD11" s="430">
        <v>6.7624503000000002E-2</v>
      </c>
      <c r="AE11" s="430">
        <v>9.4346204000000003E-2</v>
      </c>
      <c r="AF11" s="430">
        <v>7.3604479E-2</v>
      </c>
      <c r="AG11" s="430">
        <v>7.4988027999999998E-2</v>
      </c>
      <c r="AH11" s="430">
        <v>7.2652012000000002E-2</v>
      </c>
      <c r="AI11" s="430">
        <v>5.7716463000000003E-2</v>
      </c>
      <c r="AJ11" s="430">
        <v>5.3474774000000003E-2</v>
      </c>
      <c r="AK11" s="430">
        <v>5.8091627999999999E-2</v>
      </c>
      <c r="AL11" s="430">
        <v>6.4922338999999996E-2</v>
      </c>
      <c r="AM11" s="430">
        <v>7.4845656999999996E-2</v>
      </c>
      <c r="AN11" s="430">
        <v>6.8599304E-2</v>
      </c>
      <c r="AO11" s="430">
        <v>7.9570025000000003E-2</v>
      </c>
      <c r="AP11" s="430">
        <v>6.6111922000000004E-2</v>
      </c>
      <c r="AQ11" s="430">
        <v>7.7168659000000001E-2</v>
      </c>
      <c r="AR11" s="430">
        <v>7.2237510000000005E-2</v>
      </c>
      <c r="AS11" s="430">
        <v>7.2291887999999999E-2</v>
      </c>
      <c r="AT11" s="430">
        <v>7.2894426999999998E-2</v>
      </c>
      <c r="AU11" s="430">
        <v>5.6863561E-2</v>
      </c>
      <c r="AV11" s="430">
        <v>5.3982473000000003E-2</v>
      </c>
      <c r="AW11" s="430">
        <v>6.235744E-2</v>
      </c>
      <c r="AX11" s="430">
        <v>6.9551327999999996E-2</v>
      </c>
      <c r="AY11" s="931">
        <v>7.2308307000000002E-2</v>
      </c>
      <c r="AZ11" s="931">
        <v>6.5957963999999994E-2</v>
      </c>
      <c r="BA11" s="931">
        <v>7.5180027999999996E-2</v>
      </c>
      <c r="BB11" s="931">
        <v>7.6479461999999998E-2</v>
      </c>
      <c r="BC11" s="931">
        <v>8.2002513999999999E-2</v>
      </c>
      <c r="BD11" s="931">
        <v>7.5905200000000006E-2</v>
      </c>
      <c r="BE11" s="931">
        <v>7.2059700000000004E-2</v>
      </c>
      <c r="BF11" s="931">
        <v>6.8993899999999997E-2</v>
      </c>
      <c r="BG11" s="435">
        <v>5.81319E-2</v>
      </c>
      <c r="BH11" s="435">
        <v>5.7300400000000001E-2</v>
      </c>
      <c r="BI11" s="435">
        <v>6.4986500000000003E-2</v>
      </c>
      <c r="BJ11" s="435">
        <v>7.2393899999999997E-2</v>
      </c>
      <c r="BK11" s="435">
        <v>7.9656699999999997E-2</v>
      </c>
      <c r="BL11" s="435">
        <v>7.2297799999999995E-2</v>
      </c>
      <c r="BM11" s="435">
        <v>8.1336099999999995E-2</v>
      </c>
      <c r="BN11" s="435">
        <v>8.0785999999999997E-2</v>
      </c>
      <c r="BO11" s="435">
        <v>9.5195100000000005E-2</v>
      </c>
      <c r="BP11" s="435">
        <v>9.1772099999999995E-2</v>
      </c>
      <c r="BQ11" s="435">
        <v>8.5746699999999995E-2</v>
      </c>
      <c r="BR11" s="435">
        <v>7.3302000000000006E-2</v>
      </c>
      <c r="BS11" s="435">
        <v>6.0607099999999997E-2</v>
      </c>
      <c r="BT11" s="435">
        <v>5.9062200000000002E-2</v>
      </c>
      <c r="BU11" s="435">
        <v>6.6017699999999999E-2</v>
      </c>
      <c r="BV11" s="435">
        <v>7.3500700000000002E-2</v>
      </c>
    </row>
    <row r="12" spans="1:74" s="92" customFormat="1" ht="11.95" customHeight="1" x14ac:dyDescent="0.2">
      <c r="A12" s="249" t="s">
        <v>23</v>
      </c>
      <c r="B12" s="494" t="s">
        <v>1058</v>
      </c>
      <c r="C12" s="430">
        <v>3.1946691611999999E-2</v>
      </c>
      <c r="D12" s="430">
        <v>3.5471459102000003E-2</v>
      </c>
      <c r="E12" s="430">
        <v>5.1344871908000002E-2</v>
      </c>
      <c r="F12" s="430">
        <v>5.8922308099000002E-2</v>
      </c>
      <c r="G12" s="430">
        <v>6.6398603287999999E-2</v>
      </c>
      <c r="H12" s="430">
        <v>6.5720116610000004E-2</v>
      </c>
      <c r="I12" s="430">
        <v>6.6104993914999993E-2</v>
      </c>
      <c r="J12" s="430">
        <v>6.4072747626000001E-2</v>
      </c>
      <c r="K12" s="430">
        <v>5.8887350363000003E-2</v>
      </c>
      <c r="L12" s="430">
        <v>4.9656614315E-2</v>
      </c>
      <c r="M12" s="430">
        <v>4.1978935102999999E-2</v>
      </c>
      <c r="N12" s="430">
        <v>3.4800747012999997E-2</v>
      </c>
      <c r="O12" s="430">
        <v>4.1749811449000002E-2</v>
      </c>
      <c r="P12" s="430">
        <v>4.7379889800999997E-2</v>
      </c>
      <c r="Q12" s="430">
        <v>6.2745633832999997E-2</v>
      </c>
      <c r="R12" s="430">
        <v>7.1024436068000005E-2</v>
      </c>
      <c r="S12" s="430">
        <v>7.9407709874999996E-2</v>
      </c>
      <c r="T12" s="430">
        <v>8.2558274757000005E-2</v>
      </c>
      <c r="U12" s="430">
        <v>8.2509892079000002E-2</v>
      </c>
      <c r="V12" s="430">
        <v>7.7114308822000002E-2</v>
      </c>
      <c r="W12" s="430">
        <v>7.0065207402999999E-2</v>
      </c>
      <c r="X12" s="430">
        <v>6.3148628866000006E-2</v>
      </c>
      <c r="Y12" s="430">
        <v>4.6670361052000002E-2</v>
      </c>
      <c r="Z12" s="430">
        <v>3.9621300310000003E-2</v>
      </c>
      <c r="AA12" s="430">
        <v>4.3675299218000001E-2</v>
      </c>
      <c r="AB12" s="430">
        <v>5.0933793393999997E-2</v>
      </c>
      <c r="AC12" s="430">
        <v>6.7325015811000005E-2</v>
      </c>
      <c r="AD12" s="430">
        <v>8.0194509095000005E-2</v>
      </c>
      <c r="AE12" s="430">
        <v>9.1190972679000004E-2</v>
      </c>
      <c r="AF12" s="430">
        <v>9.2487859398E-2</v>
      </c>
      <c r="AG12" s="430">
        <v>9.7451383101999994E-2</v>
      </c>
      <c r="AH12" s="430">
        <v>9.2601168930000005E-2</v>
      </c>
      <c r="AI12" s="430">
        <v>8.1384087878E-2</v>
      </c>
      <c r="AJ12" s="430">
        <v>7.4137835700000002E-2</v>
      </c>
      <c r="AK12" s="430">
        <v>5.6740301728E-2</v>
      </c>
      <c r="AL12" s="430">
        <v>5.029190436E-2</v>
      </c>
      <c r="AM12" s="430">
        <v>5.3246027644999999E-2</v>
      </c>
      <c r="AN12" s="430">
        <v>6.5213790876000002E-2</v>
      </c>
      <c r="AO12" s="430">
        <v>8.3790300176000004E-2</v>
      </c>
      <c r="AP12" s="430">
        <v>9.8061487845000003E-2</v>
      </c>
      <c r="AQ12" s="430">
        <v>0.11163513546999999</v>
      </c>
      <c r="AR12" s="430">
        <v>0.11880880685</v>
      </c>
      <c r="AS12" s="430">
        <v>0.11945004004</v>
      </c>
      <c r="AT12" s="430">
        <v>0.11744048555</v>
      </c>
      <c r="AU12" s="430">
        <v>0.10073941407000001</v>
      </c>
      <c r="AV12" s="430">
        <v>9.4937640320000002E-2</v>
      </c>
      <c r="AW12" s="430">
        <v>7.0004146476999998E-2</v>
      </c>
      <c r="AX12" s="430">
        <v>6.4924252421E-2</v>
      </c>
      <c r="AY12" s="931">
        <v>7.4238674236999994E-2</v>
      </c>
      <c r="AZ12" s="931">
        <v>7.9779920912999999E-2</v>
      </c>
      <c r="BA12" s="931">
        <v>0.11142385665</v>
      </c>
      <c r="BB12" s="931">
        <v>0.12665383330999999</v>
      </c>
      <c r="BC12" s="931">
        <v>0.13920193955999999</v>
      </c>
      <c r="BD12" s="931">
        <v>0.14687747857</v>
      </c>
      <c r="BE12" s="931">
        <v>0.14997522999999999</v>
      </c>
      <c r="BF12" s="931">
        <v>0.14649383999999999</v>
      </c>
      <c r="BG12" s="435">
        <v>0.1260394</v>
      </c>
      <c r="BH12" s="435">
        <v>0.11574180000000001</v>
      </c>
      <c r="BI12" s="435">
        <v>8.2724599999999995E-2</v>
      </c>
      <c r="BJ12" s="435">
        <v>7.6108499999999996E-2</v>
      </c>
      <c r="BK12" s="435">
        <v>8.4903699999999999E-2</v>
      </c>
      <c r="BL12" s="435">
        <v>9.4847100000000004E-2</v>
      </c>
      <c r="BM12" s="435">
        <v>0.12874450000000001</v>
      </c>
      <c r="BN12" s="435">
        <v>0.1455882</v>
      </c>
      <c r="BO12" s="435">
        <v>0.1646929</v>
      </c>
      <c r="BP12" s="435">
        <v>0.17357239999999999</v>
      </c>
      <c r="BQ12" s="435">
        <v>0.17482809999999999</v>
      </c>
      <c r="BR12" s="435">
        <v>0.16896910000000001</v>
      </c>
      <c r="BS12" s="435">
        <v>0.14679120000000001</v>
      </c>
      <c r="BT12" s="435">
        <v>0.13512769999999999</v>
      </c>
      <c r="BU12" s="435">
        <v>9.5394099999999996E-2</v>
      </c>
      <c r="BV12" s="435">
        <v>8.9202500000000004E-2</v>
      </c>
    </row>
    <row r="13" spans="1:74" s="92" customFormat="1" ht="11.95" customHeight="1" x14ac:dyDescent="0.2">
      <c r="A13" s="234" t="s">
        <v>25</v>
      </c>
      <c r="B13" s="494" t="s">
        <v>1397</v>
      </c>
      <c r="C13" s="430">
        <v>3.8371205999999998E-2</v>
      </c>
      <c r="D13" s="430">
        <v>3.3864263999999998E-2</v>
      </c>
      <c r="E13" s="430">
        <v>3.7855236E-2</v>
      </c>
      <c r="F13" s="430">
        <v>3.5515089E-2</v>
      </c>
      <c r="G13" s="430">
        <v>3.6402636000000002E-2</v>
      </c>
      <c r="H13" s="430">
        <v>3.4237679E-2</v>
      </c>
      <c r="I13" s="430">
        <v>3.5668616E-2</v>
      </c>
      <c r="J13" s="430">
        <v>3.5271916E-2</v>
      </c>
      <c r="K13" s="430">
        <v>3.4478239000000001E-2</v>
      </c>
      <c r="L13" s="430">
        <v>3.5374266000000001E-2</v>
      </c>
      <c r="M13" s="430">
        <v>3.5234478999999999E-2</v>
      </c>
      <c r="N13" s="430">
        <v>3.7993675999999997E-2</v>
      </c>
      <c r="O13" s="430">
        <v>3.6596226000000003E-2</v>
      </c>
      <c r="P13" s="430">
        <v>3.3262993999999997E-2</v>
      </c>
      <c r="Q13" s="430">
        <v>3.6768236000000003E-2</v>
      </c>
      <c r="R13" s="430">
        <v>3.4088808999999998E-2</v>
      </c>
      <c r="S13" s="430">
        <v>3.4591025999999997E-2</v>
      </c>
      <c r="T13" s="430">
        <v>3.3320338999999997E-2</v>
      </c>
      <c r="U13" s="430">
        <v>3.3990345999999998E-2</v>
      </c>
      <c r="V13" s="430">
        <v>3.3804215999999998E-2</v>
      </c>
      <c r="W13" s="430">
        <v>3.2226788999999999E-2</v>
      </c>
      <c r="X13" s="430">
        <v>3.4371935999999999E-2</v>
      </c>
      <c r="Y13" s="430">
        <v>3.4132088999999997E-2</v>
      </c>
      <c r="Z13" s="430">
        <v>3.5175775999999999E-2</v>
      </c>
      <c r="AA13" s="430">
        <v>3.4966476000000003E-2</v>
      </c>
      <c r="AB13" s="430">
        <v>3.1316264000000003E-2</v>
      </c>
      <c r="AC13" s="430">
        <v>3.3627176000000002E-2</v>
      </c>
      <c r="AD13" s="430">
        <v>3.1691958999999999E-2</v>
      </c>
      <c r="AE13" s="430">
        <v>3.3785775999999997E-2</v>
      </c>
      <c r="AF13" s="430">
        <v>3.1589068999999997E-2</v>
      </c>
      <c r="AG13" s="430">
        <v>3.2681266E-2</v>
      </c>
      <c r="AH13" s="430">
        <v>3.2584085999999998E-2</v>
      </c>
      <c r="AI13" s="430">
        <v>3.0625559E-2</v>
      </c>
      <c r="AJ13" s="430">
        <v>3.3006566000000001E-2</v>
      </c>
      <c r="AK13" s="430">
        <v>3.2767899000000003E-2</v>
      </c>
      <c r="AL13" s="430">
        <v>3.5529546000000002E-2</v>
      </c>
      <c r="AM13" s="430">
        <v>3.4108065999999999E-2</v>
      </c>
      <c r="AN13" s="430">
        <v>3.0991135E-2</v>
      </c>
      <c r="AO13" s="430">
        <v>3.2532386000000003E-2</v>
      </c>
      <c r="AP13" s="430">
        <v>3.0919120000000001E-2</v>
      </c>
      <c r="AQ13" s="430">
        <v>3.2530646000000003E-2</v>
      </c>
      <c r="AR13" s="430">
        <v>2.996737E-2</v>
      </c>
      <c r="AS13" s="430">
        <v>3.1511145999999997E-2</v>
      </c>
      <c r="AT13" s="430">
        <v>3.1490405999999999E-2</v>
      </c>
      <c r="AU13" s="430">
        <v>2.9673379999999999E-2</v>
      </c>
      <c r="AV13" s="430">
        <v>3.1737686000000001E-2</v>
      </c>
      <c r="AW13" s="430">
        <v>3.1320069999999998E-2</v>
      </c>
      <c r="AX13" s="430">
        <v>3.1887185999999998E-2</v>
      </c>
      <c r="AY13" s="931">
        <v>3.2272266000000001E-2</v>
      </c>
      <c r="AZ13" s="931">
        <v>2.9511894E-2</v>
      </c>
      <c r="BA13" s="931">
        <v>3.2158406E-2</v>
      </c>
      <c r="BB13" s="931">
        <v>3.0465658999999999E-2</v>
      </c>
      <c r="BC13" s="931">
        <v>3.0024436000000002E-2</v>
      </c>
      <c r="BD13" s="931">
        <v>3.04572E-2</v>
      </c>
      <c r="BE13" s="931">
        <v>3.1870099999999998E-2</v>
      </c>
      <c r="BF13" s="931">
        <v>3.1907699999999997E-2</v>
      </c>
      <c r="BG13" s="435">
        <v>3.0222599999999999E-2</v>
      </c>
      <c r="BH13" s="435">
        <v>3.1653899999999999E-2</v>
      </c>
      <c r="BI13" s="435">
        <v>3.10082E-2</v>
      </c>
      <c r="BJ13" s="435">
        <v>3.2069800000000002E-2</v>
      </c>
      <c r="BK13" s="435">
        <v>3.1694100000000003E-2</v>
      </c>
      <c r="BL13" s="435">
        <v>2.9307400000000001E-2</v>
      </c>
      <c r="BM13" s="435">
        <v>3.1551500000000003E-2</v>
      </c>
      <c r="BN13" s="435">
        <v>2.96668E-2</v>
      </c>
      <c r="BO13" s="435">
        <v>3.0849700000000001E-2</v>
      </c>
      <c r="BP13" s="435">
        <v>2.9950500000000001E-2</v>
      </c>
      <c r="BQ13" s="435">
        <v>3.1933400000000001E-2</v>
      </c>
      <c r="BR13" s="435">
        <v>3.2028500000000001E-2</v>
      </c>
      <c r="BS13" s="435">
        <v>3.0287399999999999E-2</v>
      </c>
      <c r="BT13" s="435">
        <v>3.1601200000000003E-2</v>
      </c>
      <c r="BU13" s="435">
        <v>3.10228E-2</v>
      </c>
      <c r="BV13" s="435">
        <v>3.2176900000000001E-2</v>
      </c>
    </row>
    <row r="14" spans="1:74" s="92" customFormat="1" ht="11.95" customHeight="1" x14ac:dyDescent="0.2">
      <c r="A14" s="234" t="s">
        <v>24</v>
      </c>
      <c r="B14" s="494" t="s">
        <v>1398</v>
      </c>
      <c r="C14" s="430">
        <v>0.171766744</v>
      </c>
      <c r="D14" s="430">
        <v>0.15378892499999999</v>
      </c>
      <c r="E14" s="430">
        <v>0.167675344</v>
      </c>
      <c r="F14" s="430">
        <v>0.161931034</v>
      </c>
      <c r="G14" s="430">
        <v>0.16772441399999999</v>
      </c>
      <c r="H14" s="430">
        <v>0.16420262399999999</v>
      </c>
      <c r="I14" s="430">
        <v>0.173281614</v>
      </c>
      <c r="J14" s="430">
        <v>0.171770534</v>
      </c>
      <c r="K14" s="430">
        <v>0.164216414</v>
      </c>
      <c r="L14" s="430">
        <v>0.16400515399999999</v>
      </c>
      <c r="M14" s="430">
        <v>0.16079721399999999</v>
      </c>
      <c r="N14" s="430">
        <v>0.17087396399999999</v>
      </c>
      <c r="O14" s="430">
        <v>0.17595359099999999</v>
      </c>
      <c r="P14" s="430">
        <v>0.16076200600000001</v>
      </c>
      <c r="Q14" s="430">
        <v>0.17010935099999999</v>
      </c>
      <c r="R14" s="430">
        <v>0.16529697300000001</v>
      </c>
      <c r="S14" s="430">
        <v>0.171311461</v>
      </c>
      <c r="T14" s="430">
        <v>0.16942168299999999</v>
      </c>
      <c r="U14" s="430">
        <v>0.17666369100000001</v>
      </c>
      <c r="V14" s="430">
        <v>0.175399001</v>
      </c>
      <c r="W14" s="430">
        <v>0.16379529300000001</v>
      </c>
      <c r="X14" s="430">
        <v>0.16413726100000001</v>
      </c>
      <c r="Y14" s="430">
        <v>0.165290983</v>
      </c>
      <c r="Z14" s="430">
        <v>0.17072041099999999</v>
      </c>
      <c r="AA14" s="430">
        <v>0.16573338700000001</v>
      </c>
      <c r="AB14" s="430">
        <v>0.14699358700000001</v>
      </c>
      <c r="AC14" s="430">
        <v>0.16078842700000001</v>
      </c>
      <c r="AD14" s="430">
        <v>0.14769252399999999</v>
      </c>
      <c r="AE14" s="430">
        <v>0.15702517699999999</v>
      </c>
      <c r="AF14" s="430">
        <v>0.14982000400000001</v>
      </c>
      <c r="AG14" s="430">
        <v>0.15716197700000001</v>
      </c>
      <c r="AH14" s="430">
        <v>0.159489507</v>
      </c>
      <c r="AI14" s="430">
        <v>0.15180865399999999</v>
      </c>
      <c r="AJ14" s="430">
        <v>0.15103522699999999</v>
      </c>
      <c r="AK14" s="430">
        <v>0.15478159399999999</v>
      </c>
      <c r="AL14" s="430">
        <v>0.16040728700000001</v>
      </c>
      <c r="AM14" s="430">
        <v>0.15681524399999999</v>
      </c>
      <c r="AN14" s="430">
        <v>0.141651311</v>
      </c>
      <c r="AO14" s="430">
        <v>0.15301809399999999</v>
      </c>
      <c r="AP14" s="430">
        <v>0.148332502</v>
      </c>
      <c r="AQ14" s="430">
        <v>0.153259334</v>
      </c>
      <c r="AR14" s="430">
        <v>0.146046972</v>
      </c>
      <c r="AS14" s="430">
        <v>0.15144537399999999</v>
      </c>
      <c r="AT14" s="430">
        <v>0.156355944</v>
      </c>
      <c r="AU14" s="430">
        <v>0.15098430199999999</v>
      </c>
      <c r="AV14" s="430">
        <v>0.14621005400000001</v>
      </c>
      <c r="AW14" s="430">
        <v>0.15112689200000001</v>
      </c>
      <c r="AX14" s="430">
        <v>0.156199844</v>
      </c>
      <c r="AY14" s="931">
        <v>0.15545855</v>
      </c>
      <c r="AZ14" s="931">
        <v>0.138893723</v>
      </c>
      <c r="BA14" s="931">
        <v>0.15286778000000001</v>
      </c>
      <c r="BB14" s="931">
        <v>0.14078724200000001</v>
      </c>
      <c r="BC14" s="931">
        <v>0.148243245</v>
      </c>
      <c r="BD14" s="931">
        <v>0.152284322</v>
      </c>
      <c r="BE14" s="931">
        <v>0.16133042</v>
      </c>
      <c r="BF14" s="931">
        <v>0.16264043</v>
      </c>
      <c r="BG14" s="435">
        <v>0.15675649999999999</v>
      </c>
      <c r="BH14" s="435">
        <v>0.16069729999999999</v>
      </c>
      <c r="BI14" s="435">
        <v>0.15880240000000001</v>
      </c>
      <c r="BJ14" s="435">
        <v>0.1674889</v>
      </c>
      <c r="BK14" s="435">
        <v>0.16899259999999999</v>
      </c>
      <c r="BL14" s="435">
        <v>0.15080730000000001</v>
      </c>
      <c r="BM14" s="435">
        <v>0.1614003</v>
      </c>
      <c r="BN14" s="435">
        <v>0.15558350000000001</v>
      </c>
      <c r="BO14" s="435">
        <v>0.16158049999999999</v>
      </c>
      <c r="BP14" s="435">
        <v>0.16003980000000001</v>
      </c>
      <c r="BQ14" s="435">
        <v>0.16859950000000001</v>
      </c>
      <c r="BR14" s="435">
        <v>0.16721659999999999</v>
      </c>
      <c r="BS14" s="435">
        <v>0.15959960000000001</v>
      </c>
      <c r="BT14" s="435">
        <v>0.1623792</v>
      </c>
      <c r="BU14" s="435">
        <v>0.16001090000000001</v>
      </c>
      <c r="BV14" s="435">
        <v>0.168348</v>
      </c>
    </row>
    <row r="15" spans="1:74" s="92" customFormat="1" ht="11.95" customHeight="1" x14ac:dyDescent="0.2">
      <c r="A15" s="249" t="s">
        <v>58</v>
      </c>
      <c r="B15" s="494" t="s">
        <v>1052</v>
      </c>
      <c r="C15" s="430">
        <v>0.10248982239</v>
      </c>
      <c r="D15" s="430">
        <v>9.1076609092999999E-2</v>
      </c>
      <c r="E15" s="430">
        <v>0.13365850222</v>
      </c>
      <c r="F15" s="430">
        <v>0.12327942303</v>
      </c>
      <c r="G15" s="430">
        <v>0.11520358802</v>
      </c>
      <c r="H15" s="430">
        <v>9.0934957681999995E-2</v>
      </c>
      <c r="I15" s="430">
        <v>7.4045775544999998E-2</v>
      </c>
      <c r="J15" s="430">
        <v>9.2309463063999994E-2</v>
      </c>
      <c r="K15" s="430">
        <v>9.8863975064000006E-2</v>
      </c>
      <c r="L15" s="430">
        <v>0.10983737020000001</v>
      </c>
      <c r="M15" s="430">
        <v>0.12188782367999999</v>
      </c>
      <c r="N15" s="430">
        <v>0.13586660811000001</v>
      </c>
      <c r="O15" s="430">
        <v>0.12756168017</v>
      </c>
      <c r="P15" s="430">
        <v>0.12833724530999999</v>
      </c>
      <c r="Q15" s="430">
        <v>0.14670665608</v>
      </c>
      <c r="R15" s="430">
        <v>0.15740888453999999</v>
      </c>
      <c r="S15" s="430">
        <v>0.14363216253</v>
      </c>
      <c r="T15" s="430">
        <v>0.1151429467</v>
      </c>
      <c r="U15" s="430">
        <v>0.10051223916</v>
      </c>
      <c r="V15" s="430">
        <v>8.4296393388999996E-2</v>
      </c>
      <c r="W15" s="430">
        <v>9.3199519652999996E-2</v>
      </c>
      <c r="X15" s="430">
        <v>0.11164317419</v>
      </c>
      <c r="Y15" s="430">
        <v>0.14046370786000001</v>
      </c>
      <c r="Z15" s="430">
        <v>0.13188373965</v>
      </c>
      <c r="AA15" s="430">
        <v>0.13079737225999999</v>
      </c>
      <c r="AB15" s="430">
        <v>0.14124249754000001</v>
      </c>
      <c r="AC15" s="430">
        <v>0.14860850941000001</v>
      </c>
      <c r="AD15" s="430">
        <v>0.14575456944000001</v>
      </c>
      <c r="AE15" s="430">
        <v>0.10988659765</v>
      </c>
      <c r="AF15" s="430">
        <v>9.3940808111999993E-2</v>
      </c>
      <c r="AG15" s="430">
        <v>9.5521367664999995E-2</v>
      </c>
      <c r="AH15" s="430">
        <v>9.6837112429999997E-2</v>
      </c>
      <c r="AI15" s="430">
        <v>9.6701748014E-2</v>
      </c>
      <c r="AJ15" s="430">
        <v>0.12283418402</v>
      </c>
      <c r="AK15" s="430">
        <v>0.12427330035</v>
      </c>
      <c r="AL15" s="430">
        <v>0.12971122244</v>
      </c>
      <c r="AM15" s="430">
        <v>0.11911386557</v>
      </c>
      <c r="AN15" s="430">
        <v>0.14173581747</v>
      </c>
      <c r="AO15" s="430">
        <v>0.15563494676</v>
      </c>
      <c r="AP15" s="430">
        <v>0.16156322574000001</v>
      </c>
      <c r="AQ15" s="430">
        <v>0.13193718539999999</v>
      </c>
      <c r="AR15" s="430">
        <v>0.13012300708999999</v>
      </c>
      <c r="AS15" s="430">
        <v>9.5375380304999993E-2</v>
      </c>
      <c r="AT15" s="430">
        <v>9.8086450995000005E-2</v>
      </c>
      <c r="AU15" s="430">
        <v>9.8875611963000001E-2</v>
      </c>
      <c r="AV15" s="430">
        <v>0.13659382382999999</v>
      </c>
      <c r="AW15" s="430">
        <v>0.13967834964</v>
      </c>
      <c r="AX15" s="430">
        <v>0.13756316306999999</v>
      </c>
      <c r="AY15" s="931">
        <v>0.14877404089999999</v>
      </c>
      <c r="AZ15" s="931">
        <v>0.13442643557</v>
      </c>
      <c r="BA15" s="931">
        <v>0.17283883828999999</v>
      </c>
      <c r="BB15" s="931">
        <v>0.1559257295</v>
      </c>
      <c r="BC15" s="931">
        <v>0.12583476967000001</v>
      </c>
      <c r="BD15" s="931">
        <v>0.12224253452</v>
      </c>
      <c r="BE15" s="931">
        <v>0.10664709999999999</v>
      </c>
      <c r="BF15" s="931">
        <v>0.1003399</v>
      </c>
      <c r="BG15" s="435">
        <v>0.1065594</v>
      </c>
      <c r="BH15" s="435">
        <v>0.14106160000000001</v>
      </c>
      <c r="BI15" s="435">
        <v>0.1460552</v>
      </c>
      <c r="BJ15" s="435">
        <v>0.143705</v>
      </c>
      <c r="BK15" s="435">
        <v>0.15750449999999999</v>
      </c>
      <c r="BL15" s="435">
        <v>0.1393383</v>
      </c>
      <c r="BM15" s="435">
        <v>0.17556530000000001</v>
      </c>
      <c r="BN15" s="435">
        <v>0.17165059999999999</v>
      </c>
      <c r="BO15" s="435">
        <v>0.12992090000000001</v>
      </c>
      <c r="BP15" s="435">
        <v>0.12895409999999999</v>
      </c>
      <c r="BQ15" s="435">
        <v>0.11117249999999999</v>
      </c>
      <c r="BR15" s="435">
        <v>0.11001610000000001</v>
      </c>
      <c r="BS15" s="435">
        <v>0.10283539999999999</v>
      </c>
      <c r="BT15" s="435">
        <v>0.1501035</v>
      </c>
      <c r="BU15" s="435">
        <v>0.14674509999999999</v>
      </c>
      <c r="BV15" s="435">
        <v>0.15238930000000001</v>
      </c>
    </row>
    <row r="16" spans="1:74" ht="11.95" customHeight="1" x14ac:dyDescent="0.2">
      <c r="A16" s="252"/>
      <c r="B16" s="286" t="s">
        <v>237</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932"/>
      <c r="AZ16" s="932"/>
      <c r="BA16" s="932"/>
      <c r="BB16" s="932"/>
      <c r="BC16" s="932"/>
      <c r="BD16" s="970"/>
      <c r="BE16" s="970"/>
      <c r="BF16" s="970"/>
      <c r="BG16" s="486"/>
      <c r="BH16" s="486"/>
      <c r="BI16" s="486"/>
      <c r="BJ16" s="486"/>
      <c r="BK16" s="486"/>
      <c r="BL16" s="486"/>
      <c r="BM16" s="486"/>
      <c r="BN16" s="486"/>
      <c r="BO16" s="486"/>
      <c r="BP16" s="486"/>
      <c r="BQ16" s="486"/>
      <c r="BR16" s="486"/>
      <c r="BS16" s="486"/>
      <c r="BT16" s="486"/>
      <c r="BU16" s="486"/>
      <c r="BV16" s="486"/>
    </row>
    <row r="17" spans="1:74" s="92" customFormat="1" ht="11.95" customHeight="1" x14ac:dyDescent="0.2">
      <c r="A17" s="495" t="s">
        <v>135</v>
      </c>
      <c r="B17" s="496" t="s">
        <v>991</v>
      </c>
      <c r="C17" s="111">
        <v>0.24746850202000001</v>
      </c>
      <c r="D17" s="111">
        <v>0.22042394283</v>
      </c>
      <c r="E17" s="111">
        <v>0.27802490227999999</v>
      </c>
      <c r="F17" s="111">
        <v>0.26257721407000001</v>
      </c>
      <c r="G17" s="111">
        <v>0.27531675548000001</v>
      </c>
      <c r="H17" s="111">
        <v>0.25175418886000001</v>
      </c>
      <c r="I17" s="111">
        <v>0.23319249126</v>
      </c>
      <c r="J17" s="111">
        <v>0.24409256757</v>
      </c>
      <c r="K17" s="111">
        <v>0.23395852809000001</v>
      </c>
      <c r="L17" s="111">
        <v>0.23625532149</v>
      </c>
      <c r="M17" s="111">
        <v>0.25215859877000002</v>
      </c>
      <c r="N17" s="111">
        <v>0.27832453550000003</v>
      </c>
      <c r="O17" s="111">
        <v>0.27502130687999998</v>
      </c>
      <c r="P17" s="111">
        <v>0.26735122648999998</v>
      </c>
      <c r="Q17" s="111">
        <v>0.30589136886000001</v>
      </c>
      <c r="R17" s="111">
        <v>0.30347760969999998</v>
      </c>
      <c r="S17" s="111">
        <v>0.30817254555000001</v>
      </c>
      <c r="T17" s="111">
        <v>0.29360506930000002</v>
      </c>
      <c r="U17" s="111">
        <v>0.27559883759999998</v>
      </c>
      <c r="V17" s="111">
        <v>0.24307000427</v>
      </c>
      <c r="W17" s="111">
        <v>0.23096208134999999</v>
      </c>
      <c r="X17" s="111">
        <v>0.23415669996999999</v>
      </c>
      <c r="Y17" s="111">
        <v>0.26412120336</v>
      </c>
      <c r="Z17" s="111">
        <v>0.26119679527</v>
      </c>
      <c r="AA17" s="111">
        <v>0.27106901965000002</v>
      </c>
      <c r="AB17" s="111">
        <v>0.27364936938000001</v>
      </c>
      <c r="AC17" s="111">
        <v>0.29718271279000003</v>
      </c>
      <c r="AD17" s="111">
        <v>0.29395872128</v>
      </c>
      <c r="AE17" s="111">
        <v>0.29549244962999999</v>
      </c>
      <c r="AF17" s="111">
        <v>0.26079907651000001</v>
      </c>
      <c r="AG17" s="111">
        <v>0.26900887840999999</v>
      </c>
      <c r="AH17" s="111">
        <v>0.26414317194999998</v>
      </c>
      <c r="AI17" s="111">
        <v>0.23796983601999999</v>
      </c>
      <c r="AJ17" s="111">
        <v>0.25498554028999998</v>
      </c>
      <c r="AK17" s="111">
        <v>0.24945547048</v>
      </c>
      <c r="AL17" s="111">
        <v>0.26020220315999998</v>
      </c>
      <c r="AM17" s="111">
        <v>0.26149953763</v>
      </c>
      <c r="AN17" s="111">
        <v>0.28193903280999999</v>
      </c>
      <c r="AO17" s="111">
        <v>0.31911667108000003</v>
      </c>
      <c r="AP17" s="111">
        <v>0.32045685889999997</v>
      </c>
      <c r="AQ17" s="111">
        <v>0.31573812788</v>
      </c>
      <c r="AR17" s="111">
        <v>0.31557116149999997</v>
      </c>
      <c r="AS17" s="111">
        <v>0.28174761127999998</v>
      </c>
      <c r="AT17" s="111">
        <v>0.28529693336</v>
      </c>
      <c r="AU17" s="111">
        <v>0.25485145583000002</v>
      </c>
      <c r="AV17" s="111">
        <v>0.28511323014000001</v>
      </c>
      <c r="AW17" s="111">
        <v>0.27850306242</v>
      </c>
      <c r="AX17" s="111">
        <v>0.28252220845999998</v>
      </c>
      <c r="AY17" s="706">
        <v>0.30599840087000002</v>
      </c>
      <c r="AZ17" s="706">
        <v>0.28509579468000001</v>
      </c>
      <c r="BA17" s="706">
        <v>0.35730732716000002</v>
      </c>
      <c r="BB17" s="706">
        <v>0.34859868762000001</v>
      </c>
      <c r="BC17" s="706">
        <v>0.33667945693000001</v>
      </c>
      <c r="BD17" s="706">
        <v>0.33607682348000001</v>
      </c>
      <c r="BE17" s="706">
        <v>0.32128659999999998</v>
      </c>
      <c r="BF17" s="706">
        <v>0.31018810000000002</v>
      </c>
      <c r="BG17" s="497">
        <v>0.28631679999999998</v>
      </c>
      <c r="BH17" s="497">
        <v>0.31088100000000002</v>
      </c>
      <c r="BI17" s="497">
        <v>0.2980352</v>
      </c>
      <c r="BJ17" s="497">
        <v>0.30136279999999999</v>
      </c>
      <c r="BK17" s="497">
        <v>0.33043240000000001</v>
      </c>
      <c r="BL17" s="497">
        <v>0.30838349999999998</v>
      </c>
      <c r="BM17" s="497">
        <v>0.3793338</v>
      </c>
      <c r="BN17" s="497">
        <v>0.38390730000000001</v>
      </c>
      <c r="BO17" s="497">
        <v>0.37524079999999999</v>
      </c>
      <c r="BP17" s="497">
        <v>0.38064629999999999</v>
      </c>
      <c r="BQ17" s="497">
        <v>0.35925960000000001</v>
      </c>
      <c r="BR17" s="497">
        <v>0.34196389999999999</v>
      </c>
      <c r="BS17" s="497">
        <v>0.30172080000000001</v>
      </c>
      <c r="BT17" s="497">
        <v>0.33736339999999998</v>
      </c>
      <c r="BU17" s="497">
        <v>0.30956410000000001</v>
      </c>
      <c r="BV17" s="497">
        <v>0.32195479999999999</v>
      </c>
    </row>
    <row r="18" spans="1:74" ht="11.95" customHeight="1" x14ac:dyDescent="0.2">
      <c r="A18" s="252" t="s">
        <v>42</v>
      </c>
      <c r="B18" s="754" t="s">
        <v>1050</v>
      </c>
      <c r="C18" s="430">
        <v>4.4452384870999999E-3</v>
      </c>
      <c r="D18" s="430">
        <v>4.2576145759000003E-3</v>
      </c>
      <c r="E18" s="430">
        <v>4.1785414759E-3</v>
      </c>
      <c r="F18" s="430">
        <v>4.2665037024999996E-3</v>
      </c>
      <c r="G18" s="430">
        <v>4.3793465504999999E-3</v>
      </c>
      <c r="H18" s="430">
        <v>4.2206050690999997E-3</v>
      </c>
      <c r="I18" s="430">
        <v>4.4743316046000001E-3</v>
      </c>
      <c r="J18" s="430">
        <v>4.4202187551999998E-3</v>
      </c>
      <c r="K18" s="430">
        <v>4.4370368955999996E-3</v>
      </c>
      <c r="L18" s="430">
        <v>4.3351173540999996E-3</v>
      </c>
      <c r="M18" s="430">
        <v>4.5093707154999999E-3</v>
      </c>
      <c r="N18" s="430">
        <v>4.8713974714000002E-3</v>
      </c>
      <c r="O18" s="430">
        <v>5.0161217026999999E-3</v>
      </c>
      <c r="P18" s="430">
        <v>4.2407216136999999E-3</v>
      </c>
      <c r="Q18" s="430">
        <v>4.3889829084999997E-3</v>
      </c>
      <c r="R18" s="430">
        <v>4.3744521490999997E-3</v>
      </c>
      <c r="S18" s="430">
        <v>4.5278994108999999E-3</v>
      </c>
      <c r="T18" s="430">
        <v>4.3550434648E-3</v>
      </c>
      <c r="U18" s="430">
        <v>4.5771188245000002E-3</v>
      </c>
      <c r="V18" s="430">
        <v>4.6198812806E-3</v>
      </c>
      <c r="W18" s="430">
        <v>4.5358577986000003E-3</v>
      </c>
      <c r="X18" s="430">
        <v>4.4303859829000003E-3</v>
      </c>
      <c r="Y18" s="430">
        <v>4.7656057397999999E-3</v>
      </c>
      <c r="Z18" s="430">
        <v>5.0565308375999998E-3</v>
      </c>
      <c r="AA18" s="430">
        <v>4.8450570702000002E-3</v>
      </c>
      <c r="AB18" s="430">
        <v>4.4408647569000002E-3</v>
      </c>
      <c r="AC18" s="430">
        <v>4.9196263302E-3</v>
      </c>
      <c r="AD18" s="430">
        <v>4.6250376178999996E-3</v>
      </c>
      <c r="AE18" s="430">
        <v>4.5901329055999997E-3</v>
      </c>
      <c r="AF18" s="430">
        <v>4.4130262079999996E-3</v>
      </c>
      <c r="AG18" s="430">
        <v>4.4222557124E-3</v>
      </c>
      <c r="AH18" s="430">
        <v>4.3228128972999996E-3</v>
      </c>
      <c r="AI18" s="430">
        <v>4.4853947279999999E-3</v>
      </c>
      <c r="AJ18" s="430">
        <v>4.8447328791000003E-3</v>
      </c>
      <c r="AK18" s="430">
        <v>4.9120448219000003E-3</v>
      </c>
      <c r="AL18" s="430">
        <v>5.0245760586999999E-3</v>
      </c>
      <c r="AM18" s="430">
        <v>4.8485818163999999E-3</v>
      </c>
      <c r="AN18" s="430">
        <v>4.4977225024000001E-3</v>
      </c>
      <c r="AO18" s="430">
        <v>4.3986296322999999E-3</v>
      </c>
      <c r="AP18" s="430">
        <v>4.5573496111999999E-3</v>
      </c>
      <c r="AQ18" s="430">
        <v>4.2586290727000004E-3</v>
      </c>
      <c r="AR18" s="430">
        <v>4.3561213156000003E-3</v>
      </c>
      <c r="AS18" s="430">
        <v>4.5398153670999997E-3</v>
      </c>
      <c r="AT18" s="430">
        <v>4.4983603587000001E-3</v>
      </c>
      <c r="AU18" s="430">
        <v>4.3559804682000002E-3</v>
      </c>
      <c r="AV18" s="430">
        <v>4.0946614240000003E-3</v>
      </c>
      <c r="AW18" s="430">
        <v>4.2972303320000004E-3</v>
      </c>
      <c r="AX18" s="430">
        <v>4.7667494046999999E-3</v>
      </c>
      <c r="AY18" s="931">
        <v>4.6919258688000003E-3</v>
      </c>
      <c r="AZ18" s="931">
        <v>4.2483728054000004E-3</v>
      </c>
      <c r="BA18" s="931">
        <v>4.9703779569999999E-3</v>
      </c>
      <c r="BB18" s="931">
        <v>4.3827657259000001E-3</v>
      </c>
      <c r="BC18" s="931">
        <v>4.0671580000000004E-3</v>
      </c>
      <c r="BD18" s="931">
        <v>4.3223039999999999E-3</v>
      </c>
      <c r="BE18" s="931">
        <v>4.7017999999999999E-3</v>
      </c>
      <c r="BF18" s="931">
        <v>4.6893999999999998E-3</v>
      </c>
      <c r="BG18" s="435">
        <v>4.61708E-3</v>
      </c>
      <c r="BH18" s="435">
        <v>4.2673399999999997E-3</v>
      </c>
      <c r="BI18" s="435">
        <v>4.5395399999999999E-3</v>
      </c>
      <c r="BJ18" s="435">
        <v>4.9597399999999998E-3</v>
      </c>
      <c r="BK18" s="435">
        <v>4.7729299999999999E-3</v>
      </c>
      <c r="BL18" s="435">
        <v>4.2928300000000001E-3</v>
      </c>
      <c r="BM18" s="435">
        <v>4.8858900000000004E-3</v>
      </c>
      <c r="BN18" s="435">
        <v>4.2954100000000004E-3</v>
      </c>
      <c r="BO18" s="435">
        <v>3.54566E-3</v>
      </c>
      <c r="BP18" s="435">
        <v>4.2876399999999997E-3</v>
      </c>
      <c r="BQ18" s="435">
        <v>4.8101899999999998E-3</v>
      </c>
      <c r="BR18" s="435">
        <v>4.7622599999999999E-3</v>
      </c>
      <c r="BS18" s="435">
        <v>4.7500700000000003E-3</v>
      </c>
      <c r="BT18" s="435">
        <v>4.4326699999999997E-3</v>
      </c>
      <c r="BU18" s="435">
        <v>4.58159E-3</v>
      </c>
      <c r="BV18" s="435">
        <v>5.05158E-3</v>
      </c>
    </row>
    <row r="19" spans="1:74" ht="11.95" customHeight="1" x14ac:dyDescent="0.2">
      <c r="A19" s="253" t="s">
        <v>443</v>
      </c>
      <c r="B19" s="754" t="s">
        <v>1396</v>
      </c>
      <c r="C19" s="430">
        <v>8.3419682999999994E-2</v>
      </c>
      <c r="D19" s="430">
        <v>6.8420441999999998E-2</v>
      </c>
      <c r="E19" s="430">
        <v>7.1975699000000004E-2</v>
      </c>
      <c r="F19" s="430">
        <v>6.5777289000000003E-2</v>
      </c>
      <c r="G19" s="430">
        <v>7.9163357000000004E-2</v>
      </c>
      <c r="H19" s="430">
        <v>7.9738753999999995E-2</v>
      </c>
      <c r="I19" s="430">
        <v>7.5058966000000005E-2</v>
      </c>
      <c r="J19" s="430">
        <v>6.9049054999999998E-2</v>
      </c>
      <c r="K19" s="430">
        <v>5.7759321000000002E-2</v>
      </c>
      <c r="L19" s="430">
        <v>5.8138027000000002E-2</v>
      </c>
      <c r="M19" s="430">
        <v>6.5756517E-2</v>
      </c>
      <c r="N19" s="430">
        <v>8.0076735999999996E-2</v>
      </c>
      <c r="O19" s="430">
        <v>8.2217555999999997E-2</v>
      </c>
      <c r="P19" s="430">
        <v>7.2390550999999997E-2</v>
      </c>
      <c r="Q19" s="430">
        <v>8.2916775999999998E-2</v>
      </c>
      <c r="R19" s="430">
        <v>6.8045568000000001E-2</v>
      </c>
      <c r="S19" s="430">
        <v>7.9323236000000005E-2</v>
      </c>
      <c r="T19" s="430">
        <v>8.8361571E-2</v>
      </c>
      <c r="U19" s="430">
        <v>8.3555389999999993E-2</v>
      </c>
      <c r="V19" s="430">
        <v>7.1822621000000003E-2</v>
      </c>
      <c r="W19" s="430">
        <v>5.7825414999999998E-2</v>
      </c>
      <c r="X19" s="430">
        <v>4.8793617999999997E-2</v>
      </c>
      <c r="Y19" s="430">
        <v>6.0796625999999999E-2</v>
      </c>
      <c r="Z19" s="430">
        <v>6.9324721000000006E-2</v>
      </c>
      <c r="AA19" s="430">
        <v>7.7248244999999993E-2</v>
      </c>
      <c r="AB19" s="430">
        <v>6.7725156999999994E-2</v>
      </c>
      <c r="AC19" s="430">
        <v>7.2326036999999996E-2</v>
      </c>
      <c r="AD19" s="430">
        <v>6.7225330999999999E-2</v>
      </c>
      <c r="AE19" s="430">
        <v>9.3969011000000005E-2</v>
      </c>
      <c r="AF19" s="430">
        <v>7.3304984000000004E-2</v>
      </c>
      <c r="AG19" s="430">
        <v>7.4672689E-2</v>
      </c>
      <c r="AH19" s="430">
        <v>7.2377115000000006E-2</v>
      </c>
      <c r="AI19" s="430">
        <v>5.7496006000000002E-2</v>
      </c>
      <c r="AJ19" s="430">
        <v>5.3259643000000002E-2</v>
      </c>
      <c r="AK19" s="430">
        <v>5.7866359999999999E-2</v>
      </c>
      <c r="AL19" s="430">
        <v>6.4598339000000005E-2</v>
      </c>
      <c r="AM19" s="430">
        <v>7.4460064000000006E-2</v>
      </c>
      <c r="AN19" s="430">
        <v>6.8247559999999999E-2</v>
      </c>
      <c r="AO19" s="430">
        <v>7.9194748999999995E-2</v>
      </c>
      <c r="AP19" s="430">
        <v>6.5786778000000004E-2</v>
      </c>
      <c r="AQ19" s="430">
        <v>7.6803202000000001E-2</v>
      </c>
      <c r="AR19" s="430">
        <v>7.1880219999999995E-2</v>
      </c>
      <c r="AS19" s="430">
        <v>7.1973503999999994E-2</v>
      </c>
      <c r="AT19" s="430">
        <v>7.2548935999999994E-2</v>
      </c>
      <c r="AU19" s="430">
        <v>5.6583737000000002E-2</v>
      </c>
      <c r="AV19" s="430">
        <v>5.3718856000000002E-2</v>
      </c>
      <c r="AW19" s="430">
        <v>6.2055708000000001E-2</v>
      </c>
      <c r="AX19" s="430">
        <v>6.9207884999999997E-2</v>
      </c>
      <c r="AY19" s="931">
        <v>7.1966304999999994E-2</v>
      </c>
      <c r="AZ19" s="931">
        <v>6.5658835999999998E-2</v>
      </c>
      <c r="BA19" s="931">
        <v>7.4825359999999994E-2</v>
      </c>
      <c r="BB19" s="931">
        <v>7.6133031000000004E-2</v>
      </c>
      <c r="BC19" s="931">
        <v>8.1623496000000004E-2</v>
      </c>
      <c r="BD19" s="931">
        <v>7.5547799999999998E-2</v>
      </c>
      <c r="BE19" s="931">
        <v>7.1741200000000005E-2</v>
      </c>
      <c r="BF19" s="931">
        <v>6.8648399999999998E-2</v>
      </c>
      <c r="BG19" s="435">
        <v>5.7852000000000001E-2</v>
      </c>
      <c r="BH19" s="435">
        <v>5.7036799999999999E-2</v>
      </c>
      <c r="BI19" s="435">
        <v>6.4684699999999998E-2</v>
      </c>
      <c r="BJ19" s="435">
        <v>7.2050400000000001E-2</v>
      </c>
      <c r="BK19" s="435">
        <v>7.9314700000000002E-2</v>
      </c>
      <c r="BL19" s="435">
        <v>7.1998699999999999E-2</v>
      </c>
      <c r="BM19" s="435">
        <v>8.0981399999999995E-2</v>
      </c>
      <c r="BN19" s="435">
        <v>8.04396E-2</v>
      </c>
      <c r="BO19" s="435">
        <v>9.4815999999999998E-2</v>
      </c>
      <c r="BP19" s="435">
        <v>9.1423500000000005E-2</v>
      </c>
      <c r="BQ19" s="435">
        <v>8.5428199999999996E-2</v>
      </c>
      <c r="BR19" s="435">
        <v>7.2956499999999994E-2</v>
      </c>
      <c r="BS19" s="435">
        <v>6.0327199999999997E-2</v>
      </c>
      <c r="BT19" s="435">
        <v>5.8798599999999999E-2</v>
      </c>
      <c r="BU19" s="435">
        <v>6.5715899999999994E-2</v>
      </c>
      <c r="BV19" s="435">
        <v>7.3157100000000003E-2</v>
      </c>
    </row>
    <row r="20" spans="1:74" ht="11.95" customHeight="1" x14ac:dyDescent="0.2">
      <c r="A20" s="252" t="s">
        <v>444</v>
      </c>
      <c r="B20" s="754" t="s">
        <v>1051</v>
      </c>
      <c r="C20" s="430">
        <v>1.8844798146999998E-2</v>
      </c>
      <c r="D20" s="430">
        <v>2.1472607160000001E-2</v>
      </c>
      <c r="E20" s="430">
        <v>3.1502619592E-2</v>
      </c>
      <c r="F20" s="430">
        <v>3.6910618330999997E-2</v>
      </c>
      <c r="G20" s="430">
        <v>4.2230753909000003E-2</v>
      </c>
      <c r="H20" s="430">
        <v>4.1350712105999998E-2</v>
      </c>
      <c r="I20" s="430">
        <v>4.1331908107E-2</v>
      </c>
      <c r="J20" s="430">
        <v>4.0570260752000001E-2</v>
      </c>
      <c r="K20" s="430">
        <v>3.8024885134E-2</v>
      </c>
      <c r="L20" s="430">
        <v>3.1427256936E-2</v>
      </c>
      <c r="M20" s="430">
        <v>2.6429897373999998E-2</v>
      </c>
      <c r="N20" s="430">
        <v>2.0657183914999998E-2</v>
      </c>
      <c r="O20" s="430">
        <v>2.6519749009000001E-2</v>
      </c>
      <c r="P20" s="430">
        <v>3.0602518565999999E-2</v>
      </c>
      <c r="Q20" s="430">
        <v>3.9639243868000003E-2</v>
      </c>
      <c r="R20" s="430">
        <v>4.5419765006E-2</v>
      </c>
      <c r="S20" s="430">
        <v>5.1253827613999998E-2</v>
      </c>
      <c r="T20" s="430">
        <v>5.4406228133000001E-2</v>
      </c>
      <c r="U20" s="430">
        <v>5.3438389615999997E-2</v>
      </c>
      <c r="V20" s="430">
        <v>4.9141678603999997E-2</v>
      </c>
      <c r="W20" s="430">
        <v>4.5034838895999997E-2</v>
      </c>
      <c r="X20" s="430">
        <v>4.0485031790000001E-2</v>
      </c>
      <c r="Y20" s="430">
        <v>2.8472993762E-2</v>
      </c>
      <c r="Z20" s="430">
        <v>2.2979303778000001E-2</v>
      </c>
      <c r="AA20" s="430">
        <v>2.6485745320999999E-2</v>
      </c>
      <c r="AB20" s="430">
        <v>3.1999700084E-2</v>
      </c>
      <c r="AC20" s="430">
        <v>4.1413490050000001E-2</v>
      </c>
      <c r="AD20" s="430">
        <v>5.1045263224999998E-2</v>
      </c>
      <c r="AE20" s="430">
        <v>5.8601008077E-2</v>
      </c>
      <c r="AF20" s="430">
        <v>6.0503538188999999E-2</v>
      </c>
      <c r="AG20" s="430">
        <v>6.4104666034999994E-2</v>
      </c>
      <c r="AH20" s="430">
        <v>6.0215501625000001E-2</v>
      </c>
      <c r="AI20" s="430">
        <v>5.2885017276E-2</v>
      </c>
      <c r="AJ20" s="430">
        <v>4.7934730389000001E-2</v>
      </c>
      <c r="AK20" s="430">
        <v>3.5444015305999998E-2</v>
      </c>
      <c r="AL20" s="430">
        <v>3.0947385660999999E-2</v>
      </c>
      <c r="AM20" s="430">
        <v>3.3031546235999999E-2</v>
      </c>
      <c r="AN20" s="430">
        <v>4.2344482836000001E-2</v>
      </c>
      <c r="AO20" s="430">
        <v>5.3709815692999999E-2</v>
      </c>
      <c r="AP20" s="430">
        <v>6.4780965546000005E-2</v>
      </c>
      <c r="AQ20" s="430">
        <v>7.5334791407999993E-2</v>
      </c>
      <c r="AR20" s="430">
        <v>8.2419543094E-2</v>
      </c>
      <c r="AS20" s="430">
        <v>8.2118091608000002E-2</v>
      </c>
      <c r="AT20" s="430">
        <v>8.1626206009000002E-2</v>
      </c>
      <c r="AU20" s="430">
        <v>6.8765066402000002E-2</v>
      </c>
      <c r="AV20" s="430">
        <v>6.6259538894000006E-2</v>
      </c>
      <c r="AW20" s="430">
        <v>4.7113074448000003E-2</v>
      </c>
      <c r="AX20" s="430">
        <v>4.3942080981999997E-2</v>
      </c>
      <c r="AY20" s="931">
        <v>5.2153199103000002E-2</v>
      </c>
      <c r="AZ20" s="931">
        <v>5.5615520309000001E-2</v>
      </c>
      <c r="BA20" s="931">
        <v>7.8339190912999998E-2</v>
      </c>
      <c r="BB20" s="931">
        <v>9.0378241397E-2</v>
      </c>
      <c r="BC20" s="931">
        <v>0.10052992826</v>
      </c>
      <c r="BD20" s="931">
        <v>0.10737052596</v>
      </c>
      <c r="BE20" s="931">
        <v>0.10914840000000001</v>
      </c>
      <c r="BF20" s="931">
        <v>0.1073037</v>
      </c>
      <c r="BG20" s="435">
        <v>9.1139899999999996E-2</v>
      </c>
      <c r="BH20" s="435">
        <v>8.4650400000000001E-2</v>
      </c>
      <c r="BI20" s="435">
        <v>5.7694500000000003E-2</v>
      </c>
      <c r="BJ20" s="435">
        <v>5.3110400000000002E-2</v>
      </c>
      <c r="BK20" s="435">
        <v>6.0788099999999998E-2</v>
      </c>
      <c r="BL20" s="435">
        <v>6.8367499999999998E-2</v>
      </c>
      <c r="BM20" s="435">
        <v>9.2644500000000005E-2</v>
      </c>
      <c r="BN20" s="435">
        <v>0.1055981</v>
      </c>
      <c r="BO20" s="435">
        <v>0.1209456</v>
      </c>
      <c r="BP20" s="435">
        <v>0.12929860000000001</v>
      </c>
      <c r="BQ20" s="435">
        <v>0.1293367</v>
      </c>
      <c r="BR20" s="435">
        <v>0.1254152</v>
      </c>
      <c r="BS20" s="435">
        <v>0.108084</v>
      </c>
      <c r="BT20" s="435">
        <v>0.1007267</v>
      </c>
      <c r="BU20" s="435">
        <v>6.7729800000000007E-2</v>
      </c>
      <c r="BV20" s="435">
        <v>6.3931600000000005E-2</v>
      </c>
    </row>
    <row r="21" spans="1:74" ht="11.95" customHeight="1" x14ac:dyDescent="0.2">
      <c r="A21" s="234" t="s">
        <v>321</v>
      </c>
      <c r="B21" s="754" t="s">
        <v>1397</v>
      </c>
      <c r="C21" s="430">
        <v>2.0392569999999999E-2</v>
      </c>
      <c r="D21" s="430">
        <v>1.8200129999999998E-2</v>
      </c>
      <c r="E21" s="430">
        <v>2.0288250000000001E-2</v>
      </c>
      <c r="F21" s="430">
        <v>1.8848790000000001E-2</v>
      </c>
      <c r="G21" s="430">
        <v>1.9533160000000001E-2</v>
      </c>
      <c r="H21" s="430">
        <v>1.8817380000000002E-2</v>
      </c>
      <c r="I21" s="430">
        <v>1.9405309999999999E-2</v>
      </c>
      <c r="J21" s="430">
        <v>1.9030680000000001E-2</v>
      </c>
      <c r="K21" s="430">
        <v>1.8615360000000001E-2</v>
      </c>
      <c r="L21" s="430">
        <v>1.8227650000000001E-2</v>
      </c>
      <c r="M21" s="430">
        <v>1.8098590000000001E-2</v>
      </c>
      <c r="N21" s="430">
        <v>2.000714E-2</v>
      </c>
      <c r="O21" s="430">
        <v>1.5895329999999999E-2</v>
      </c>
      <c r="P21" s="430">
        <v>1.4617059999999999E-2</v>
      </c>
      <c r="Q21" s="430">
        <v>1.6052460000000001E-2</v>
      </c>
      <c r="R21" s="430">
        <v>1.427405E-2</v>
      </c>
      <c r="S21" s="430">
        <v>1.427488E-2</v>
      </c>
      <c r="T21" s="430">
        <v>1.4582380000000001E-2</v>
      </c>
      <c r="U21" s="430">
        <v>1.5009979999999999E-2</v>
      </c>
      <c r="V21" s="430">
        <v>1.461792E-2</v>
      </c>
      <c r="W21" s="430">
        <v>1.398542E-2</v>
      </c>
      <c r="X21" s="430">
        <v>1.4335199999999999E-2</v>
      </c>
      <c r="Y21" s="430">
        <v>1.423381E-2</v>
      </c>
      <c r="Z21" s="430">
        <v>1.461138E-2</v>
      </c>
      <c r="AA21" s="430">
        <v>1.5004160000000001E-2</v>
      </c>
      <c r="AB21" s="430">
        <v>1.3504779999999999E-2</v>
      </c>
      <c r="AC21" s="430">
        <v>1.433862E-2</v>
      </c>
      <c r="AD21" s="430">
        <v>1.318868E-2</v>
      </c>
      <c r="AE21" s="430">
        <v>1.4268909999999999E-2</v>
      </c>
      <c r="AF21" s="430">
        <v>1.354059E-2</v>
      </c>
      <c r="AG21" s="430">
        <v>1.4199059999999999E-2</v>
      </c>
      <c r="AH21" s="430">
        <v>1.4200040000000001E-2</v>
      </c>
      <c r="AI21" s="430">
        <v>1.321137E-2</v>
      </c>
      <c r="AJ21" s="430">
        <v>1.3898829999999999E-2</v>
      </c>
      <c r="AK21" s="430">
        <v>1.37828E-2</v>
      </c>
      <c r="AL21" s="430">
        <v>1.510328E-2</v>
      </c>
      <c r="AM21" s="430">
        <v>1.428106E-2</v>
      </c>
      <c r="AN21" s="430">
        <v>1.26385E-2</v>
      </c>
      <c r="AO21" s="430">
        <v>1.336618E-2</v>
      </c>
      <c r="AP21" s="430">
        <v>1.2228070000000001E-2</v>
      </c>
      <c r="AQ21" s="430">
        <v>1.309512E-2</v>
      </c>
      <c r="AR21" s="430">
        <v>1.2654810000000001E-2</v>
      </c>
      <c r="AS21" s="430">
        <v>1.3450709999999999E-2</v>
      </c>
      <c r="AT21" s="430">
        <v>1.3599770000000001E-2</v>
      </c>
      <c r="AU21" s="430">
        <v>1.2854859999999999E-2</v>
      </c>
      <c r="AV21" s="430">
        <v>1.300932E-2</v>
      </c>
      <c r="AW21" s="430">
        <v>1.260847E-2</v>
      </c>
      <c r="AX21" s="430">
        <v>1.2614449999999999E-2</v>
      </c>
      <c r="AY21" s="931">
        <v>1.328059E-2</v>
      </c>
      <c r="AZ21" s="931">
        <v>1.208186E-2</v>
      </c>
      <c r="BA21" s="931">
        <v>1.2931939999999999E-2</v>
      </c>
      <c r="BB21" s="931">
        <v>1.198492E-2</v>
      </c>
      <c r="BC21" s="931">
        <v>1.21061E-2</v>
      </c>
      <c r="BD21" s="931">
        <v>1.2191607E-2</v>
      </c>
      <c r="BE21" s="931">
        <v>1.34057E-2</v>
      </c>
      <c r="BF21" s="931">
        <v>1.3377099999999999E-2</v>
      </c>
      <c r="BG21" s="435">
        <v>1.2704999999999999E-2</v>
      </c>
      <c r="BH21" s="435">
        <v>1.28536E-2</v>
      </c>
      <c r="BI21" s="435">
        <v>1.2486000000000001E-2</v>
      </c>
      <c r="BJ21" s="435">
        <v>1.30971E-2</v>
      </c>
      <c r="BK21" s="435">
        <v>1.30641E-2</v>
      </c>
      <c r="BL21" s="435">
        <v>1.1867900000000001E-2</v>
      </c>
      <c r="BM21" s="435">
        <v>1.2639900000000001E-2</v>
      </c>
      <c r="BN21" s="435">
        <v>1.1727599999999999E-2</v>
      </c>
      <c r="BO21" s="435">
        <v>1.28705E-2</v>
      </c>
      <c r="BP21" s="435">
        <v>1.27034E-2</v>
      </c>
      <c r="BQ21" s="435">
        <v>1.3395000000000001E-2</v>
      </c>
      <c r="BR21" s="435">
        <v>1.3452E-2</v>
      </c>
      <c r="BS21" s="435">
        <v>1.27686E-2</v>
      </c>
      <c r="BT21" s="435">
        <v>1.28609E-2</v>
      </c>
      <c r="BU21" s="435">
        <v>1.25737E-2</v>
      </c>
      <c r="BV21" s="435">
        <v>1.32675E-2</v>
      </c>
    </row>
    <row r="22" spans="1:74" ht="11.95" customHeight="1" x14ac:dyDescent="0.2">
      <c r="A22" s="234" t="s">
        <v>320</v>
      </c>
      <c r="B22" s="754" t="s">
        <v>1398</v>
      </c>
      <c r="C22" s="430">
        <v>1.7876389999999999E-2</v>
      </c>
      <c r="D22" s="430">
        <v>1.6996540000000001E-2</v>
      </c>
      <c r="E22" s="430">
        <v>1.6421290000000002E-2</v>
      </c>
      <c r="F22" s="430">
        <v>1.3494590000000001E-2</v>
      </c>
      <c r="G22" s="430">
        <v>1.480655E-2</v>
      </c>
      <c r="H22" s="430">
        <v>1.669178E-2</v>
      </c>
      <c r="I22" s="430">
        <v>1.8876199999999999E-2</v>
      </c>
      <c r="J22" s="430">
        <v>1.8712889999999999E-2</v>
      </c>
      <c r="K22" s="430">
        <v>1.625795E-2</v>
      </c>
      <c r="L22" s="430">
        <v>1.4289899999999999E-2</v>
      </c>
      <c r="M22" s="430">
        <v>1.54764E-2</v>
      </c>
      <c r="N22" s="430">
        <v>1.6845470000000001E-2</v>
      </c>
      <c r="O22" s="430">
        <v>1.7810869999999999E-2</v>
      </c>
      <c r="P22" s="430">
        <v>1.7163129999999999E-2</v>
      </c>
      <c r="Q22" s="430">
        <v>1.618725E-2</v>
      </c>
      <c r="R22" s="430">
        <v>1.3954889999999999E-2</v>
      </c>
      <c r="S22" s="430">
        <v>1.516054E-2</v>
      </c>
      <c r="T22" s="430">
        <v>1.6756900000000002E-2</v>
      </c>
      <c r="U22" s="430">
        <v>1.850572E-2</v>
      </c>
      <c r="V22" s="430">
        <v>1.8571509999999999E-2</v>
      </c>
      <c r="W22" s="430">
        <v>1.6381030000000001E-2</v>
      </c>
      <c r="X22" s="430">
        <v>1.4469289999999999E-2</v>
      </c>
      <c r="Y22" s="430">
        <v>1.538846E-2</v>
      </c>
      <c r="Z22" s="430">
        <v>1.7341120000000002E-2</v>
      </c>
      <c r="AA22" s="430">
        <v>1.6688439999999999E-2</v>
      </c>
      <c r="AB22" s="430">
        <v>1.473637E-2</v>
      </c>
      <c r="AC22" s="430">
        <v>1.557643E-2</v>
      </c>
      <c r="AD22" s="430">
        <v>1.211984E-2</v>
      </c>
      <c r="AE22" s="430">
        <v>1.417679E-2</v>
      </c>
      <c r="AF22" s="430">
        <v>1.5096129999999999E-2</v>
      </c>
      <c r="AG22" s="430">
        <v>1.608884E-2</v>
      </c>
      <c r="AH22" s="430">
        <v>1.6190590000000001E-2</v>
      </c>
      <c r="AI22" s="430">
        <v>1.31903E-2</v>
      </c>
      <c r="AJ22" s="430">
        <v>1.2213419999999999E-2</v>
      </c>
      <c r="AK22" s="430">
        <v>1.317695E-2</v>
      </c>
      <c r="AL22" s="430">
        <v>1.48174E-2</v>
      </c>
      <c r="AM22" s="430">
        <v>1.5764420000000001E-2</v>
      </c>
      <c r="AN22" s="430">
        <v>1.247495E-2</v>
      </c>
      <c r="AO22" s="430">
        <v>1.281235E-2</v>
      </c>
      <c r="AP22" s="430">
        <v>1.1540470000000001E-2</v>
      </c>
      <c r="AQ22" s="430">
        <v>1.4309199999999999E-2</v>
      </c>
      <c r="AR22" s="430">
        <v>1.4137459999999999E-2</v>
      </c>
      <c r="AS22" s="430">
        <v>1.429011E-2</v>
      </c>
      <c r="AT22" s="430">
        <v>1.4937209999999999E-2</v>
      </c>
      <c r="AU22" s="430">
        <v>1.34162E-2</v>
      </c>
      <c r="AV22" s="430">
        <v>1.1437030000000001E-2</v>
      </c>
      <c r="AW22" s="430">
        <v>1.275023E-2</v>
      </c>
      <c r="AX22" s="430">
        <v>1.4427880000000001E-2</v>
      </c>
      <c r="AY22" s="931">
        <v>1.5132339999999999E-2</v>
      </c>
      <c r="AZ22" s="931">
        <v>1.306477E-2</v>
      </c>
      <c r="BA22" s="931">
        <v>1.340162E-2</v>
      </c>
      <c r="BB22" s="931">
        <v>9.7940000000000006E-3</v>
      </c>
      <c r="BC22" s="931">
        <v>1.2518005E-2</v>
      </c>
      <c r="BD22" s="931">
        <v>1.4402052E-2</v>
      </c>
      <c r="BE22" s="931">
        <v>1.5642400000000001E-2</v>
      </c>
      <c r="BF22" s="931">
        <v>1.5829599999999999E-2</v>
      </c>
      <c r="BG22" s="435">
        <v>1.3443399999999999E-2</v>
      </c>
      <c r="BH22" s="435">
        <v>1.1011200000000001E-2</v>
      </c>
      <c r="BI22" s="435">
        <v>1.25752E-2</v>
      </c>
      <c r="BJ22" s="435">
        <v>1.44402E-2</v>
      </c>
      <c r="BK22" s="435">
        <v>1.4988100000000001E-2</v>
      </c>
      <c r="BL22" s="435">
        <v>1.25183E-2</v>
      </c>
      <c r="BM22" s="435">
        <v>1.26169E-2</v>
      </c>
      <c r="BN22" s="435">
        <v>1.0196E-2</v>
      </c>
      <c r="BO22" s="435">
        <v>1.31421E-2</v>
      </c>
      <c r="BP22" s="435">
        <v>1.39791E-2</v>
      </c>
      <c r="BQ22" s="435">
        <v>1.5117E-2</v>
      </c>
      <c r="BR22" s="435">
        <v>1.53618E-2</v>
      </c>
      <c r="BS22" s="435">
        <v>1.2955599999999999E-2</v>
      </c>
      <c r="BT22" s="435">
        <v>1.0441000000000001E-2</v>
      </c>
      <c r="BU22" s="435">
        <v>1.2218E-2</v>
      </c>
      <c r="BV22" s="435">
        <v>1.4157599999999999E-2</v>
      </c>
    </row>
    <row r="23" spans="1:74" ht="11.95" customHeight="1" x14ac:dyDescent="0.2">
      <c r="A23" s="252" t="s">
        <v>59</v>
      </c>
      <c r="B23" s="754" t="s">
        <v>1052</v>
      </c>
      <c r="C23" s="430">
        <v>0.10248982239</v>
      </c>
      <c r="D23" s="430">
        <v>9.1076609092999999E-2</v>
      </c>
      <c r="E23" s="430">
        <v>0.13365850222</v>
      </c>
      <c r="F23" s="430">
        <v>0.12327942303</v>
      </c>
      <c r="G23" s="430">
        <v>0.11520358802</v>
      </c>
      <c r="H23" s="430">
        <v>9.0934957681999995E-2</v>
      </c>
      <c r="I23" s="430">
        <v>7.4045775544999998E-2</v>
      </c>
      <c r="J23" s="430">
        <v>9.2309463063999994E-2</v>
      </c>
      <c r="K23" s="430">
        <v>9.8863975064000006E-2</v>
      </c>
      <c r="L23" s="430">
        <v>0.10983737020000001</v>
      </c>
      <c r="M23" s="430">
        <v>0.12188782367999999</v>
      </c>
      <c r="N23" s="430">
        <v>0.13586660811000001</v>
      </c>
      <c r="O23" s="430">
        <v>0.12756168017</v>
      </c>
      <c r="P23" s="430">
        <v>0.12833724530999999</v>
      </c>
      <c r="Q23" s="430">
        <v>0.14670665608</v>
      </c>
      <c r="R23" s="430">
        <v>0.15740888453999999</v>
      </c>
      <c r="S23" s="430">
        <v>0.14363216253</v>
      </c>
      <c r="T23" s="430">
        <v>0.1151429467</v>
      </c>
      <c r="U23" s="430">
        <v>0.10051223916</v>
      </c>
      <c r="V23" s="430">
        <v>8.4296393388999996E-2</v>
      </c>
      <c r="W23" s="430">
        <v>9.3199519652999996E-2</v>
      </c>
      <c r="X23" s="430">
        <v>0.11164317419</v>
      </c>
      <c r="Y23" s="430">
        <v>0.14046370786000001</v>
      </c>
      <c r="Z23" s="430">
        <v>0.13188373965</v>
      </c>
      <c r="AA23" s="430">
        <v>0.13079737225999999</v>
      </c>
      <c r="AB23" s="430">
        <v>0.14124249754000001</v>
      </c>
      <c r="AC23" s="430">
        <v>0.14860850941000001</v>
      </c>
      <c r="AD23" s="430">
        <v>0.14575456944000001</v>
      </c>
      <c r="AE23" s="430">
        <v>0.10988659765</v>
      </c>
      <c r="AF23" s="430">
        <v>9.3940808111999993E-2</v>
      </c>
      <c r="AG23" s="430">
        <v>9.5521367664999995E-2</v>
      </c>
      <c r="AH23" s="430">
        <v>9.6837112429999997E-2</v>
      </c>
      <c r="AI23" s="430">
        <v>9.6701748014E-2</v>
      </c>
      <c r="AJ23" s="430">
        <v>0.12283418402</v>
      </c>
      <c r="AK23" s="430">
        <v>0.12427330035</v>
      </c>
      <c r="AL23" s="430">
        <v>0.12971122244</v>
      </c>
      <c r="AM23" s="430">
        <v>0.11911386557</v>
      </c>
      <c r="AN23" s="430">
        <v>0.14173581747</v>
      </c>
      <c r="AO23" s="430">
        <v>0.15563494676</v>
      </c>
      <c r="AP23" s="430">
        <v>0.16156322574000001</v>
      </c>
      <c r="AQ23" s="430">
        <v>0.13193718539999999</v>
      </c>
      <c r="AR23" s="430">
        <v>0.13012300708999999</v>
      </c>
      <c r="AS23" s="430">
        <v>9.5375380304999993E-2</v>
      </c>
      <c r="AT23" s="430">
        <v>9.8086450995000005E-2</v>
      </c>
      <c r="AU23" s="430">
        <v>9.8875611963000001E-2</v>
      </c>
      <c r="AV23" s="430">
        <v>0.13659382382999999</v>
      </c>
      <c r="AW23" s="430">
        <v>0.13967834964</v>
      </c>
      <c r="AX23" s="430">
        <v>0.13756316306999999</v>
      </c>
      <c r="AY23" s="931">
        <v>0.14877404089999999</v>
      </c>
      <c r="AZ23" s="931">
        <v>0.13442643557</v>
      </c>
      <c r="BA23" s="931">
        <v>0.17283883828999999</v>
      </c>
      <c r="BB23" s="931">
        <v>0.1559257295</v>
      </c>
      <c r="BC23" s="931">
        <v>0.12583476967000001</v>
      </c>
      <c r="BD23" s="931">
        <v>0.12224253452</v>
      </c>
      <c r="BE23" s="931">
        <v>0.10664709999999999</v>
      </c>
      <c r="BF23" s="931">
        <v>0.1003399</v>
      </c>
      <c r="BG23" s="435">
        <v>0.1065594</v>
      </c>
      <c r="BH23" s="435">
        <v>0.14106160000000001</v>
      </c>
      <c r="BI23" s="435">
        <v>0.1460552</v>
      </c>
      <c r="BJ23" s="435">
        <v>0.143705</v>
      </c>
      <c r="BK23" s="435">
        <v>0.15750449999999999</v>
      </c>
      <c r="BL23" s="435">
        <v>0.1393383</v>
      </c>
      <c r="BM23" s="435">
        <v>0.17556530000000001</v>
      </c>
      <c r="BN23" s="435">
        <v>0.17165059999999999</v>
      </c>
      <c r="BO23" s="435">
        <v>0.12992090000000001</v>
      </c>
      <c r="BP23" s="435">
        <v>0.12895409999999999</v>
      </c>
      <c r="BQ23" s="435">
        <v>0.11117249999999999</v>
      </c>
      <c r="BR23" s="435">
        <v>0.11001610000000001</v>
      </c>
      <c r="BS23" s="435">
        <v>0.10283539999999999</v>
      </c>
      <c r="BT23" s="435">
        <v>0.1501035</v>
      </c>
      <c r="BU23" s="435">
        <v>0.14674509999999999</v>
      </c>
      <c r="BV23" s="435">
        <v>0.15238930000000001</v>
      </c>
    </row>
    <row r="24" spans="1:74" ht="11.95" customHeight="1" x14ac:dyDescent="0.2">
      <c r="A24" s="253"/>
      <c r="B24" s="286"/>
      <c r="C24" s="491"/>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933"/>
      <c r="AZ24" s="933"/>
      <c r="BA24" s="933"/>
      <c r="BB24" s="933"/>
      <c r="BC24" s="933"/>
      <c r="BD24" s="933"/>
      <c r="BE24" s="933"/>
      <c r="BF24" s="933"/>
      <c r="BG24" s="487"/>
      <c r="BH24" s="487"/>
      <c r="BI24" s="487"/>
      <c r="BJ24" s="487"/>
      <c r="BK24" s="487"/>
      <c r="BL24" s="487"/>
      <c r="BM24" s="487"/>
      <c r="BN24" s="487"/>
      <c r="BO24" s="487"/>
      <c r="BP24" s="487"/>
      <c r="BQ24" s="487"/>
      <c r="BR24" s="487"/>
      <c r="BS24" s="487"/>
      <c r="BT24" s="487"/>
      <c r="BU24" s="487"/>
      <c r="BV24" s="487"/>
    </row>
    <row r="25" spans="1:74" s="92" customFormat="1" ht="11.95" customHeight="1" x14ac:dyDescent="0.2">
      <c r="A25" s="495" t="s">
        <v>10</v>
      </c>
      <c r="B25" s="496" t="s">
        <v>1399</v>
      </c>
      <c r="C25" s="111">
        <v>0.19837257325999999</v>
      </c>
      <c r="D25" s="111">
        <v>0.16965844351000001</v>
      </c>
      <c r="E25" s="111">
        <v>0.19728996994</v>
      </c>
      <c r="F25" s="111">
        <v>0.19242326149</v>
      </c>
      <c r="G25" s="111">
        <v>0.20299034407</v>
      </c>
      <c r="H25" s="111">
        <v>0.19560275776</v>
      </c>
      <c r="I25" s="111">
        <v>0.20376513495000001</v>
      </c>
      <c r="J25" s="111">
        <v>0.19718321190999999</v>
      </c>
      <c r="K25" s="111">
        <v>0.19053219041</v>
      </c>
      <c r="L25" s="111">
        <v>0.20208567031999999</v>
      </c>
      <c r="M25" s="111">
        <v>0.19861443609000001</v>
      </c>
      <c r="N25" s="111">
        <v>0.20813774362000001</v>
      </c>
      <c r="O25" s="111">
        <v>0.20207801121999999</v>
      </c>
      <c r="P25" s="111">
        <v>0.18167295831999999</v>
      </c>
      <c r="Q25" s="111">
        <v>0.19766148747000001</v>
      </c>
      <c r="R25" s="111">
        <v>0.1899136102</v>
      </c>
      <c r="S25" s="111">
        <v>0.19881198189999999</v>
      </c>
      <c r="T25" s="111">
        <v>0.19488220309000001</v>
      </c>
      <c r="U25" s="111">
        <v>0.19960566923</v>
      </c>
      <c r="V25" s="111">
        <v>0.19638718055000001</v>
      </c>
      <c r="W25" s="111">
        <v>0.18001492802999999</v>
      </c>
      <c r="X25" s="111">
        <v>0.19216432371</v>
      </c>
      <c r="Y25" s="111">
        <v>0.19340583458999999</v>
      </c>
      <c r="Z25" s="111">
        <v>0.19291544290000001</v>
      </c>
      <c r="AA25" s="111">
        <v>0.19601500848</v>
      </c>
      <c r="AB25" s="111">
        <v>0.17454980202000001</v>
      </c>
      <c r="AC25" s="111">
        <v>0.19152056135000001</v>
      </c>
      <c r="AD25" s="111">
        <v>0.17931691229999999</v>
      </c>
      <c r="AE25" s="111">
        <v>0.18990632852</v>
      </c>
      <c r="AF25" s="111">
        <v>0.18187908132</v>
      </c>
      <c r="AG25" s="111">
        <v>0.18936485306</v>
      </c>
      <c r="AH25" s="111">
        <v>0.18941348467999999</v>
      </c>
      <c r="AI25" s="111">
        <v>0.18283455136000001</v>
      </c>
      <c r="AJ25" s="111">
        <v>0.1873253738</v>
      </c>
      <c r="AK25" s="111">
        <v>0.19015514822999999</v>
      </c>
      <c r="AL25" s="111">
        <v>0.19810808273</v>
      </c>
      <c r="AM25" s="111">
        <v>0.1890079995</v>
      </c>
      <c r="AN25" s="111">
        <v>0.17968699099999999</v>
      </c>
      <c r="AO25" s="111">
        <v>0.19405561049</v>
      </c>
      <c r="AP25" s="111">
        <v>0.18358609608000001</v>
      </c>
      <c r="AQ25" s="111">
        <v>0.19046360721</v>
      </c>
      <c r="AR25" s="111">
        <v>0.18110687885000001</v>
      </c>
      <c r="AS25" s="111">
        <v>0.19157850116</v>
      </c>
      <c r="AT25" s="111">
        <v>0.19520737599999999</v>
      </c>
      <c r="AU25" s="111">
        <v>0.18658562639000001</v>
      </c>
      <c r="AV25" s="111">
        <v>0.18797235126</v>
      </c>
      <c r="AW25" s="111">
        <v>0.19356420616</v>
      </c>
      <c r="AX25" s="111">
        <v>0.19774457862</v>
      </c>
      <c r="AY25" s="706">
        <v>0.19386857020000001</v>
      </c>
      <c r="AZ25" s="706">
        <v>0.17460314473999999</v>
      </c>
      <c r="BA25" s="706">
        <v>0.19190608883999999</v>
      </c>
      <c r="BB25" s="706">
        <v>0.17983936378000001</v>
      </c>
      <c r="BC25" s="706">
        <v>0.1865148127</v>
      </c>
      <c r="BD25" s="706">
        <v>0.19143338414</v>
      </c>
      <c r="BE25" s="706">
        <v>0.1998331156</v>
      </c>
      <c r="BF25" s="706">
        <v>0.20238096061999999</v>
      </c>
      <c r="BG25" s="497">
        <v>0.1914624</v>
      </c>
      <c r="BH25" s="497">
        <v>0.20201759999999999</v>
      </c>
      <c r="BI25" s="497">
        <v>0.19902619999999999</v>
      </c>
      <c r="BJ25" s="497">
        <v>0.20613519999999999</v>
      </c>
      <c r="BK25" s="497">
        <v>0.20765120000000001</v>
      </c>
      <c r="BL25" s="497">
        <v>0.1856264</v>
      </c>
      <c r="BM25" s="497">
        <v>0.2018701</v>
      </c>
      <c r="BN25" s="497">
        <v>0.1955036</v>
      </c>
      <c r="BO25" s="497">
        <v>0.2012197</v>
      </c>
      <c r="BP25" s="497">
        <v>0.19824330000000001</v>
      </c>
      <c r="BQ25" s="497">
        <v>0.2074493</v>
      </c>
      <c r="BR25" s="497">
        <v>0.20437279999999999</v>
      </c>
      <c r="BS25" s="497">
        <v>0.1951909</v>
      </c>
      <c r="BT25" s="497">
        <v>0.20502799999999999</v>
      </c>
      <c r="BU25" s="497">
        <v>0.20228090000000001</v>
      </c>
      <c r="BV25" s="497">
        <v>0.20906279999999999</v>
      </c>
    </row>
    <row r="26" spans="1:74" ht="11.95" customHeight="1" x14ac:dyDescent="0.2">
      <c r="A26" s="253" t="s">
        <v>537</v>
      </c>
      <c r="B26" s="754" t="s">
        <v>1395</v>
      </c>
      <c r="C26" s="430">
        <v>6.3623842999999999E-2</v>
      </c>
      <c r="D26" s="430">
        <v>5.0555822E-2</v>
      </c>
      <c r="E26" s="430">
        <v>6.4766035E-2</v>
      </c>
      <c r="F26" s="430">
        <v>6.2331617999999998E-2</v>
      </c>
      <c r="G26" s="430">
        <v>6.8944349000000002E-2</v>
      </c>
      <c r="H26" s="430">
        <v>6.7645392999999998E-2</v>
      </c>
      <c r="I26" s="430">
        <v>6.9433480000000006E-2</v>
      </c>
      <c r="J26" s="430">
        <v>6.4306328999999995E-2</v>
      </c>
      <c r="K26" s="430">
        <v>6.2036926999999999E-2</v>
      </c>
      <c r="L26" s="430">
        <v>7.1307403000000005E-2</v>
      </c>
      <c r="M26" s="430">
        <v>7.1495755999999994E-2</v>
      </c>
      <c r="N26" s="430">
        <v>7.3048482999999997E-2</v>
      </c>
      <c r="O26" s="430">
        <v>7.0911891000000005E-2</v>
      </c>
      <c r="P26" s="430">
        <v>6.2452928999999997E-2</v>
      </c>
      <c r="Q26" s="430">
        <v>6.9747570999999994E-2</v>
      </c>
      <c r="R26" s="430">
        <v>6.4053737999999999E-2</v>
      </c>
      <c r="S26" s="430">
        <v>6.9145580999999998E-2</v>
      </c>
      <c r="T26" s="430">
        <v>6.9177629000000004E-2</v>
      </c>
      <c r="U26" s="430">
        <v>6.9699365999999999E-2</v>
      </c>
      <c r="V26" s="430">
        <v>6.7535672000000005E-2</v>
      </c>
      <c r="W26" s="430">
        <v>5.9938685999999998E-2</v>
      </c>
      <c r="X26" s="430">
        <v>6.9516270000000005E-2</v>
      </c>
      <c r="Y26" s="430">
        <v>6.9719157000000004E-2</v>
      </c>
      <c r="Z26" s="430">
        <v>6.6330149000000005E-2</v>
      </c>
      <c r="AA26" s="430">
        <v>6.8562037000000006E-2</v>
      </c>
      <c r="AB26" s="430">
        <v>6.1770986E-2</v>
      </c>
      <c r="AC26" s="430">
        <v>6.7602050999999996E-2</v>
      </c>
      <c r="AD26" s="430">
        <v>6.4392172999999997E-2</v>
      </c>
      <c r="AE26" s="430">
        <v>6.8093702000000006E-2</v>
      </c>
      <c r="AF26" s="430">
        <v>6.8680964999999997E-2</v>
      </c>
      <c r="AG26" s="430">
        <v>7.0732563999999998E-2</v>
      </c>
      <c r="AH26" s="430">
        <v>6.8742112999999994E-2</v>
      </c>
      <c r="AI26" s="430">
        <v>6.6525910999999993E-2</v>
      </c>
      <c r="AJ26" s="430">
        <v>7.0353463000000005E-2</v>
      </c>
      <c r="AK26" s="430">
        <v>6.9776497000000007E-2</v>
      </c>
      <c r="AL26" s="430">
        <v>7.4058390000000002E-2</v>
      </c>
      <c r="AM26" s="430">
        <v>6.7741896999999995E-2</v>
      </c>
      <c r="AN26" s="430">
        <v>6.8532256E-2</v>
      </c>
      <c r="AO26" s="430">
        <v>7.2881101000000004E-2</v>
      </c>
      <c r="AP26" s="430">
        <v>6.4981717999999994E-2</v>
      </c>
      <c r="AQ26" s="430">
        <v>7.0130253000000004E-2</v>
      </c>
      <c r="AR26" s="430">
        <v>6.8816005E-2</v>
      </c>
      <c r="AS26" s="430">
        <v>7.4743064999999997E-2</v>
      </c>
      <c r="AT26" s="430">
        <v>7.4169328000000007E-2</v>
      </c>
      <c r="AU26" s="430">
        <v>6.8964822999999995E-2</v>
      </c>
      <c r="AV26" s="430">
        <v>7.2718826E-2</v>
      </c>
      <c r="AW26" s="430">
        <v>7.4187279999999994E-2</v>
      </c>
      <c r="AX26" s="430">
        <v>7.5801027000000007E-2</v>
      </c>
      <c r="AY26" s="931">
        <v>7.4036086000000001E-2</v>
      </c>
      <c r="AZ26" s="931">
        <v>6.7003446999999994E-2</v>
      </c>
      <c r="BA26" s="931">
        <v>7.2143429999999995E-2</v>
      </c>
      <c r="BB26" s="931">
        <v>6.7656733999999996E-2</v>
      </c>
      <c r="BC26" s="931">
        <v>7.0807628999999997E-2</v>
      </c>
      <c r="BD26" s="931">
        <v>7.2504799999999994E-2</v>
      </c>
      <c r="BE26" s="931">
        <v>7.3762400000000006E-2</v>
      </c>
      <c r="BF26" s="931">
        <v>7.5026800000000005E-2</v>
      </c>
      <c r="BG26" s="435">
        <v>6.7415900000000001E-2</v>
      </c>
      <c r="BH26" s="435">
        <v>7.1604299999999996E-2</v>
      </c>
      <c r="BI26" s="435">
        <v>7.1746799999999999E-2</v>
      </c>
      <c r="BJ26" s="435">
        <v>7.2879100000000002E-2</v>
      </c>
      <c r="BK26" s="435">
        <v>7.4315699999999998E-2</v>
      </c>
      <c r="BL26" s="435">
        <v>6.5596100000000004E-2</v>
      </c>
      <c r="BM26" s="435">
        <v>7.2860900000000006E-2</v>
      </c>
      <c r="BN26" s="435">
        <v>6.9239800000000004E-2</v>
      </c>
      <c r="BO26" s="435">
        <v>7.2539400000000004E-2</v>
      </c>
      <c r="BP26" s="435">
        <v>7.1463499999999999E-2</v>
      </c>
      <c r="BQ26" s="435">
        <v>7.3412900000000003E-2</v>
      </c>
      <c r="BR26" s="435">
        <v>7.18945E-2</v>
      </c>
      <c r="BS26" s="435">
        <v>6.7719500000000002E-2</v>
      </c>
      <c r="BT26" s="435">
        <v>7.2341299999999997E-2</v>
      </c>
      <c r="BU26" s="435">
        <v>7.3417800000000005E-2</v>
      </c>
      <c r="BV26" s="435">
        <v>7.4660000000000004E-2</v>
      </c>
    </row>
    <row r="27" spans="1:74" ht="11.95" customHeight="1" x14ac:dyDescent="0.2">
      <c r="A27" s="253" t="s">
        <v>318</v>
      </c>
      <c r="B27" s="754" t="s">
        <v>1050</v>
      </c>
      <c r="C27" s="430">
        <v>3.5671200000000002E-4</v>
      </c>
      <c r="D27" s="430">
        <v>3.2219200000000001E-4</v>
      </c>
      <c r="E27" s="430">
        <v>3.5671200000000002E-4</v>
      </c>
      <c r="F27" s="430">
        <v>3.4520500000000001E-4</v>
      </c>
      <c r="G27" s="430">
        <v>3.5671200000000002E-4</v>
      </c>
      <c r="H27" s="430">
        <v>3.4520500000000001E-4</v>
      </c>
      <c r="I27" s="430">
        <v>3.5671200000000002E-4</v>
      </c>
      <c r="J27" s="430">
        <v>3.5671200000000002E-4</v>
      </c>
      <c r="K27" s="430">
        <v>3.4520500000000001E-4</v>
      </c>
      <c r="L27" s="430">
        <v>3.5671200000000002E-4</v>
      </c>
      <c r="M27" s="430">
        <v>3.4520500000000001E-4</v>
      </c>
      <c r="N27" s="430">
        <v>3.5671200000000002E-4</v>
      </c>
      <c r="O27" s="430">
        <v>3.5671200000000002E-4</v>
      </c>
      <c r="P27" s="430">
        <v>3.2219200000000001E-4</v>
      </c>
      <c r="Q27" s="430">
        <v>3.5671200000000002E-4</v>
      </c>
      <c r="R27" s="430">
        <v>3.4520500000000001E-4</v>
      </c>
      <c r="S27" s="430">
        <v>3.5671200000000002E-4</v>
      </c>
      <c r="T27" s="430">
        <v>3.4520500000000001E-4</v>
      </c>
      <c r="U27" s="430">
        <v>3.5671200000000002E-4</v>
      </c>
      <c r="V27" s="430">
        <v>3.5671200000000002E-4</v>
      </c>
      <c r="W27" s="430">
        <v>3.4520500000000001E-4</v>
      </c>
      <c r="X27" s="430">
        <v>3.5671200000000002E-4</v>
      </c>
      <c r="Y27" s="430">
        <v>3.4520500000000001E-4</v>
      </c>
      <c r="Z27" s="430">
        <v>3.5671200000000002E-4</v>
      </c>
      <c r="AA27" s="430">
        <v>3.5671200000000002E-4</v>
      </c>
      <c r="AB27" s="430">
        <v>3.2219200000000001E-4</v>
      </c>
      <c r="AC27" s="430">
        <v>3.5671200000000002E-4</v>
      </c>
      <c r="AD27" s="430">
        <v>3.4520500000000001E-4</v>
      </c>
      <c r="AE27" s="430">
        <v>3.5671200000000002E-4</v>
      </c>
      <c r="AF27" s="430">
        <v>3.4520500000000001E-4</v>
      </c>
      <c r="AG27" s="430">
        <v>3.5671200000000002E-4</v>
      </c>
      <c r="AH27" s="430">
        <v>3.5671200000000002E-4</v>
      </c>
      <c r="AI27" s="430">
        <v>3.4520500000000001E-4</v>
      </c>
      <c r="AJ27" s="430">
        <v>3.5671200000000002E-4</v>
      </c>
      <c r="AK27" s="430">
        <v>3.4520500000000001E-4</v>
      </c>
      <c r="AL27" s="430">
        <v>3.5671200000000002E-4</v>
      </c>
      <c r="AM27" s="430">
        <v>3.5573799999999997E-4</v>
      </c>
      <c r="AN27" s="430">
        <v>3.3278700000000002E-4</v>
      </c>
      <c r="AO27" s="430">
        <v>3.5573799999999997E-4</v>
      </c>
      <c r="AP27" s="430">
        <v>3.4426200000000002E-4</v>
      </c>
      <c r="AQ27" s="430">
        <v>3.5573799999999997E-4</v>
      </c>
      <c r="AR27" s="430">
        <v>3.4426200000000002E-4</v>
      </c>
      <c r="AS27" s="430">
        <v>3.5573799999999997E-4</v>
      </c>
      <c r="AT27" s="430">
        <v>3.5573799999999997E-4</v>
      </c>
      <c r="AU27" s="430">
        <v>3.4426200000000002E-4</v>
      </c>
      <c r="AV27" s="430">
        <v>3.5573799999999997E-4</v>
      </c>
      <c r="AW27" s="430">
        <v>3.4426200000000002E-4</v>
      </c>
      <c r="AX27" s="430">
        <v>3.5573799999999997E-4</v>
      </c>
      <c r="AY27" s="931">
        <v>3.5671200000000002E-4</v>
      </c>
      <c r="AZ27" s="931">
        <v>3.2219200000000001E-4</v>
      </c>
      <c r="BA27" s="931">
        <v>3.5671200000000002E-4</v>
      </c>
      <c r="BB27" s="931">
        <v>3.4520500000000001E-4</v>
      </c>
      <c r="BC27" s="931">
        <v>3.5671200000000002E-4</v>
      </c>
      <c r="BD27" s="931">
        <v>3.4990999999999999E-4</v>
      </c>
      <c r="BE27" s="931">
        <v>3.4937999999999999E-4</v>
      </c>
      <c r="BF27" s="931">
        <v>3.48802E-4</v>
      </c>
      <c r="BG27" s="435">
        <v>3.49215E-4</v>
      </c>
      <c r="BH27" s="435">
        <v>3.4862199999999998E-4</v>
      </c>
      <c r="BI27" s="435">
        <v>3.4901799999999998E-4</v>
      </c>
      <c r="BJ27" s="435">
        <v>3.4840700000000001E-4</v>
      </c>
      <c r="BK27" s="435">
        <v>3.47652E-4</v>
      </c>
      <c r="BL27" s="435">
        <v>3.4996700000000002E-4</v>
      </c>
      <c r="BM27" s="435">
        <v>3.4935400000000002E-4</v>
      </c>
      <c r="BN27" s="435">
        <v>3.4973099999999999E-4</v>
      </c>
      <c r="BO27" s="435">
        <v>3.4909600000000002E-4</v>
      </c>
      <c r="BP27" s="435">
        <v>3.4902199999999999E-4</v>
      </c>
      <c r="BQ27" s="435">
        <v>3.4898999999999998E-4</v>
      </c>
      <c r="BR27" s="435">
        <v>3.4900699999999997E-4</v>
      </c>
      <c r="BS27" s="435">
        <v>3.48988E-4</v>
      </c>
      <c r="BT27" s="435">
        <v>3.4902099999999998E-4</v>
      </c>
      <c r="BU27" s="435">
        <v>3.4902099999999998E-4</v>
      </c>
      <c r="BV27" s="435">
        <v>3.4907699999999999E-4</v>
      </c>
    </row>
    <row r="28" spans="1:74" ht="11.95" customHeight="1" x14ac:dyDescent="0.2">
      <c r="A28" s="253" t="s">
        <v>319</v>
      </c>
      <c r="B28" s="754" t="s">
        <v>1396</v>
      </c>
      <c r="C28" s="430">
        <v>2.94476E-4</v>
      </c>
      <c r="D28" s="430">
        <v>2.1142700000000001E-4</v>
      </c>
      <c r="E28" s="430">
        <v>3.5132199999999999E-4</v>
      </c>
      <c r="F28" s="430">
        <v>3.0419099999999999E-4</v>
      </c>
      <c r="G28" s="430">
        <v>2.8822800000000002E-4</v>
      </c>
      <c r="H28" s="430">
        <v>2.04964E-4</v>
      </c>
      <c r="I28" s="430">
        <v>2.6044600000000001E-4</v>
      </c>
      <c r="J28" s="430">
        <v>2.3788300000000001E-4</v>
      </c>
      <c r="K28" s="430">
        <v>2.5745199999999997E-4</v>
      </c>
      <c r="L28" s="430">
        <v>2.6025100000000003E-4</v>
      </c>
      <c r="M28" s="430">
        <v>2.8321100000000001E-4</v>
      </c>
      <c r="N28" s="430">
        <v>2.4028299999999999E-4</v>
      </c>
      <c r="O28" s="430">
        <v>2.6230099999999999E-4</v>
      </c>
      <c r="P28" s="430">
        <v>2.8222799999999998E-4</v>
      </c>
      <c r="Q28" s="430">
        <v>3.7737699999999998E-4</v>
      </c>
      <c r="R28" s="430">
        <v>3.4906599999999998E-4</v>
      </c>
      <c r="S28" s="430">
        <v>2.8822E-4</v>
      </c>
      <c r="T28" s="430">
        <v>2.1588600000000001E-4</v>
      </c>
      <c r="U28" s="430">
        <v>1.7956499999999999E-4</v>
      </c>
      <c r="V28" s="430">
        <v>2.0710100000000001E-4</v>
      </c>
      <c r="W28" s="430">
        <v>2.0609900000000001E-4</v>
      </c>
      <c r="X28" s="430">
        <v>1.7561399999999999E-4</v>
      </c>
      <c r="Y28" s="430">
        <v>2.1105399999999999E-4</v>
      </c>
      <c r="Z28" s="430">
        <v>3.12372E-4</v>
      </c>
      <c r="AA28" s="430">
        <v>2.9144300000000001E-4</v>
      </c>
      <c r="AB28" s="430">
        <v>2.9485999999999998E-4</v>
      </c>
      <c r="AC28" s="430">
        <v>3.5377299999999999E-4</v>
      </c>
      <c r="AD28" s="430">
        <v>2.9819299999999998E-4</v>
      </c>
      <c r="AE28" s="430">
        <v>2.8809300000000001E-4</v>
      </c>
      <c r="AF28" s="430">
        <v>2.33895E-4</v>
      </c>
      <c r="AG28" s="430">
        <v>2.3423899999999999E-4</v>
      </c>
      <c r="AH28" s="430">
        <v>1.9319699999999999E-4</v>
      </c>
      <c r="AI28" s="430">
        <v>1.5805699999999999E-4</v>
      </c>
      <c r="AJ28" s="430">
        <v>1.36231E-4</v>
      </c>
      <c r="AK28" s="430">
        <v>1.5186799999999999E-4</v>
      </c>
      <c r="AL28" s="430">
        <v>2.4600000000000002E-4</v>
      </c>
      <c r="AM28" s="430">
        <v>2.9169299999999999E-4</v>
      </c>
      <c r="AN28" s="430">
        <v>2.6674400000000002E-4</v>
      </c>
      <c r="AO28" s="430">
        <v>2.8187600000000002E-4</v>
      </c>
      <c r="AP28" s="430">
        <v>2.4764399999999999E-4</v>
      </c>
      <c r="AQ28" s="430">
        <v>2.7145700000000001E-4</v>
      </c>
      <c r="AR28" s="430">
        <v>2.56538E-4</v>
      </c>
      <c r="AS28" s="430">
        <v>2.23284E-4</v>
      </c>
      <c r="AT28" s="430">
        <v>2.5599100000000001E-4</v>
      </c>
      <c r="AU28" s="430">
        <v>2.1732399999999999E-4</v>
      </c>
      <c r="AV28" s="430">
        <v>2.0511699999999999E-4</v>
      </c>
      <c r="AW28" s="430">
        <v>2.1963199999999999E-4</v>
      </c>
      <c r="AX28" s="430">
        <v>2.4394299999999999E-4</v>
      </c>
      <c r="AY28" s="931">
        <v>2.42002E-4</v>
      </c>
      <c r="AZ28" s="931">
        <v>2.2082800000000001E-4</v>
      </c>
      <c r="BA28" s="931">
        <v>2.7426799999999998E-4</v>
      </c>
      <c r="BB28" s="931">
        <v>2.4813100000000001E-4</v>
      </c>
      <c r="BC28" s="931">
        <v>2.8191799999999998E-4</v>
      </c>
      <c r="BD28" s="931">
        <v>2.5660100000000002E-4</v>
      </c>
      <c r="BE28" s="931">
        <v>2.23339E-4</v>
      </c>
      <c r="BF28" s="931">
        <v>2.5605400000000003E-4</v>
      </c>
      <c r="BG28" s="435">
        <v>2.17378E-4</v>
      </c>
      <c r="BH28" s="435">
        <v>2.0516800000000001E-4</v>
      </c>
      <c r="BI28" s="435">
        <v>2.19686E-4</v>
      </c>
      <c r="BJ28" s="435">
        <v>2.4400299999999999E-4</v>
      </c>
      <c r="BK28" s="435">
        <v>2.42062E-4</v>
      </c>
      <c r="BL28" s="435">
        <v>2.2088199999999999E-4</v>
      </c>
      <c r="BM28" s="435">
        <v>2.7433500000000001E-4</v>
      </c>
      <c r="BN28" s="435">
        <v>2.48192E-4</v>
      </c>
      <c r="BO28" s="435">
        <v>2.8198699999999998E-4</v>
      </c>
      <c r="BP28" s="435">
        <v>2.5537800000000001E-4</v>
      </c>
      <c r="BQ28" s="435">
        <v>2.23339E-4</v>
      </c>
      <c r="BR28" s="435">
        <v>2.5605400000000003E-4</v>
      </c>
      <c r="BS28" s="435">
        <v>2.17378E-4</v>
      </c>
      <c r="BT28" s="435">
        <v>2.0516800000000001E-4</v>
      </c>
      <c r="BU28" s="435">
        <v>2.19686E-4</v>
      </c>
      <c r="BV28" s="435">
        <v>2.4400299999999999E-4</v>
      </c>
    </row>
    <row r="29" spans="1:74" ht="11.95" customHeight="1" x14ac:dyDescent="0.2">
      <c r="A29" s="253" t="s">
        <v>563</v>
      </c>
      <c r="B29" s="754" t="s">
        <v>1053</v>
      </c>
      <c r="C29" s="430">
        <v>7.5641079749000004E-4</v>
      </c>
      <c r="D29" s="430">
        <v>8.0777978816999997E-4</v>
      </c>
      <c r="E29" s="430">
        <v>1.1615609991000001E-3</v>
      </c>
      <c r="F29" s="430">
        <v>1.2609553637E-3</v>
      </c>
      <c r="G29" s="430">
        <v>1.3910844512E-3</v>
      </c>
      <c r="H29" s="430">
        <v>1.3950577798000001E-3</v>
      </c>
      <c r="I29" s="430">
        <v>1.4286440406000001E-3</v>
      </c>
      <c r="J29" s="430">
        <v>1.39029906E-3</v>
      </c>
      <c r="K29" s="430">
        <v>1.2592689316000001E-3</v>
      </c>
      <c r="L29" s="430">
        <v>1.1288742472E-3</v>
      </c>
      <c r="M29" s="430">
        <v>8.7661542101000005E-4</v>
      </c>
      <c r="N29" s="430">
        <v>7.7239003965999997E-4</v>
      </c>
      <c r="O29" s="430">
        <v>8.2757227471999995E-4</v>
      </c>
      <c r="P29" s="430">
        <v>8.8484772400999998E-4</v>
      </c>
      <c r="Q29" s="430">
        <v>1.2591416844000001E-3</v>
      </c>
      <c r="R29" s="430">
        <v>1.366845494E-3</v>
      </c>
      <c r="S29" s="430">
        <v>1.5041320020999999E-3</v>
      </c>
      <c r="T29" s="430">
        <v>1.5210014520999999E-3</v>
      </c>
      <c r="U29" s="430">
        <v>1.5619607379E-3</v>
      </c>
      <c r="V29" s="430">
        <v>1.5052306251E-3</v>
      </c>
      <c r="W29" s="430">
        <v>1.3467248686E-3</v>
      </c>
      <c r="X29" s="430">
        <v>1.2188532286E-3</v>
      </c>
      <c r="Y29" s="430">
        <v>9.3312195561999999E-4</v>
      </c>
      <c r="Z29" s="430">
        <v>8.2459078382000005E-4</v>
      </c>
      <c r="AA29" s="430">
        <v>8.8543213478E-4</v>
      </c>
      <c r="AB29" s="430">
        <v>9.4632310304000003E-4</v>
      </c>
      <c r="AC29" s="430">
        <v>1.3464690778E-3</v>
      </c>
      <c r="AD29" s="430">
        <v>1.5085221133E-3</v>
      </c>
      <c r="AE29" s="430">
        <v>1.6419760685E-3</v>
      </c>
      <c r="AF29" s="430">
        <v>1.6418000707E-3</v>
      </c>
      <c r="AG29" s="430">
        <v>1.6970583080999999E-3</v>
      </c>
      <c r="AH29" s="430">
        <v>1.6312197692000001E-3</v>
      </c>
      <c r="AI29" s="430">
        <v>1.4647196011E-3</v>
      </c>
      <c r="AJ29" s="430">
        <v>1.3268597747E-3</v>
      </c>
      <c r="AK29" s="430">
        <v>1.0469168983000001E-3</v>
      </c>
      <c r="AL29" s="430">
        <v>9.2543447395999998E-4</v>
      </c>
      <c r="AM29" s="430">
        <v>9.9655066029999992E-4</v>
      </c>
      <c r="AN29" s="430">
        <v>1.1183656078999999E-3</v>
      </c>
      <c r="AO29" s="430">
        <v>1.5193189540000001E-3</v>
      </c>
      <c r="AP29" s="430">
        <v>1.6602178079E-3</v>
      </c>
      <c r="AQ29" s="430">
        <v>1.8110909203999999E-3</v>
      </c>
      <c r="AR29" s="430">
        <v>1.8209961577999999E-3</v>
      </c>
      <c r="AS29" s="430">
        <v>1.8669437977000001E-3</v>
      </c>
      <c r="AT29" s="430">
        <v>1.8089584920999999E-3</v>
      </c>
      <c r="AU29" s="430">
        <v>1.6417572911E-3</v>
      </c>
      <c r="AV29" s="430">
        <v>1.4830290823E-3</v>
      </c>
      <c r="AW29" s="430">
        <v>1.1397475167E-3</v>
      </c>
      <c r="AX29" s="430">
        <v>1.0176594281999999E-3</v>
      </c>
      <c r="AY29" s="931">
        <v>1.0940099808E-3</v>
      </c>
      <c r="AZ29" s="931">
        <v>1.1908403536999999E-3</v>
      </c>
      <c r="BA29" s="931">
        <v>1.6983075300000001E-3</v>
      </c>
      <c r="BB29" s="931">
        <v>1.8410467723E-3</v>
      </c>
      <c r="BC29" s="931">
        <v>2.0223300207E-3</v>
      </c>
      <c r="BD29" s="931">
        <v>2.0488438914000001E-3</v>
      </c>
      <c r="BE29" s="931">
        <v>2.1070500000000001E-3</v>
      </c>
      <c r="BF29" s="931">
        <v>2.0375900000000001E-3</v>
      </c>
      <c r="BG29" s="435">
        <v>1.84078E-3</v>
      </c>
      <c r="BH29" s="435">
        <v>1.6871200000000001E-3</v>
      </c>
      <c r="BI29" s="435">
        <v>1.3414099999999999E-3</v>
      </c>
      <c r="BJ29" s="435">
        <v>1.2256400000000001E-3</v>
      </c>
      <c r="BK29" s="435">
        <v>1.27761E-3</v>
      </c>
      <c r="BL29" s="435">
        <v>1.3313400000000001E-3</v>
      </c>
      <c r="BM29" s="435">
        <v>1.83107E-3</v>
      </c>
      <c r="BN29" s="435">
        <v>1.9578E-3</v>
      </c>
      <c r="BO29" s="435">
        <v>2.1396499999999999E-3</v>
      </c>
      <c r="BP29" s="435">
        <v>2.1309499999999999E-3</v>
      </c>
      <c r="BQ29" s="435">
        <v>2.1926099999999998E-3</v>
      </c>
      <c r="BR29" s="435">
        <v>2.1202E-3</v>
      </c>
      <c r="BS29" s="435">
        <v>1.91399E-3</v>
      </c>
      <c r="BT29" s="435">
        <v>1.74702E-3</v>
      </c>
      <c r="BU29" s="435">
        <v>1.3799000000000001E-3</v>
      </c>
      <c r="BV29" s="435">
        <v>1.2464799999999999E-3</v>
      </c>
    </row>
    <row r="30" spans="1:74" ht="11.95" customHeight="1" x14ac:dyDescent="0.2">
      <c r="A30" s="253" t="s">
        <v>11</v>
      </c>
      <c r="B30" s="754" t="s">
        <v>1397</v>
      </c>
      <c r="C30" s="430">
        <v>1.4552076000000001E-2</v>
      </c>
      <c r="D30" s="430">
        <v>1.2769294E-2</v>
      </c>
      <c r="E30" s="430">
        <v>1.4248376E-2</v>
      </c>
      <c r="F30" s="430">
        <v>1.3442058999999999E-2</v>
      </c>
      <c r="G30" s="430">
        <v>1.3720546E-2</v>
      </c>
      <c r="H30" s="430">
        <v>1.2200459E-2</v>
      </c>
      <c r="I30" s="430">
        <v>1.2743526E-2</v>
      </c>
      <c r="J30" s="430">
        <v>1.2754435999999999E-2</v>
      </c>
      <c r="K30" s="430">
        <v>1.2500129E-2</v>
      </c>
      <c r="L30" s="430">
        <v>1.4033835999999999E-2</v>
      </c>
      <c r="M30" s="430">
        <v>1.3918279E-2</v>
      </c>
      <c r="N30" s="430">
        <v>1.4613126000000001E-2</v>
      </c>
      <c r="O30" s="430">
        <v>1.4430966E-2</v>
      </c>
      <c r="P30" s="430">
        <v>1.2823503999999999E-2</v>
      </c>
      <c r="Q30" s="430">
        <v>1.4604816E-2</v>
      </c>
      <c r="R30" s="430">
        <v>1.3704149000000001E-2</v>
      </c>
      <c r="S30" s="430">
        <v>1.4036996E-2</v>
      </c>
      <c r="T30" s="430">
        <v>1.2325189E-2</v>
      </c>
      <c r="U30" s="430">
        <v>1.2440306E-2</v>
      </c>
      <c r="V30" s="430">
        <v>1.2745596E-2</v>
      </c>
      <c r="W30" s="430">
        <v>1.2037469E-2</v>
      </c>
      <c r="X30" s="430">
        <v>1.3684616E-2</v>
      </c>
      <c r="Y30" s="430">
        <v>1.3531118999999999E-2</v>
      </c>
      <c r="Z30" s="430">
        <v>1.4415116E-2</v>
      </c>
      <c r="AA30" s="430">
        <v>1.3899776000000001E-2</v>
      </c>
      <c r="AB30" s="430">
        <v>1.2331484E-2</v>
      </c>
      <c r="AC30" s="430">
        <v>1.3521116E-2</v>
      </c>
      <c r="AD30" s="430">
        <v>1.2883719E-2</v>
      </c>
      <c r="AE30" s="430">
        <v>1.3370706E-2</v>
      </c>
      <c r="AF30" s="430">
        <v>1.1926799E-2</v>
      </c>
      <c r="AG30" s="430">
        <v>1.2081066E-2</v>
      </c>
      <c r="AH30" s="430">
        <v>1.2025436E-2</v>
      </c>
      <c r="AI30" s="430">
        <v>1.1526448999999999E-2</v>
      </c>
      <c r="AJ30" s="430">
        <v>1.3115536000000001E-2</v>
      </c>
      <c r="AK30" s="430">
        <v>1.2872509000000001E-2</v>
      </c>
      <c r="AL30" s="430">
        <v>1.3896726E-2</v>
      </c>
      <c r="AM30" s="430">
        <v>1.3604796000000001E-2</v>
      </c>
      <c r="AN30" s="430">
        <v>1.2716075E-2</v>
      </c>
      <c r="AO30" s="430">
        <v>1.3415155999999999E-2</v>
      </c>
      <c r="AP30" s="430">
        <v>1.309579E-2</v>
      </c>
      <c r="AQ30" s="430">
        <v>1.3504326000000001E-2</v>
      </c>
      <c r="AR30" s="430">
        <v>1.1600030000000001E-2</v>
      </c>
      <c r="AS30" s="430">
        <v>1.2073366E-2</v>
      </c>
      <c r="AT30" s="430">
        <v>1.1891865999999999E-2</v>
      </c>
      <c r="AU30" s="430">
        <v>1.1548549999999999E-2</v>
      </c>
      <c r="AV30" s="430">
        <v>1.3045286E-2</v>
      </c>
      <c r="AW30" s="430">
        <v>1.2957099999999999E-2</v>
      </c>
      <c r="AX30" s="430">
        <v>1.3410716E-2</v>
      </c>
      <c r="AY30" s="931">
        <v>1.3441186000000001E-2</v>
      </c>
      <c r="AZ30" s="931">
        <v>1.2184224E-2</v>
      </c>
      <c r="BA30" s="931">
        <v>1.3440416E-2</v>
      </c>
      <c r="BB30" s="931">
        <v>1.2907768999999999E-2</v>
      </c>
      <c r="BC30" s="931">
        <v>1.2743956000000001E-2</v>
      </c>
      <c r="BD30" s="931">
        <v>1.19448E-2</v>
      </c>
      <c r="BE30" s="931">
        <v>1.2645699999999999E-2</v>
      </c>
      <c r="BF30" s="931">
        <v>1.25646E-2</v>
      </c>
      <c r="BG30" s="435">
        <v>1.21254E-2</v>
      </c>
      <c r="BH30" s="435">
        <v>1.3125400000000001E-2</v>
      </c>
      <c r="BI30" s="435">
        <v>1.2871499999999999E-2</v>
      </c>
      <c r="BJ30" s="435">
        <v>1.32012E-2</v>
      </c>
      <c r="BK30" s="435">
        <v>1.3114199999999999E-2</v>
      </c>
      <c r="BL30" s="435">
        <v>1.2007200000000001E-2</v>
      </c>
      <c r="BM30" s="435">
        <v>1.3249199999999999E-2</v>
      </c>
      <c r="BN30" s="435">
        <v>1.2530400000000001E-2</v>
      </c>
      <c r="BO30" s="435">
        <v>1.27905E-2</v>
      </c>
      <c r="BP30" s="435">
        <v>1.1868800000000001E-2</v>
      </c>
      <c r="BQ30" s="435">
        <v>1.27376E-2</v>
      </c>
      <c r="BR30" s="435">
        <v>1.26155E-2</v>
      </c>
      <c r="BS30" s="435">
        <v>1.2128999999999999E-2</v>
      </c>
      <c r="BT30" s="435">
        <v>1.30784E-2</v>
      </c>
      <c r="BU30" s="435">
        <v>1.2811700000000001E-2</v>
      </c>
      <c r="BV30" s="435">
        <v>1.3143699999999999E-2</v>
      </c>
    </row>
    <row r="31" spans="1:74" ht="11.95" customHeight="1" x14ac:dyDescent="0.2">
      <c r="A31" s="234" t="s">
        <v>36</v>
      </c>
      <c r="B31" s="754" t="s">
        <v>1398</v>
      </c>
      <c r="C31" s="430">
        <v>0.117460754</v>
      </c>
      <c r="D31" s="430">
        <v>0.103743233</v>
      </c>
      <c r="E31" s="430">
        <v>0.11483584400000001</v>
      </c>
      <c r="F31" s="430">
        <v>0.113256464</v>
      </c>
      <c r="G31" s="430">
        <v>0.11661287400000001</v>
      </c>
      <c r="H31" s="430">
        <v>0.112168634</v>
      </c>
      <c r="I31" s="430">
        <v>0.117851724</v>
      </c>
      <c r="J31" s="430">
        <v>0.116497534</v>
      </c>
      <c r="K31" s="430">
        <v>0.112583744</v>
      </c>
      <c r="L31" s="430">
        <v>0.113286864</v>
      </c>
      <c r="M31" s="430">
        <v>0.11006835399999999</v>
      </c>
      <c r="N31" s="430">
        <v>0.11749256399999999</v>
      </c>
      <c r="O31" s="430">
        <v>0.113748944</v>
      </c>
      <c r="P31" s="430">
        <v>0.103472323</v>
      </c>
      <c r="Q31" s="430">
        <v>0.10961486400000001</v>
      </c>
      <c r="R31" s="430">
        <v>0.108507644</v>
      </c>
      <c r="S31" s="430">
        <v>0.11175645400000001</v>
      </c>
      <c r="T31" s="430">
        <v>0.109579184</v>
      </c>
      <c r="U31" s="430">
        <v>0.11370195399999999</v>
      </c>
      <c r="V31" s="430">
        <v>0.11227224399999999</v>
      </c>
      <c r="W31" s="430">
        <v>0.104544364</v>
      </c>
      <c r="X31" s="430">
        <v>0.105467134</v>
      </c>
      <c r="Y31" s="430">
        <v>0.106990454</v>
      </c>
      <c r="Z31" s="430">
        <v>0.109035774</v>
      </c>
      <c r="AA31" s="430">
        <v>0.110432824</v>
      </c>
      <c r="AB31" s="430">
        <v>9.7465043000000001E-2</v>
      </c>
      <c r="AC31" s="430">
        <v>0.106646224</v>
      </c>
      <c r="AD31" s="430">
        <v>9.8311624E-2</v>
      </c>
      <c r="AE31" s="430">
        <v>0.10445563400000001</v>
      </c>
      <c r="AF31" s="430">
        <v>9.7349314000000006E-2</v>
      </c>
      <c r="AG31" s="430">
        <v>0.10259866400000001</v>
      </c>
      <c r="AH31" s="430">
        <v>0.104705204</v>
      </c>
      <c r="AI31" s="430">
        <v>0.101227874</v>
      </c>
      <c r="AJ31" s="430">
        <v>0.100288654</v>
      </c>
      <c r="AK31" s="430">
        <v>0.10431710399999999</v>
      </c>
      <c r="AL31" s="430">
        <v>0.106987754</v>
      </c>
      <c r="AM31" s="430">
        <v>0.104509436</v>
      </c>
      <c r="AN31" s="430">
        <v>9.5176744999999993E-2</v>
      </c>
      <c r="AO31" s="430">
        <v>0.10394956599999999</v>
      </c>
      <c r="AP31" s="430">
        <v>0.10172650499999999</v>
      </c>
      <c r="AQ31" s="430">
        <v>0.102612076</v>
      </c>
      <c r="AR31" s="430">
        <v>9.6629275000000001E-2</v>
      </c>
      <c r="AS31" s="430">
        <v>0.100568646</v>
      </c>
      <c r="AT31" s="430">
        <v>0.10501606600000001</v>
      </c>
      <c r="AU31" s="430">
        <v>0.102261245</v>
      </c>
      <c r="AV31" s="430">
        <v>9.8420025999999994E-2</v>
      </c>
      <c r="AW31" s="430">
        <v>0.10309109499999999</v>
      </c>
      <c r="AX31" s="430">
        <v>0.10528807599999999</v>
      </c>
      <c r="AY31" s="931">
        <v>0.103105924</v>
      </c>
      <c r="AZ31" s="931">
        <v>9.2202803E-2</v>
      </c>
      <c r="BA31" s="931">
        <v>0.102369154</v>
      </c>
      <c r="BB31" s="931">
        <v>9.5180853999999995E-2</v>
      </c>
      <c r="BC31" s="931">
        <v>9.8656543999999999E-2</v>
      </c>
      <c r="BD31" s="931">
        <v>0.1026267</v>
      </c>
      <c r="BE31" s="931">
        <v>0.10904179999999999</v>
      </c>
      <c r="BF31" s="931">
        <v>0.1103862</v>
      </c>
      <c r="BG31" s="435">
        <v>0.10793999999999999</v>
      </c>
      <c r="BH31" s="435">
        <v>0.11335720000000001</v>
      </c>
      <c r="BI31" s="435">
        <v>0.1108908</v>
      </c>
      <c r="BJ31" s="435">
        <v>0.1166263</v>
      </c>
      <c r="BK31" s="435">
        <v>0.11679489999999999</v>
      </c>
      <c r="BL31" s="435">
        <v>0.1046716</v>
      </c>
      <c r="BM31" s="435">
        <v>0.11167680000000001</v>
      </c>
      <c r="BN31" s="435">
        <v>0.10958420000000001</v>
      </c>
      <c r="BO31" s="435">
        <v>0.11140029999999999</v>
      </c>
      <c r="BP31" s="435">
        <v>0.1104889</v>
      </c>
      <c r="BQ31" s="435">
        <v>0.11682869999999999</v>
      </c>
      <c r="BR31" s="435">
        <v>0.1154275</v>
      </c>
      <c r="BS31" s="435">
        <v>0.1112746</v>
      </c>
      <c r="BT31" s="435">
        <v>0.1156099</v>
      </c>
      <c r="BU31" s="435">
        <v>0.11246299999999999</v>
      </c>
      <c r="BV31" s="435">
        <v>0.1177686</v>
      </c>
    </row>
    <row r="32" spans="1:74" ht="11.95" customHeight="1" x14ac:dyDescent="0.2">
      <c r="A32" s="253"/>
      <c r="B32" s="286"/>
      <c r="C32" s="491"/>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933"/>
      <c r="AZ32" s="933"/>
      <c r="BA32" s="933"/>
      <c r="BB32" s="933"/>
      <c r="BC32" s="933"/>
      <c r="BD32" s="933"/>
      <c r="BE32" s="933"/>
      <c r="BF32" s="933"/>
      <c r="BG32" s="487"/>
      <c r="BH32" s="487"/>
      <c r="BI32" s="487"/>
      <c r="BJ32" s="487"/>
      <c r="BK32" s="487"/>
      <c r="BL32" s="487"/>
      <c r="BM32" s="487"/>
      <c r="BN32" s="487"/>
      <c r="BO32" s="487"/>
      <c r="BP32" s="487"/>
      <c r="BQ32" s="487"/>
      <c r="BR32" s="487"/>
      <c r="BS32" s="487"/>
      <c r="BT32" s="487"/>
      <c r="BU32" s="487"/>
      <c r="BV32" s="487"/>
    </row>
    <row r="33" spans="1:74" s="92" customFormat="1" ht="11.95" customHeight="1" x14ac:dyDescent="0.2">
      <c r="A33" s="495" t="s">
        <v>136</v>
      </c>
      <c r="B33" s="496" t="s">
        <v>1400</v>
      </c>
      <c r="C33" s="111">
        <v>1.6397567070000001E-2</v>
      </c>
      <c r="D33" s="111">
        <v>1.5356948818E-2</v>
      </c>
      <c r="E33" s="111">
        <v>1.8014312107E-2</v>
      </c>
      <c r="F33" s="111">
        <v>1.8041982022000001E-2</v>
      </c>
      <c r="G33" s="111">
        <v>1.8913727432E-2</v>
      </c>
      <c r="H33" s="111">
        <v>1.8914741397000001E-2</v>
      </c>
      <c r="I33" s="111">
        <v>1.9729678726E-2</v>
      </c>
      <c r="J33" s="111">
        <v>1.9412796303999998E-2</v>
      </c>
      <c r="K33" s="111">
        <v>1.8309708821000002E-2</v>
      </c>
      <c r="L33" s="111">
        <v>1.7791278987E-2</v>
      </c>
      <c r="M33" s="111">
        <v>1.6637196095000001E-2</v>
      </c>
      <c r="N33" s="111">
        <v>1.6989273135999999E-2</v>
      </c>
      <c r="O33" s="111">
        <v>2.0270265706000001E-2</v>
      </c>
      <c r="P33" s="111">
        <v>1.9287340133999999E-2</v>
      </c>
      <c r="Q33" s="111">
        <v>2.2084791238000001E-2</v>
      </c>
      <c r="R33" s="111">
        <v>2.2112071478000001E-2</v>
      </c>
      <c r="S33" s="111">
        <v>2.3440976995000001E-2</v>
      </c>
      <c r="T33" s="111">
        <v>2.345973858E-2</v>
      </c>
      <c r="U33" s="111">
        <v>2.3941312966000002E-2</v>
      </c>
      <c r="V33" s="111">
        <v>2.3760686922999999E-2</v>
      </c>
      <c r="W33" s="111">
        <v>2.2043296907999999E-2</v>
      </c>
      <c r="X33" s="111">
        <v>2.1776845762000001E-2</v>
      </c>
      <c r="Y33" s="111">
        <v>2.0523486037000001E-2</v>
      </c>
      <c r="Z33" s="111">
        <v>2.0207893003000001E-2</v>
      </c>
      <c r="AA33" s="111">
        <v>2.0129870745E-2</v>
      </c>
      <c r="AB33" s="111">
        <v>1.8886244935000001E-2</v>
      </c>
      <c r="AC33" s="111">
        <v>2.1937309708000001E-2</v>
      </c>
      <c r="AD33" s="111">
        <v>2.1964766891E-2</v>
      </c>
      <c r="AE33" s="111">
        <v>2.3376333688E-2</v>
      </c>
      <c r="AF33" s="111">
        <v>2.3245444269999999E-2</v>
      </c>
      <c r="AG33" s="111">
        <v>2.3866482739000001E-2</v>
      </c>
      <c r="AH33" s="111">
        <v>2.3789919420999998E-2</v>
      </c>
      <c r="AI33" s="111">
        <v>2.2085746465999999E-2</v>
      </c>
      <c r="AJ33" s="111">
        <v>2.1746291724999998E-2</v>
      </c>
      <c r="AK33" s="111">
        <v>2.0296968927999998E-2</v>
      </c>
      <c r="AL33" s="111">
        <v>2.0744411458999999E-2</v>
      </c>
      <c r="AM33" s="111">
        <v>2.0697598054E-2</v>
      </c>
      <c r="AN33" s="111">
        <v>2.0110336412999998E-2</v>
      </c>
      <c r="AO33" s="111">
        <v>2.2361141014999999E-2</v>
      </c>
      <c r="AP33" s="111">
        <v>2.2427457843000001E-2</v>
      </c>
      <c r="AQ33" s="111">
        <v>2.4233245258E-2</v>
      </c>
      <c r="AR33" s="111">
        <v>2.3701800780000001E-2</v>
      </c>
      <c r="AS33" s="111">
        <v>2.4786425141999999E-2</v>
      </c>
      <c r="AT33" s="111">
        <v>2.422249529E-2</v>
      </c>
      <c r="AU33" s="111">
        <v>2.2309244458000001E-2</v>
      </c>
      <c r="AV33" s="111">
        <v>2.2092494127000002E-2</v>
      </c>
      <c r="AW33" s="111">
        <v>2.0481597204000002E-2</v>
      </c>
      <c r="AX33" s="111">
        <v>2.0545323181E-2</v>
      </c>
      <c r="AY33" s="706">
        <v>2.0618787446E-2</v>
      </c>
      <c r="AZ33" s="706">
        <v>1.9902747887999998E-2</v>
      </c>
      <c r="BA33" s="706">
        <v>2.3276676396E-2</v>
      </c>
      <c r="BB33" s="706">
        <v>2.3596474752999998E-2</v>
      </c>
      <c r="BC33" s="706">
        <v>2.4148112922999999E-2</v>
      </c>
      <c r="BD33" s="706">
        <v>2.4692057085999999E-2</v>
      </c>
      <c r="BE33" s="706">
        <v>2.5637595336000001E-2</v>
      </c>
      <c r="BF33" s="706">
        <v>2.5273113201000001E-2</v>
      </c>
      <c r="BG33" s="497">
        <v>2.3439000000000002E-2</v>
      </c>
      <c r="BH33" s="497">
        <v>2.29439E-2</v>
      </c>
      <c r="BI33" s="497">
        <v>2.1351499999999999E-2</v>
      </c>
      <c r="BJ33" s="497">
        <v>2.1407300000000001E-2</v>
      </c>
      <c r="BK33" s="497">
        <v>2.1571E-2</v>
      </c>
      <c r="BL33" s="497">
        <v>2.1296800000000001E-2</v>
      </c>
      <c r="BM33" s="497">
        <v>2.4459999999999999E-2</v>
      </c>
      <c r="BN33" s="497">
        <v>2.4706700000000002E-2</v>
      </c>
      <c r="BO33" s="497">
        <v>2.5728899999999999E-2</v>
      </c>
      <c r="BP33" s="497">
        <v>2.61243E-2</v>
      </c>
      <c r="BQ33" s="497">
        <v>2.7038800000000002E-2</v>
      </c>
      <c r="BR33" s="497">
        <v>2.6519899999999999E-2</v>
      </c>
      <c r="BS33" s="497">
        <v>2.4618500000000001E-2</v>
      </c>
      <c r="BT33" s="497">
        <v>2.3963399999999999E-2</v>
      </c>
      <c r="BU33" s="497">
        <v>2.2195599999999999E-2</v>
      </c>
      <c r="BV33" s="497">
        <v>2.21394E-2</v>
      </c>
    </row>
    <row r="34" spans="1:74" ht="11.95" customHeight="1" x14ac:dyDescent="0.2">
      <c r="A34" s="253" t="s">
        <v>41</v>
      </c>
      <c r="B34" s="754" t="s">
        <v>1050</v>
      </c>
      <c r="C34" s="430">
        <v>1.823135E-3</v>
      </c>
      <c r="D34" s="430">
        <v>1.6457170000000001E-3</v>
      </c>
      <c r="E34" s="430">
        <v>1.731762E-3</v>
      </c>
      <c r="F34" s="430">
        <v>1.746493E-3</v>
      </c>
      <c r="G34" s="430">
        <v>1.847245E-3</v>
      </c>
      <c r="H34" s="430">
        <v>1.756692E-3</v>
      </c>
      <c r="I34" s="430">
        <v>1.807382E-3</v>
      </c>
      <c r="J34" s="430">
        <v>1.814633E-3</v>
      </c>
      <c r="K34" s="430">
        <v>1.7651780000000001E-3</v>
      </c>
      <c r="L34" s="430">
        <v>1.837834E-3</v>
      </c>
      <c r="M34" s="430">
        <v>1.7691390000000001E-3</v>
      </c>
      <c r="N34" s="430">
        <v>1.8666010000000001E-3</v>
      </c>
      <c r="O34" s="430">
        <v>1.6731509999999999E-3</v>
      </c>
      <c r="P34" s="430">
        <v>1.5112330000000001E-3</v>
      </c>
      <c r="Q34" s="430">
        <v>1.6731509999999999E-3</v>
      </c>
      <c r="R34" s="430">
        <v>1.619178E-3</v>
      </c>
      <c r="S34" s="430">
        <v>1.6731509999999999E-3</v>
      </c>
      <c r="T34" s="430">
        <v>1.619178E-3</v>
      </c>
      <c r="U34" s="430">
        <v>1.6731509999999999E-3</v>
      </c>
      <c r="V34" s="430">
        <v>1.6731509999999999E-3</v>
      </c>
      <c r="W34" s="430">
        <v>1.619178E-3</v>
      </c>
      <c r="X34" s="430">
        <v>1.6731509999999999E-3</v>
      </c>
      <c r="Y34" s="430">
        <v>1.619178E-3</v>
      </c>
      <c r="Z34" s="430">
        <v>1.6731509999999999E-3</v>
      </c>
      <c r="AA34" s="430">
        <v>1.6731509999999999E-3</v>
      </c>
      <c r="AB34" s="430">
        <v>1.5112330000000001E-3</v>
      </c>
      <c r="AC34" s="430">
        <v>1.6731509999999999E-3</v>
      </c>
      <c r="AD34" s="430">
        <v>1.619178E-3</v>
      </c>
      <c r="AE34" s="430">
        <v>1.6731509999999999E-3</v>
      </c>
      <c r="AF34" s="430">
        <v>1.619178E-3</v>
      </c>
      <c r="AG34" s="430">
        <v>1.6731509999999999E-3</v>
      </c>
      <c r="AH34" s="430">
        <v>1.6731509999999999E-3</v>
      </c>
      <c r="AI34" s="430">
        <v>1.619178E-3</v>
      </c>
      <c r="AJ34" s="430">
        <v>1.6731509999999999E-3</v>
      </c>
      <c r="AK34" s="430">
        <v>1.619178E-3</v>
      </c>
      <c r="AL34" s="430">
        <v>1.6731509999999999E-3</v>
      </c>
      <c r="AM34" s="430">
        <v>1.6685789999999999E-3</v>
      </c>
      <c r="AN34" s="430">
        <v>1.560929E-3</v>
      </c>
      <c r="AO34" s="430">
        <v>1.6685789999999999E-3</v>
      </c>
      <c r="AP34" s="430">
        <v>1.6147539999999999E-3</v>
      </c>
      <c r="AQ34" s="430">
        <v>1.6685789999999999E-3</v>
      </c>
      <c r="AR34" s="430">
        <v>1.6147539999999999E-3</v>
      </c>
      <c r="AS34" s="430">
        <v>1.6685789999999999E-3</v>
      </c>
      <c r="AT34" s="430">
        <v>1.6685789999999999E-3</v>
      </c>
      <c r="AU34" s="430">
        <v>1.6147539999999999E-3</v>
      </c>
      <c r="AV34" s="430">
        <v>1.6685789999999999E-3</v>
      </c>
      <c r="AW34" s="430">
        <v>1.6147539999999999E-3</v>
      </c>
      <c r="AX34" s="430">
        <v>1.6685789999999999E-3</v>
      </c>
      <c r="AY34" s="931">
        <v>1.6731509999999999E-3</v>
      </c>
      <c r="AZ34" s="931">
        <v>1.5112330000000001E-3</v>
      </c>
      <c r="BA34" s="931">
        <v>1.6731509999999999E-3</v>
      </c>
      <c r="BB34" s="931">
        <v>1.619178E-3</v>
      </c>
      <c r="BC34" s="931">
        <v>1.6731509999999999E-3</v>
      </c>
      <c r="BD34" s="931">
        <v>1.64124E-3</v>
      </c>
      <c r="BE34" s="931">
        <v>1.63876E-3</v>
      </c>
      <c r="BF34" s="931">
        <v>1.63605E-3</v>
      </c>
      <c r="BG34" s="435">
        <v>1.63798E-3</v>
      </c>
      <c r="BH34" s="435">
        <v>1.6352000000000001E-3</v>
      </c>
      <c r="BI34" s="435">
        <v>1.6370600000000001E-3</v>
      </c>
      <c r="BJ34" s="435">
        <v>1.6341999999999999E-3</v>
      </c>
      <c r="BK34" s="435">
        <v>1.6306599999999999E-3</v>
      </c>
      <c r="BL34" s="435">
        <v>1.6415100000000001E-3</v>
      </c>
      <c r="BM34" s="435">
        <v>1.63864E-3</v>
      </c>
      <c r="BN34" s="435">
        <v>1.6404E-3</v>
      </c>
      <c r="BO34" s="435">
        <v>1.63743E-3</v>
      </c>
      <c r="BP34" s="435">
        <v>1.63708E-3</v>
      </c>
      <c r="BQ34" s="435">
        <v>1.63693E-3</v>
      </c>
      <c r="BR34" s="435">
        <v>1.6370099999999999E-3</v>
      </c>
      <c r="BS34" s="435">
        <v>1.63692E-3</v>
      </c>
      <c r="BT34" s="435">
        <v>1.63708E-3</v>
      </c>
      <c r="BU34" s="435">
        <v>1.63708E-3</v>
      </c>
      <c r="BV34" s="435">
        <v>1.6373399999999999E-3</v>
      </c>
    </row>
    <row r="35" spans="1:74" ht="11.95" customHeight="1" x14ac:dyDescent="0.2">
      <c r="A35" s="253" t="s">
        <v>564</v>
      </c>
      <c r="B35" s="754" t="s">
        <v>1054</v>
      </c>
      <c r="C35" s="430">
        <v>3.0532666668999999E-3</v>
      </c>
      <c r="D35" s="430">
        <v>3.2933471541E-3</v>
      </c>
      <c r="E35" s="430">
        <v>4.5454343170000001E-3</v>
      </c>
      <c r="F35" s="430">
        <v>5.0412244043000001E-3</v>
      </c>
      <c r="G35" s="430">
        <v>5.4598609282999998E-3</v>
      </c>
      <c r="H35" s="430">
        <v>5.5102827238999999E-3</v>
      </c>
      <c r="I35" s="430">
        <v>5.6774957679999998E-3</v>
      </c>
      <c r="J35" s="430">
        <v>5.4562868138999998E-3</v>
      </c>
      <c r="K35" s="430">
        <v>4.8724572965999999E-3</v>
      </c>
      <c r="L35" s="430">
        <v>4.2290211322000004E-3</v>
      </c>
      <c r="M35" s="430">
        <v>3.3548103078999999E-3</v>
      </c>
      <c r="N35" s="430">
        <v>3.1515090584999998E-3</v>
      </c>
      <c r="O35" s="430">
        <v>3.5761701645E-3</v>
      </c>
      <c r="P35" s="430">
        <v>3.9515085107999998E-3</v>
      </c>
      <c r="Q35" s="430">
        <v>5.3787992805999999E-3</v>
      </c>
      <c r="R35" s="430">
        <v>5.8962555679E-3</v>
      </c>
      <c r="S35" s="430">
        <v>6.4373992591999999E-3</v>
      </c>
      <c r="T35" s="430">
        <v>6.4588381723000004E-3</v>
      </c>
      <c r="U35" s="430">
        <v>6.7072667248000003E-3</v>
      </c>
      <c r="V35" s="430">
        <v>6.3827005933000001E-3</v>
      </c>
      <c r="W35" s="430">
        <v>5.6920446382999999E-3</v>
      </c>
      <c r="X35" s="430">
        <v>4.8963728474000004E-3</v>
      </c>
      <c r="Y35" s="430">
        <v>3.8412513343999998E-3</v>
      </c>
      <c r="Z35" s="430">
        <v>3.5376657478999999E-3</v>
      </c>
      <c r="AA35" s="430">
        <v>3.9139917624000002E-3</v>
      </c>
      <c r="AB35" s="430">
        <v>4.3397052076999997E-3</v>
      </c>
      <c r="AC35" s="430">
        <v>5.9070366826999999E-3</v>
      </c>
      <c r="AD35" s="430">
        <v>6.5597647570000001E-3</v>
      </c>
      <c r="AE35" s="430">
        <v>7.1467675331999998E-3</v>
      </c>
      <c r="AF35" s="430">
        <v>7.0868601387999997E-3</v>
      </c>
      <c r="AG35" s="430">
        <v>7.3572397592000004E-3</v>
      </c>
      <c r="AH35" s="430">
        <v>7.0700605358000003E-3</v>
      </c>
      <c r="AI35" s="430">
        <v>6.3093230016E-3</v>
      </c>
      <c r="AJ35" s="430">
        <v>5.4725945362000001E-3</v>
      </c>
      <c r="AK35" s="430">
        <v>4.3052915232E-3</v>
      </c>
      <c r="AL35" s="430">
        <v>4.0207532254000001E-3</v>
      </c>
      <c r="AM35" s="430">
        <v>4.3979807483000002E-3</v>
      </c>
      <c r="AN35" s="430">
        <v>5.0465584317E-3</v>
      </c>
      <c r="AO35" s="430">
        <v>6.6151235288999998E-3</v>
      </c>
      <c r="AP35" s="430">
        <v>7.2911934909999998E-3</v>
      </c>
      <c r="AQ35" s="430">
        <v>8.0481851439000007E-3</v>
      </c>
      <c r="AR35" s="430">
        <v>8.0563245961999992E-3</v>
      </c>
      <c r="AS35" s="430">
        <v>8.3395946331E-3</v>
      </c>
      <c r="AT35" s="430">
        <v>8.0068400530999995E-3</v>
      </c>
      <c r="AU35" s="430">
        <v>7.1629813811000002E-3</v>
      </c>
      <c r="AV35" s="430">
        <v>6.2242613434000003E-3</v>
      </c>
      <c r="AW35" s="430">
        <v>4.8280615127000003E-3</v>
      </c>
      <c r="AX35" s="430">
        <v>4.4901910105000003E-3</v>
      </c>
      <c r="AY35" s="931">
        <v>4.9027191536999996E-3</v>
      </c>
      <c r="AZ35" s="931">
        <v>5.4228302499999999E-3</v>
      </c>
      <c r="BA35" s="931">
        <v>7.4242482045999997E-3</v>
      </c>
      <c r="BB35" s="931">
        <v>8.2256181413999999E-3</v>
      </c>
      <c r="BC35" s="931">
        <v>8.8882252828999999E-3</v>
      </c>
      <c r="BD35" s="931">
        <v>9.0181087166000002E-3</v>
      </c>
      <c r="BE35" s="931">
        <v>9.3909800000000002E-3</v>
      </c>
      <c r="BF35" s="931">
        <v>9.0285499999999998E-3</v>
      </c>
      <c r="BG35" s="435">
        <v>8.1284600000000005E-3</v>
      </c>
      <c r="BH35" s="435">
        <v>7.2176799999999998E-3</v>
      </c>
      <c r="BI35" s="435">
        <v>5.7537700000000001E-3</v>
      </c>
      <c r="BJ35" s="435">
        <v>5.5621300000000002E-3</v>
      </c>
      <c r="BK35" s="435">
        <v>5.9897700000000002E-3</v>
      </c>
      <c r="BL35" s="435">
        <v>6.5502599999999996E-3</v>
      </c>
      <c r="BM35" s="435">
        <v>8.74956E-3</v>
      </c>
      <c r="BN35" s="435">
        <v>9.5806599999999995E-3</v>
      </c>
      <c r="BO35" s="435">
        <v>1.0418500000000001E-2</v>
      </c>
      <c r="BP35" s="435">
        <v>1.0440899999999999E-2</v>
      </c>
      <c r="BQ35" s="435">
        <v>1.0802000000000001E-2</v>
      </c>
      <c r="BR35" s="435">
        <v>1.0348E-2</v>
      </c>
      <c r="BS35" s="435">
        <v>9.2958799999999994E-3</v>
      </c>
      <c r="BT35" s="435">
        <v>8.2384999999999993E-3</v>
      </c>
      <c r="BU35" s="435">
        <v>6.5717800000000002E-3</v>
      </c>
      <c r="BV35" s="435">
        <v>6.2409299999999996E-3</v>
      </c>
    </row>
    <row r="36" spans="1:74" ht="11.95" customHeight="1" x14ac:dyDescent="0.2">
      <c r="A36" s="234" t="s">
        <v>493</v>
      </c>
      <c r="B36" s="754" t="s">
        <v>1397</v>
      </c>
      <c r="C36" s="430">
        <v>3.4265599999999999E-3</v>
      </c>
      <c r="D36" s="430">
        <v>2.8948400000000001E-3</v>
      </c>
      <c r="E36" s="430">
        <v>3.31861E-3</v>
      </c>
      <c r="F36" s="430">
        <v>3.2242400000000002E-3</v>
      </c>
      <c r="G36" s="430">
        <v>3.1489299999999999E-3</v>
      </c>
      <c r="H36" s="430">
        <v>3.2198399999999999E-3</v>
      </c>
      <c r="I36" s="430">
        <v>3.5197800000000001E-3</v>
      </c>
      <c r="J36" s="430">
        <v>3.4868E-3</v>
      </c>
      <c r="K36" s="430">
        <v>3.3627499999999999E-3</v>
      </c>
      <c r="L36" s="430">
        <v>3.1127799999999999E-3</v>
      </c>
      <c r="M36" s="430">
        <v>3.2176100000000001E-3</v>
      </c>
      <c r="N36" s="430">
        <v>3.3734099999999999E-3</v>
      </c>
      <c r="O36" s="430">
        <v>6.2699299999999999E-3</v>
      </c>
      <c r="P36" s="430">
        <v>5.82243E-3</v>
      </c>
      <c r="Q36" s="430">
        <v>6.1109600000000004E-3</v>
      </c>
      <c r="R36" s="430">
        <v>6.1106099999999998E-3</v>
      </c>
      <c r="S36" s="430">
        <v>6.2791499999999998E-3</v>
      </c>
      <c r="T36" s="430">
        <v>6.4127699999999999E-3</v>
      </c>
      <c r="U36" s="430">
        <v>6.5400600000000003E-3</v>
      </c>
      <c r="V36" s="430">
        <v>6.4406999999999997E-3</v>
      </c>
      <c r="W36" s="430">
        <v>6.2039E-3</v>
      </c>
      <c r="X36" s="430">
        <v>6.3521200000000002E-3</v>
      </c>
      <c r="Y36" s="430">
        <v>6.3671600000000002E-3</v>
      </c>
      <c r="Z36" s="430">
        <v>6.14928E-3</v>
      </c>
      <c r="AA36" s="430">
        <v>6.0625399999999999E-3</v>
      </c>
      <c r="AB36" s="430">
        <v>5.4799999999999996E-3</v>
      </c>
      <c r="AC36" s="430">
        <v>5.7674400000000004E-3</v>
      </c>
      <c r="AD36" s="430">
        <v>5.61956E-3</v>
      </c>
      <c r="AE36" s="430">
        <v>6.1461600000000003E-3</v>
      </c>
      <c r="AF36" s="430">
        <v>6.12168E-3</v>
      </c>
      <c r="AG36" s="430">
        <v>6.4011399999999996E-3</v>
      </c>
      <c r="AH36" s="430">
        <v>6.3586099999999998E-3</v>
      </c>
      <c r="AI36" s="430">
        <v>5.8877399999999998E-3</v>
      </c>
      <c r="AJ36" s="430">
        <v>5.9921999999999996E-3</v>
      </c>
      <c r="AK36" s="430">
        <v>6.1125900000000002E-3</v>
      </c>
      <c r="AL36" s="430">
        <v>6.5295400000000003E-3</v>
      </c>
      <c r="AM36" s="430">
        <v>6.2222099999999997E-3</v>
      </c>
      <c r="AN36" s="430">
        <v>5.6365599999999997E-3</v>
      </c>
      <c r="AO36" s="430">
        <v>5.7510499999999997E-3</v>
      </c>
      <c r="AP36" s="430">
        <v>5.5952600000000003E-3</v>
      </c>
      <c r="AQ36" s="430">
        <v>5.9312000000000002E-3</v>
      </c>
      <c r="AR36" s="430">
        <v>5.7125300000000004E-3</v>
      </c>
      <c r="AS36" s="430">
        <v>5.9870699999999997E-3</v>
      </c>
      <c r="AT36" s="430">
        <v>5.9987699999999996E-3</v>
      </c>
      <c r="AU36" s="430">
        <v>5.2699699999999997E-3</v>
      </c>
      <c r="AV36" s="430">
        <v>5.6830800000000001E-3</v>
      </c>
      <c r="AW36" s="430">
        <v>5.7545000000000001E-3</v>
      </c>
      <c r="AX36" s="430">
        <v>5.8620199999999999E-3</v>
      </c>
      <c r="AY36" s="931">
        <v>5.5504899999999999E-3</v>
      </c>
      <c r="AZ36" s="931">
        <v>5.2458100000000001E-3</v>
      </c>
      <c r="BA36" s="931">
        <v>5.78605E-3</v>
      </c>
      <c r="BB36" s="931">
        <v>5.57297E-3</v>
      </c>
      <c r="BC36" s="931">
        <v>5.1743800000000001E-3</v>
      </c>
      <c r="BD36" s="931">
        <v>5.6523299999999997E-3</v>
      </c>
      <c r="BE36" s="931">
        <v>5.8187400000000002E-3</v>
      </c>
      <c r="BF36" s="931">
        <v>5.9660800000000003E-3</v>
      </c>
      <c r="BG36" s="435">
        <v>5.39216E-3</v>
      </c>
      <c r="BH36" s="435">
        <v>5.6749000000000001E-3</v>
      </c>
      <c r="BI36" s="435">
        <v>5.6507399999999996E-3</v>
      </c>
      <c r="BJ36" s="435">
        <v>5.7714699999999999E-3</v>
      </c>
      <c r="BK36" s="435">
        <v>5.5158100000000003E-3</v>
      </c>
      <c r="BL36" s="435">
        <v>5.4323000000000001E-3</v>
      </c>
      <c r="BM36" s="435">
        <v>5.6623999999999997E-3</v>
      </c>
      <c r="BN36" s="435">
        <v>5.4087600000000003E-3</v>
      </c>
      <c r="BO36" s="435">
        <v>5.1886800000000002E-3</v>
      </c>
      <c r="BP36" s="435">
        <v>5.3782700000000001E-3</v>
      </c>
      <c r="BQ36" s="435">
        <v>5.8007700000000002E-3</v>
      </c>
      <c r="BR36" s="435">
        <v>5.96102E-3</v>
      </c>
      <c r="BS36" s="435">
        <v>5.3898100000000001E-3</v>
      </c>
      <c r="BT36" s="435">
        <v>5.6618900000000002E-3</v>
      </c>
      <c r="BU36" s="435">
        <v>5.6373700000000001E-3</v>
      </c>
      <c r="BV36" s="435">
        <v>5.7655900000000001E-3</v>
      </c>
    </row>
    <row r="37" spans="1:74" ht="11.95" customHeight="1" x14ac:dyDescent="0.2">
      <c r="A37" s="234" t="s">
        <v>12</v>
      </c>
      <c r="B37" s="754" t="s">
        <v>1398</v>
      </c>
      <c r="C37" s="430">
        <v>6.1264709999999997E-3</v>
      </c>
      <c r="D37" s="430">
        <v>5.6785840000000004E-3</v>
      </c>
      <c r="E37" s="430">
        <v>6.1150809999999996E-3</v>
      </c>
      <c r="F37" s="430">
        <v>5.854372E-3</v>
      </c>
      <c r="G37" s="430">
        <v>6.0018609999999998E-3</v>
      </c>
      <c r="H37" s="430">
        <v>6.0166020000000002E-3</v>
      </c>
      <c r="I37" s="430">
        <v>6.250561E-3</v>
      </c>
      <c r="J37" s="430">
        <v>6.256981E-3</v>
      </c>
      <c r="K37" s="430">
        <v>6.0491119999999997E-3</v>
      </c>
      <c r="L37" s="430">
        <v>6.1252609999999999E-3</v>
      </c>
      <c r="M37" s="430">
        <v>5.9268519999999998E-3</v>
      </c>
      <c r="N37" s="430">
        <v>6.2328009999999996E-3</v>
      </c>
      <c r="O37" s="430">
        <v>6.2166909999999999E-3</v>
      </c>
      <c r="P37" s="430">
        <v>5.6440240000000001E-3</v>
      </c>
      <c r="Q37" s="430">
        <v>6.1301510000000003E-3</v>
      </c>
      <c r="R37" s="430">
        <v>5.8888719999999999E-3</v>
      </c>
      <c r="S37" s="430">
        <v>6.2173810000000001E-3</v>
      </c>
      <c r="T37" s="430">
        <v>6.1400320000000001E-3</v>
      </c>
      <c r="U37" s="430">
        <v>6.2789309999999997E-3</v>
      </c>
      <c r="V37" s="430">
        <v>6.3781610000000002E-3</v>
      </c>
      <c r="W37" s="430">
        <v>5.924332E-3</v>
      </c>
      <c r="X37" s="430">
        <v>6.0237509999999999E-3</v>
      </c>
      <c r="Y37" s="430">
        <v>5.9665020000000003E-3</v>
      </c>
      <c r="Z37" s="430">
        <v>6.166431E-3</v>
      </c>
      <c r="AA37" s="430">
        <v>6.1574710000000003E-3</v>
      </c>
      <c r="AB37" s="430">
        <v>5.4782939999999999E-3</v>
      </c>
      <c r="AC37" s="430">
        <v>6.1111209999999997E-3</v>
      </c>
      <c r="AD37" s="430">
        <v>5.8533320000000002E-3</v>
      </c>
      <c r="AE37" s="430">
        <v>5.9381010000000003E-3</v>
      </c>
      <c r="AF37" s="430">
        <v>5.966832E-3</v>
      </c>
      <c r="AG37" s="430">
        <v>6.0198209999999999E-3</v>
      </c>
      <c r="AH37" s="430">
        <v>6.1390610000000003E-3</v>
      </c>
      <c r="AI37" s="430">
        <v>5.982752E-3</v>
      </c>
      <c r="AJ37" s="430">
        <v>6.078501E-3</v>
      </c>
      <c r="AK37" s="430">
        <v>5.8798119999999999E-3</v>
      </c>
      <c r="AL37" s="430">
        <v>6.1474809999999998E-3</v>
      </c>
      <c r="AM37" s="430">
        <v>6.2005740000000004E-3</v>
      </c>
      <c r="AN37" s="430">
        <v>5.6162740000000001E-3</v>
      </c>
      <c r="AO37" s="430">
        <v>5.9153640000000002E-3</v>
      </c>
      <c r="AP37" s="430">
        <v>5.7034490000000002E-3</v>
      </c>
      <c r="AQ37" s="430">
        <v>5.9972439999999997E-3</v>
      </c>
      <c r="AR37" s="430">
        <v>5.9181590000000001E-3</v>
      </c>
      <c r="AS37" s="430">
        <v>6.2458039999999998E-3</v>
      </c>
      <c r="AT37" s="430">
        <v>6.0618540000000002E-3</v>
      </c>
      <c r="AU37" s="430">
        <v>5.9447789999999999E-3</v>
      </c>
      <c r="AV37" s="430">
        <v>6.0121840000000003E-3</v>
      </c>
      <c r="AW37" s="430">
        <v>5.9234889999999997E-3</v>
      </c>
      <c r="AX37" s="430">
        <v>6.1430740000000001E-3</v>
      </c>
      <c r="AY37" s="931">
        <v>6.1592210000000003E-3</v>
      </c>
      <c r="AZ37" s="931">
        <v>5.5709940000000001E-3</v>
      </c>
      <c r="BA37" s="931">
        <v>6.0359410000000004E-3</v>
      </c>
      <c r="BB37" s="931">
        <v>5.7532920000000001E-3</v>
      </c>
      <c r="BC37" s="931">
        <v>6.0076310000000003E-3</v>
      </c>
      <c r="BD37" s="931">
        <v>5.8934699999999996E-3</v>
      </c>
      <c r="BE37" s="931">
        <v>6.3054199999999999E-3</v>
      </c>
      <c r="BF37" s="931">
        <v>6.0838300000000001E-3</v>
      </c>
      <c r="BG37" s="435">
        <v>6.0110500000000004E-3</v>
      </c>
      <c r="BH37" s="435">
        <v>5.9880599999999999E-3</v>
      </c>
      <c r="BI37" s="435">
        <v>5.9744000000000004E-3</v>
      </c>
      <c r="BJ37" s="435">
        <v>6.0815799999999996E-3</v>
      </c>
      <c r="BK37" s="435">
        <v>6.1485400000000001E-3</v>
      </c>
      <c r="BL37" s="435">
        <v>5.5622400000000004E-3</v>
      </c>
      <c r="BM37" s="435">
        <v>6.0455600000000002E-3</v>
      </c>
      <c r="BN37" s="435">
        <v>5.7441899999999997E-3</v>
      </c>
      <c r="BO37" s="435">
        <v>5.9770500000000002E-3</v>
      </c>
      <c r="BP37" s="435">
        <v>6.2097599999999999E-3</v>
      </c>
      <c r="BQ37" s="435">
        <v>6.3129900000000001E-3</v>
      </c>
      <c r="BR37" s="435">
        <v>6.08648E-3</v>
      </c>
      <c r="BS37" s="435">
        <v>6.0073699999999997E-3</v>
      </c>
      <c r="BT37" s="435">
        <v>5.9875299999999996E-3</v>
      </c>
      <c r="BU37" s="435">
        <v>5.96789E-3</v>
      </c>
      <c r="BV37" s="435">
        <v>6.0810200000000003E-3</v>
      </c>
    </row>
    <row r="38" spans="1:74" ht="11.95" customHeight="1" x14ac:dyDescent="0.2">
      <c r="A38" s="253"/>
      <c r="B38" s="286"/>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933"/>
      <c r="AZ38" s="933"/>
      <c r="BA38" s="933"/>
      <c r="BB38" s="933"/>
      <c r="BC38" s="933"/>
      <c r="BD38" s="933"/>
      <c r="BE38" s="933"/>
      <c r="BF38" s="933"/>
      <c r="BG38" s="487"/>
      <c r="BH38" s="487"/>
      <c r="BI38" s="487"/>
      <c r="BJ38" s="487"/>
      <c r="BK38" s="487"/>
      <c r="BL38" s="487"/>
      <c r="BM38" s="487"/>
      <c r="BN38" s="487"/>
      <c r="BO38" s="487"/>
      <c r="BP38" s="487"/>
      <c r="BQ38" s="487"/>
      <c r="BR38" s="487"/>
      <c r="BS38" s="487"/>
      <c r="BT38" s="487"/>
      <c r="BU38" s="487"/>
      <c r="BV38" s="487"/>
    </row>
    <row r="39" spans="1:74" s="92" customFormat="1" ht="11.95" customHeight="1" x14ac:dyDescent="0.2">
      <c r="A39" s="498" t="s">
        <v>14</v>
      </c>
      <c r="B39" s="496" t="s">
        <v>1043</v>
      </c>
      <c r="C39" s="111">
        <v>4.2958633000000003E-2</v>
      </c>
      <c r="D39" s="111">
        <v>4.0306100999999997E-2</v>
      </c>
      <c r="E39" s="111">
        <v>4.7801674000000002E-2</v>
      </c>
      <c r="F39" s="111">
        <v>4.8289914000000003E-2</v>
      </c>
      <c r="G39" s="111">
        <v>5.0983320999999998E-2</v>
      </c>
      <c r="H39" s="111">
        <v>5.0044468000000002E-2</v>
      </c>
      <c r="I39" s="111">
        <v>5.1333363E-2</v>
      </c>
      <c r="J39" s="111">
        <v>5.0322317999999998E-2</v>
      </c>
      <c r="K39" s="111">
        <v>4.7311143E-2</v>
      </c>
      <c r="L39" s="111">
        <v>4.6537878999999997E-2</v>
      </c>
      <c r="M39" s="111">
        <v>4.3898015999999998E-2</v>
      </c>
      <c r="N39" s="111">
        <v>4.3886081E-2</v>
      </c>
      <c r="O39" s="111">
        <v>5.2366693999999998E-2</v>
      </c>
      <c r="P39" s="111">
        <v>4.9461352E-2</v>
      </c>
      <c r="Q39" s="111">
        <v>5.8008823000000001E-2</v>
      </c>
      <c r="R39" s="111">
        <v>5.8541931999999998E-2</v>
      </c>
      <c r="S39" s="111">
        <v>6.1752725000000001E-2</v>
      </c>
      <c r="T39" s="111">
        <v>6.0372569000000001E-2</v>
      </c>
      <c r="U39" s="111">
        <v>6.2342649E-2</v>
      </c>
      <c r="V39" s="111">
        <v>6.1625073000000002E-2</v>
      </c>
      <c r="W39" s="111">
        <v>5.8191961E-2</v>
      </c>
      <c r="X39" s="111">
        <v>5.8088744999999997E-2</v>
      </c>
      <c r="Y39" s="111">
        <v>5.3623355999999997E-2</v>
      </c>
      <c r="Z39" s="111">
        <v>5.3820114000000002E-2</v>
      </c>
      <c r="AA39" s="111">
        <v>4.8208069999999999E-2</v>
      </c>
      <c r="AB39" s="111">
        <v>4.5999751999999998E-2</v>
      </c>
      <c r="AC39" s="111">
        <v>5.4475959999999997E-2</v>
      </c>
      <c r="AD39" s="111">
        <v>5.5743481999999997E-2</v>
      </c>
      <c r="AE39" s="111">
        <v>5.9619160999999997E-2</v>
      </c>
      <c r="AF39" s="111">
        <v>5.7918183999999998E-2</v>
      </c>
      <c r="AG39" s="111">
        <v>6.0110359000000002E-2</v>
      </c>
      <c r="AH39" s="111">
        <v>5.9502327000000001E-2</v>
      </c>
      <c r="AI39" s="111">
        <v>5.5387551E-2</v>
      </c>
      <c r="AJ39" s="111">
        <v>5.5221591E-2</v>
      </c>
      <c r="AK39" s="111">
        <v>5.0606601000000001E-2</v>
      </c>
      <c r="AL39" s="111">
        <v>5.0216271E-2</v>
      </c>
      <c r="AM39" s="111">
        <v>4.8514861999999999E-2</v>
      </c>
      <c r="AN39" s="111">
        <v>4.8225430999999999E-2</v>
      </c>
      <c r="AO39" s="111">
        <v>5.5640953999999999E-2</v>
      </c>
      <c r="AP39" s="111">
        <v>5.6937091000000002E-2</v>
      </c>
      <c r="AQ39" s="111">
        <v>6.0135979999999999E-2</v>
      </c>
      <c r="AR39" s="111">
        <v>5.9119922999999998E-2</v>
      </c>
      <c r="AS39" s="111">
        <v>6.0820322000000003E-2</v>
      </c>
      <c r="AT39" s="111">
        <v>5.9693392999999997E-2</v>
      </c>
      <c r="AU39" s="111">
        <v>5.5777589000000002E-2</v>
      </c>
      <c r="AV39" s="111">
        <v>5.4665722999999999E-2</v>
      </c>
      <c r="AW39" s="111">
        <v>4.9531243000000003E-2</v>
      </c>
      <c r="AX39" s="111">
        <v>4.9169233E-2</v>
      </c>
      <c r="AY39" s="706">
        <v>5.0513098999999999E-2</v>
      </c>
      <c r="AZ39" s="706">
        <v>4.8643694000000001E-2</v>
      </c>
      <c r="BA39" s="706">
        <v>5.8386463E-2</v>
      </c>
      <c r="BB39" s="706">
        <v>5.9522817999999998E-2</v>
      </c>
      <c r="BC39" s="706">
        <v>6.2185809000000002E-2</v>
      </c>
      <c r="BD39" s="706">
        <v>6.1101250000000003E-2</v>
      </c>
      <c r="BE39" s="706">
        <v>6.2963759999999994E-2</v>
      </c>
      <c r="BF39" s="706">
        <v>6.1753509999999998E-2</v>
      </c>
      <c r="BG39" s="497">
        <v>5.7584900000000001E-2</v>
      </c>
      <c r="BH39" s="497">
        <v>5.58144E-2</v>
      </c>
      <c r="BI39" s="497">
        <v>5.0587699999999999E-2</v>
      </c>
      <c r="BJ39" s="497">
        <v>4.9836100000000001E-2</v>
      </c>
      <c r="BK39" s="497">
        <v>5.1187099999999999E-2</v>
      </c>
      <c r="BL39" s="497">
        <v>4.9952799999999999E-2</v>
      </c>
      <c r="BM39" s="497">
        <v>5.9874299999999998E-2</v>
      </c>
      <c r="BN39" s="497">
        <v>6.1808200000000001E-2</v>
      </c>
      <c r="BO39" s="497">
        <v>6.5541699999999994E-2</v>
      </c>
      <c r="BP39" s="497">
        <v>6.4354800000000004E-2</v>
      </c>
      <c r="BQ39" s="497">
        <v>6.6128000000000006E-2</v>
      </c>
      <c r="BR39" s="497">
        <v>6.47171E-2</v>
      </c>
      <c r="BS39" s="497">
        <v>6.0149899999999999E-2</v>
      </c>
      <c r="BT39" s="497">
        <v>5.8047000000000001E-2</v>
      </c>
      <c r="BU39" s="497">
        <v>5.2365500000000002E-2</v>
      </c>
      <c r="BV39" s="497">
        <v>5.1415599999999999E-2</v>
      </c>
    </row>
    <row r="40" spans="1:74" ht="11.95" customHeight="1" x14ac:dyDescent="0.2">
      <c r="A40" s="253" t="s">
        <v>317</v>
      </c>
      <c r="B40" s="754" t="s">
        <v>1050</v>
      </c>
      <c r="C40" s="430">
        <v>3.3632879999999999E-3</v>
      </c>
      <c r="D40" s="430">
        <v>3.0378079999999999E-3</v>
      </c>
      <c r="E40" s="430">
        <v>3.3632879999999999E-3</v>
      </c>
      <c r="F40" s="430">
        <v>3.254795E-3</v>
      </c>
      <c r="G40" s="430">
        <v>3.3632879999999999E-3</v>
      </c>
      <c r="H40" s="430">
        <v>3.254795E-3</v>
      </c>
      <c r="I40" s="430">
        <v>3.3632879999999999E-3</v>
      </c>
      <c r="J40" s="430">
        <v>3.3632879999999999E-3</v>
      </c>
      <c r="K40" s="430">
        <v>3.254795E-3</v>
      </c>
      <c r="L40" s="430">
        <v>3.3632879999999999E-3</v>
      </c>
      <c r="M40" s="430">
        <v>3.254795E-3</v>
      </c>
      <c r="N40" s="430">
        <v>3.3632879999999999E-3</v>
      </c>
      <c r="O40" s="430">
        <v>3.3632879999999999E-3</v>
      </c>
      <c r="P40" s="430">
        <v>3.0378079999999999E-3</v>
      </c>
      <c r="Q40" s="430">
        <v>3.3632879999999999E-3</v>
      </c>
      <c r="R40" s="430">
        <v>3.254795E-3</v>
      </c>
      <c r="S40" s="430">
        <v>3.3632879999999999E-3</v>
      </c>
      <c r="T40" s="430">
        <v>3.254795E-3</v>
      </c>
      <c r="U40" s="430">
        <v>3.3632879999999999E-3</v>
      </c>
      <c r="V40" s="430">
        <v>3.3632879999999999E-3</v>
      </c>
      <c r="W40" s="430">
        <v>3.254795E-3</v>
      </c>
      <c r="X40" s="430">
        <v>3.3632879999999999E-3</v>
      </c>
      <c r="Y40" s="430">
        <v>3.254795E-3</v>
      </c>
      <c r="Z40" s="430">
        <v>3.3632879999999999E-3</v>
      </c>
      <c r="AA40" s="430">
        <v>3.3632879999999999E-3</v>
      </c>
      <c r="AB40" s="430">
        <v>3.0378079999999999E-3</v>
      </c>
      <c r="AC40" s="430">
        <v>3.3632879999999999E-3</v>
      </c>
      <c r="AD40" s="430">
        <v>3.254795E-3</v>
      </c>
      <c r="AE40" s="430">
        <v>3.3632879999999999E-3</v>
      </c>
      <c r="AF40" s="430">
        <v>3.254795E-3</v>
      </c>
      <c r="AG40" s="430">
        <v>3.3632879999999999E-3</v>
      </c>
      <c r="AH40" s="430">
        <v>3.3632879999999999E-3</v>
      </c>
      <c r="AI40" s="430">
        <v>3.254795E-3</v>
      </c>
      <c r="AJ40" s="430">
        <v>3.3632879999999999E-3</v>
      </c>
      <c r="AK40" s="430">
        <v>3.254795E-3</v>
      </c>
      <c r="AL40" s="430">
        <v>3.3632879999999999E-3</v>
      </c>
      <c r="AM40" s="430">
        <v>3.3540979999999998E-3</v>
      </c>
      <c r="AN40" s="430">
        <v>3.1377050000000002E-3</v>
      </c>
      <c r="AO40" s="430">
        <v>3.3540979999999998E-3</v>
      </c>
      <c r="AP40" s="430">
        <v>3.2459020000000002E-3</v>
      </c>
      <c r="AQ40" s="430">
        <v>3.3540979999999998E-3</v>
      </c>
      <c r="AR40" s="430">
        <v>3.2459020000000002E-3</v>
      </c>
      <c r="AS40" s="430">
        <v>3.3540979999999998E-3</v>
      </c>
      <c r="AT40" s="430">
        <v>3.3540979999999998E-3</v>
      </c>
      <c r="AU40" s="430">
        <v>3.2459020000000002E-3</v>
      </c>
      <c r="AV40" s="430">
        <v>3.3540979999999998E-3</v>
      </c>
      <c r="AW40" s="430">
        <v>3.2459020000000002E-3</v>
      </c>
      <c r="AX40" s="430">
        <v>3.3540979999999998E-3</v>
      </c>
      <c r="AY40" s="931">
        <v>3.3632879999999999E-3</v>
      </c>
      <c r="AZ40" s="931">
        <v>3.0378079999999999E-3</v>
      </c>
      <c r="BA40" s="931">
        <v>3.3632879999999999E-3</v>
      </c>
      <c r="BB40" s="931">
        <v>3.254795E-3</v>
      </c>
      <c r="BC40" s="931">
        <v>3.3632879999999999E-3</v>
      </c>
      <c r="BD40" s="931">
        <v>3.2991499999999998E-3</v>
      </c>
      <c r="BE40" s="931">
        <v>3.29416E-3</v>
      </c>
      <c r="BF40" s="931">
        <v>3.2887099999999998E-3</v>
      </c>
      <c r="BG40" s="435">
        <v>3.2926000000000001E-3</v>
      </c>
      <c r="BH40" s="435">
        <v>3.2870099999999999E-3</v>
      </c>
      <c r="BI40" s="435">
        <v>3.2907399999999999E-3</v>
      </c>
      <c r="BJ40" s="435">
        <v>3.2849899999999998E-3</v>
      </c>
      <c r="BK40" s="435">
        <v>3.27787E-3</v>
      </c>
      <c r="BL40" s="435">
        <v>3.2996900000000001E-3</v>
      </c>
      <c r="BM40" s="435">
        <v>3.2939100000000002E-3</v>
      </c>
      <c r="BN40" s="435">
        <v>3.2974599999999999E-3</v>
      </c>
      <c r="BO40" s="435">
        <v>3.2914799999999998E-3</v>
      </c>
      <c r="BP40" s="435">
        <v>3.2907800000000001E-3</v>
      </c>
      <c r="BQ40" s="435">
        <v>3.2904800000000001E-3</v>
      </c>
      <c r="BR40" s="435">
        <v>3.2906400000000001E-3</v>
      </c>
      <c r="BS40" s="435">
        <v>3.2904599999999998E-3</v>
      </c>
      <c r="BT40" s="435">
        <v>3.2907700000000002E-3</v>
      </c>
      <c r="BU40" s="435">
        <v>3.2907700000000002E-3</v>
      </c>
      <c r="BV40" s="435">
        <v>3.2913E-3</v>
      </c>
    </row>
    <row r="41" spans="1:74" ht="11.95" customHeight="1" x14ac:dyDescent="0.2">
      <c r="A41" s="253" t="s">
        <v>13</v>
      </c>
      <c r="B41" s="754" t="s">
        <v>1055</v>
      </c>
      <c r="C41" s="430">
        <v>9.2922160000000007E-3</v>
      </c>
      <c r="D41" s="430">
        <v>9.8977249999999996E-3</v>
      </c>
      <c r="E41" s="430">
        <v>1.4135257E-2</v>
      </c>
      <c r="F41" s="430">
        <v>1.5709509999999999E-2</v>
      </c>
      <c r="G41" s="430">
        <v>1.7316904000000001E-2</v>
      </c>
      <c r="H41" s="430">
        <v>1.7464064000000001E-2</v>
      </c>
      <c r="I41" s="430">
        <v>1.7666945999999999E-2</v>
      </c>
      <c r="J41" s="430">
        <v>1.6655901000000001E-2</v>
      </c>
      <c r="K41" s="430">
        <v>1.4730739E-2</v>
      </c>
      <c r="L41" s="430">
        <v>1.2871462E-2</v>
      </c>
      <c r="M41" s="430">
        <v>1.1317611999999999E-2</v>
      </c>
      <c r="N41" s="430">
        <v>1.0219664E-2</v>
      </c>
      <c r="O41" s="430">
        <v>1.082632E-2</v>
      </c>
      <c r="P41" s="430">
        <v>1.1941014999999999E-2</v>
      </c>
      <c r="Q41" s="430">
        <v>1.6468449E-2</v>
      </c>
      <c r="R41" s="430">
        <v>1.8341570000000001E-2</v>
      </c>
      <c r="S41" s="430">
        <v>2.0212351E-2</v>
      </c>
      <c r="T41" s="430">
        <v>2.0172207000000001E-2</v>
      </c>
      <c r="U41" s="430">
        <v>2.0802274999999999E-2</v>
      </c>
      <c r="V41" s="430">
        <v>2.0084699000000001E-2</v>
      </c>
      <c r="W41" s="430">
        <v>1.7991599E-2</v>
      </c>
      <c r="X41" s="430">
        <v>1.6548370999999999E-2</v>
      </c>
      <c r="Y41" s="430">
        <v>1.3422994000000001E-2</v>
      </c>
      <c r="Z41" s="430">
        <v>1.2279740000000001E-2</v>
      </c>
      <c r="AA41" s="430">
        <v>1.2390129999999999E-2</v>
      </c>
      <c r="AB41" s="430">
        <v>1.3648064999999999E-2</v>
      </c>
      <c r="AC41" s="430">
        <v>1.8658020000000001E-2</v>
      </c>
      <c r="AD41" s="430">
        <v>2.1080959E-2</v>
      </c>
      <c r="AE41" s="430">
        <v>2.3801221000000001E-2</v>
      </c>
      <c r="AF41" s="430">
        <v>2.3255661E-2</v>
      </c>
      <c r="AG41" s="430">
        <v>2.4292418999999999E-2</v>
      </c>
      <c r="AH41" s="430">
        <v>2.3684387000000001E-2</v>
      </c>
      <c r="AI41" s="430">
        <v>2.0725028E-2</v>
      </c>
      <c r="AJ41" s="430">
        <v>1.9403651000000001E-2</v>
      </c>
      <c r="AK41" s="430">
        <v>1.5944078E-2</v>
      </c>
      <c r="AL41" s="430">
        <v>1.4398331E-2</v>
      </c>
      <c r="AM41" s="430">
        <v>1.481995E-2</v>
      </c>
      <c r="AN41" s="430">
        <v>1.6704383999999999E-2</v>
      </c>
      <c r="AO41" s="430">
        <v>2.1946041999999999E-2</v>
      </c>
      <c r="AP41" s="430">
        <v>2.4329111E-2</v>
      </c>
      <c r="AQ41" s="430">
        <v>2.6441068000000002E-2</v>
      </c>
      <c r="AR41" s="430">
        <v>2.6511943E-2</v>
      </c>
      <c r="AS41" s="430">
        <v>2.7125409999999999E-2</v>
      </c>
      <c r="AT41" s="430">
        <v>2.5998481E-2</v>
      </c>
      <c r="AU41" s="430">
        <v>2.3169609000000001E-2</v>
      </c>
      <c r="AV41" s="430">
        <v>2.0970810999999999E-2</v>
      </c>
      <c r="AW41" s="430">
        <v>1.6923263000000001E-2</v>
      </c>
      <c r="AX41" s="430">
        <v>1.5474320999999999E-2</v>
      </c>
      <c r="AY41" s="931">
        <v>1.6088746000000001E-2</v>
      </c>
      <c r="AZ41" s="931">
        <v>1.755073E-2</v>
      </c>
      <c r="BA41" s="931">
        <v>2.3962109999999998E-2</v>
      </c>
      <c r="BB41" s="931">
        <v>2.6208927E-2</v>
      </c>
      <c r="BC41" s="931">
        <v>2.7761456E-2</v>
      </c>
      <c r="BD41" s="931">
        <v>2.844E-2</v>
      </c>
      <c r="BE41" s="931">
        <v>2.9328799999999999E-2</v>
      </c>
      <c r="BF41" s="931">
        <v>2.8124E-2</v>
      </c>
      <c r="BG41" s="435">
        <v>2.49302E-2</v>
      </c>
      <c r="BH41" s="435">
        <v>2.2186600000000001E-2</v>
      </c>
      <c r="BI41" s="435">
        <v>1.79349E-2</v>
      </c>
      <c r="BJ41" s="435">
        <v>1.62103E-2</v>
      </c>
      <c r="BK41" s="435">
        <v>1.6848200000000001E-2</v>
      </c>
      <c r="BL41" s="435">
        <v>1.8597900000000001E-2</v>
      </c>
      <c r="BM41" s="435">
        <v>2.5519400000000001E-2</v>
      </c>
      <c r="BN41" s="435">
        <v>2.8451600000000001E-2</v>
      </c>
      <c r="BO41" s="435">
        <v>3.1189100000000001E-2</v>
      </c>
      <c r="BP41" s="435">
        <v>3.1701899999999998E-2</v>
      </c>
      <c r="BQ41" s="435">
        <v>3.2496799999999999E-2</v>
      </c>
      <c r="BR41" s="435">
        <v>3.1085600000000001E-2</v>
      </c>
      <c r="BS41" s="435">
        <v>2.7497400000000002E-2</v>
      </c>
      <c r="BT41" s="435">
        <v>2.44154E-2</v>
      </c>
      <c r="BU41" s="435">
        <v>1.97127E-2</v>
      </c>
      <c r="BV41" s="435">
        <v>1.7783500000000001E-2</v>
      </c>
    </row>
    <row r="42" spans="1:74" ht="11.95" customHeight="1" x14ac:dyDescent="0.2">
      <c r="A42" s="253" t="s">
        <v>429</v>
      </c>
      <c r="B42" s="754" t="s">
        <v>1398</v>
      </c>
      <c r="C42" s="430">
        <v>3.0303129000000002E-2</v>
      </c>
      <c r="D42" s="430">
        <v>2.7370568000000001E-2</v>
      </c>
      <c r="E42" s="430">
        <v>3.0303129000000002E-2</v>
      </c>
      <c r="F42" s="430">
        <v>2.9325608999999999E-2</v>
      </c>
      <c r="G42" s="430">
        <v>3.0303129000000002E-2</v>
      </c>
      <c r="H42" s="430">
        <v>2.9325608999999999E-2</v>
      </c>
      <c r="I42" s="430">
        <v>3.0303129000000002E-2</v>
      </c>
      <c r="J42" s="430">
        <v>3.0303129000000002E-2</v>
      </c>
      <c r="K42" s="430">
        <v>2.9325608999999999E-2</v>
      </c>
      <c r="L42" s="430">
        <v>3.0303129000000002E-2</v>
      </c>
      <c r="M42" s="430">
        <v>2.9325608999999999E-2</v>
      </c>
      <c r="N42" s="430">
        <v>3.0303129000000002E-2</v>
      </c>
      <c r="O42" s="430">
        <v>3.8177085999999999E-2</v>
      </c>
      <c r="P42" s="430">
        <v>3.4482528999999998E-2</v>
      </c>
      <c r="Q42" s="430">
        <v>3.8177085999999999E-2</v>
      </c>
      <c r="R42" s="430">
        <v>3.6945566999999999E-2</v>
      </c>
      <c r="S42" s="430">
        <v>3.8177085999999999E-2</v>
      </c>
      <c r="T42" s="430">
        <v>3.6945566999999999E-2</v>
      </c>
      <c r="U42" s="430">
        <v>3.8177085999999999E-2</v>
      </c>
      <c r="V42" s="430">
        <v>3.8177085999999999E-2</v>
      </c>
      <c r="W42" s="430">
        <v>3.6945566999999999E-2</v>
      </c>
      <c r="X42" s="430">
        <v>3.8177085999999999E-2</v>
      </c>
      <c r="Y42" s="430">
        <v>3.6945566999999999E-2</v>
      </c>
      <c r="Z42" s="430">
        <v>3.8177085999999999E-2</v>
      </c>
      <c r="AA42" s="430">
        <v>3.2454652000000001E-2</v>
      </c>
      <c r="AB42" s="430">
        <v>2.9313879000000001E-2</v>
      </c>
      <c r="AC42" s="430">
        <v>3.2454652000000001E-2</v>
      </c>
      <c r="AD42" s="430">
        <v>3.1407728000000003E-2</v>
      </c>
      <c r="AE42" s="430">
        <v>3.2454652000000001E-2</v>
      </c>
      <c r="AF42" s="430">
        <v>3.1407728000000003E-2</v>
      </c>
      <c r="AG42" s="430">
        <v>3.2454652000000001E-2</v>
      </c>
      <c r="AH42" s="430">
        <v>3.2454652000000001E-2</v>
      </c>
      <c r="AI42" s="430">
        <v>3.1407728000000003E-2</v>
      </c>
      <c r="AJ42" s="430">
        <v>3.2454652000000001E-2</v>
      </c>
      <c r="AK42" s="430">
        <v>3.1407728000000003E-2</v>
      </c>
      <c r="AL42" s="430">
        <v>3.2454652000000001E-2</v>
      </c>
      <c r="AM42" s="430">
        <v>3.0340814000000001E-2</v>
      </c>
      <c r="AN42" s="430">
        <v>2.8383341999999999E-2</v>
      </c>
      <c r="AO42" s="430">
        <v>3.0340814000000001E-2</v>
      </c>
      <c r="AP42" s="430">
        <v>2.9362078E-2</v>
      </c>
      <c r="AQ42" s="430">
        <v>3.0340814000000001E-2</v>
      </c>
      <c r="AR42" s="430">
        <v>2.9362078E-2</v>
      </c>
      <c r="AS42" s="430">
        <v>3.0340814000000001E-2</v>
      </c>
      <c r="AT42" s="430">
        <v>3.0340814000000001E-2</v>
      </c>
      <c r="AU42" s="430">
        <v>2.9362078E-2</v>
      </c>
      <c r="AV42" s="430">
        <v>3.0340814000000001E-2</v>
      </c>
      <c r="AW42" s="430">
        <v>2.9362078E-2</v>
      </c>
      <c r="AX42" s="430">
        <v>3.0340814000000001E-2</v>
      </c>
      <c r="AY42" s="931">
        <v>3.1061064999999999E-2</v>
      </c>
      <c r="AZ42" s="931">
        <v>2.8055156000000001E-2</v>
      </c>
      <c r="BA42" s="931">
        <v>3.1061064999999999E-2</v>
      </c>
      <c r="BB42" s="931">
        <v>3.0059096E-2</v>
      </c>
      <c r="BC42" s="931">
        <v>3.1061064999999999E-2</v>
      </c>
      <c r="BD42" s="931">
        <v>2.9362099999999999E-2</v>
      </c>
      <c r="BE42" s="931">
        <v>3.0340800000000001E-2</v>
      </c>
      <c r="BF42" s="931">
        <v>3.0340800000000001E-2</v>
      </c>
      <c r="BG42" s="435">
        <v>2.9362099999999999E-2</v>
      </c>
      <c r="BH42" s="435">
        <v>3.0340800000000001E-2</v>
      </c>
      <c r="BI42" s="435">
        <v>2.9362099999999999E-2</v>
      </c>
      <c r="BJ42" s="435">
        <v>3.0340800000000001E-2</v>
      </c>
      <c r="BK42" s="435">
        <v>3.1061100000000001E-2</v>
      </c>
      <c r="BL42" s="435">
        <v>2.8055199999999999E-2</v>
      </c>
      <c r="BM42" s="435">
        <v>3.1061100000000001E-2</v>
      </c>
      <c r="BN42" s="435">
        <v>3.0059099999999998E-2</v>
      </c>
      <c r="BO42" s="435">
        <v>3.1061100000000001E-2</v>
      </c>
      <c r="BP42" s="435">
        <v>2.9362099999999999E-2</v>
      </c>
      <c r="BQ42" s="435">
        <v>3.0340800000000001E-2</v>
      </c>
      <c r="BR42" s="435">
        <v>3.0340800000000001E-2</v>
      </c>
      <c r="BS42" s="435">
        <v>2.9362099999999999E-2</v>
      </c>
      <c r="BT42" s="435">
        <v>3.0340800000000001E-2</v>
      </c>
      <c r="BU42" s="435">
        <v>2.9362099999999999E-2</v>
      </c>
      <c r="BV42" s="435">
        <v>3.0340800000000001E-2</v>
      </c>
    </row>
    <row r="43" spans="1:74" ht="11.95" customHeight="1" x14ac:dyDescent="0.2">
      <c r="A43" s="252"/>
      <c r="B43" s="286"/>
      <c r="C43" s="492"/>
      <c r="D43" s="492"/>
      <c r="E43" s="492"/>
      <c r="F43" s="492"/>
      <c r="G43" s="492"/>
      <c r="H43" s="492"/>
      <c r="I43" s="492"/>
      <c r="J43" s="492"/>
      <c r="K43" s="492"/>
      <c r="L43" s="492"/>
      <c r="M43" s="492"/>
      <c r="N43" s="492"/>
      <c r="O43" s="492"/>
      <c r="P43" s="492"/>
      <c r="Q43" s="492"/>
      <c r="R43" s="492"/>
      <c r="S43" s="492"/>
      <c r="T43" s="492"/>
      <c r="U43" s="492"/>
      <c r="V43" s="492"/>
      <c r="W43" s="492"/>
      <c r="X43" s="492"/>
      <c r="Y43" s="492"/>
      <c r="Z43" s="492"/>
      <c r="AA43" s="492"/>
      <c r="AB43" s="492"/>
      <c r="AC43" s="492"/>
      <c r="AD43" s="492"/>
      <c r="AE43" s="492"/>
      <c r="AF43" s="492"/>
      <c r="AG43" s="492"/>
      <c r="AH43" s="492"/>
      <c r="AI43" s="492"/>
      <c r="AJ43" s="492"/>
      <c r="AK43" s="492"/>
      <c r="AL43" s="492"/>
      <c r="AM43" s="492"/>
      <c r="AN43" s="492"/>
      <c r="AO43" s="492"/>
      <c r="AP43" s="492"/>
      <c r="AQ43" s="492"/>
      <c r="AR43" s="492"/>
      <c r="AS43" s="492"/>
      <c r="AT43" s="492"/>
      <c r="AU43" s="492"/>
      <c r="AV43" s="492"/>
      <c r="AW43" s="492"/>
      <c r="AX43" s="492"/>
      <c r="AY43" s="934"/>
      <c r="AZ43" s="934"/>
      <c r="BA43" s="934"/>
      <c r="BB43" s="934"/>
      <c r="BC43" s="934"/>
      <c r="BD43" s="934"/>
      <c r="BE43" s="934"/>
      <c r="BF43" s="934"/>
      <c r="BG43" s="488"/>
      <c r="BH43" s="488"/>
      <c r="BI43" s="488"/>
      <c r="BJ43" s="488"/>
      <c r="BK43" s="488"/>
      <c r="BL43" s="488"/>
      <c r="BM43" s="488"/>
      <c r="BN43" s="488"/>
      <c r="BO43" s="488"/>
      <c r="BP43" s="488"/>
      <c r="BQ43" s="488"/>
      <c r="BR43" s="488"/>
      <c r="BS43" s="488"/>
      <c r="BT43" s="488"/>
      <c r="BU43" s="488"/>
      <c r="BV43" s="488"/>
    </row>
    <row r="44" spans="1:74" s="92" customFormat="1" ht="11.95" customHeight="1" x14ac:dyDescent="0.2">
      <c r="A44" s="498" t="s">
        <v>200</v>
      </c>
      <c r="B44" s="496" t="s">
        <v>1380</v>
      </c>
      <c r="C44" s="111">
        <v>0.10190992040999999</v>
      </c>
      <c r="D44" s="111">
        <v>0.10084932368000001</v>
      </c>
      <c r="E44" s="111">
        <v>0.12537760617999999</v>
      </c>
      <c r="F44" s="111">
        <v>0.12021511074000001</v>
      </c>
      <c r="G44" s="111">
        <v>0.13359240863999999</v>
      </c>
      <c r="H44" s="111">
        <v>0.12845406738000001</v>
      </c>
      <c r="I44" s="111">
        <v>0.13059915235</v>
      </c>
      <c r="J44" s="111">
        <v>0.13160538109</v>
      </c>
      <c r="K44" s="111">
        <v>0.12042510870000001</v>
      </c>
      <c r="L44" s="111">
        <v>0.13856459617</v>
      </c>
      <c r="M44" s="111">
        <v>0.13196145059</v>
      </c>
      <c r="N44" s="111">
        <v>0.13240878368</v>
      </c>
      <c r="O44" s="111">
        <v>0.11774947854999999</v>
      </c>
      <c r="P44" s="111">
        <v>0.11113875703999999</v>
      </c>
      <c r="Q44" s="111">
        <v>0.13272038711</v>
      </c>
      <c r="R44" s="111">
        <v>0.12708820151</v>
      </c>
      <c r="S44" s="111">
        <v>0.13402123101999999</v>
      </c>
      <c r="T44" s="111">
        <v>0.13916720659000001</v>
      </c>
      <c r="U44" s="111">
        <v>0.13162209975</v>
      </c>
      <c r="V44" s="111">
        <v>0.14098988636000001</v>
      </c>
      <c r="W44" s="111">
        <v>0.12806010209999999</v>
      </c>
      <c r="X44" s="111">
        <v>0.14165578005000001</v>
      </c>
      <c r="Y44" s="111">
        <v>0.13462154076999999</v>
      </c>
      <c r="Z44" s="111">
        <v>0.13430510486</v>
      </c>
      <c r="AA44" s="111">
        <v>0.13570656008000001</v>
      </c>
      <c r="AB44" s="111">
        <v>0.12431285685</v>
      </c>
      <c r="AC44" s="111">
        <v>0.14873180039</v>
      </c>
      <c r="AD44" s="111">
        <v>0.13862906397999999</v>
      </c>
      <c r="AE44" s="111">
        <v>0.16170074526</v>
      </c>
      <c r="AF44" s="111">
        <v>0.15818090256</v>
      </c>
      <c r="AG44" s="111">
        <v>0.14926313439</v>
      </c>
      <c r="AH44" s="111">
        <v>0.16171355104999999</v>
      </c>
      <c r="AI44" s="111">
        <v>0.15157446611</v>
      </c>
      <c r="AJ44" s="111">
        <v>0.15937373364999999</v>
      </c>
      <c r="AK44" s="111">
        <v>0.14574475811000001</v>
      </c>
      <c r="AL44" s="111">
        <v>0.15715860349999999</v>
      </c>
      <c r="AM44" s="111">
        <v>0.14062341104000001</v>
      </c>
      <c r="AN44" s="111">
        <v>0.14998664311000001</v>
      </c>
      <c r="AO44" s="111">
        <v>0.15661181700999999</v>
      </c>
      <c r="AP44" s="111">
        <v>0.15124383353000001</v>
      </c>
      <c r="AQ44" s="111">
        <v>0.16394740591000001</v>
      </c>
      <c r="AR44" s="111">
        <v>0.16196624765000001</v>
      </c>
      <c r="AS44" s="111">
        <v>0.17263662299999999</v>
      </c>
      <c r="AT44" s="111">
        <v>0.16414473818</v>
      </c>
      <c r="AU44" s="111">
        <v>0.15657802994</v>
      </c>
      <c r="AV44" s="111">
        <v>0.16617871662</v>
      </c>
      <c r="AW44" s="111">
        <v>0.15944461522</v>
      </c>
      <c r="AX44" s="111">
        <v>0.15339572171999999</v>
      </c>
      <c r="AY44" s="706">
        <v>0.13234483929999999</v>
      </c>
      <c r="AZ44" s="706">
        <v>0.12964006156999999</v>
      </c>
      <c r="BA44" s="706">
        <v>0.13946828344000001</v>
      </c>
      <c r="BB44" s="706">
        <v>0.14159001717</v>
      </c>
      <c r="BC44" s="706">
        <v>0.13878515704</v>
      </c>
      <c r="BD44" s="706">
        <v>0.13544579964</v>
      </c>
      <c r="BE44" s="706">
        <v>0.14493184385999999</v>
      </c>
      <c r="BF44" s="706">
        <v>0.15280357899999999</v>
      </c>
      <c r="BG44" s="497">
        <v>0.14197280000000001</v>
      </c>
      <c r="BH44" s="497">
        <v>0.151753</v>
      </c>
      <c r="BI44" s="497">
        <v>0.14622789999999999</v>
      </c>
      <c r="BJ44" s="497">
        <v>0.15008360000000001</v>
      </c>
      <c r="BK44" s="497">
        <v>0.14152010000000001</v>
      </c>
      <c r="BL44" s="497">
        <v>0.1333492</v>
      </c>
      <c r="BM44" s="497">
        <v>0.1514923</v>
      </c>
      <c r="BN44" s="497">
        <v>0.14966989999999999</v>
      </c>
      <c r="BO44" s="497">
        <v>0.16113430000000001</v>
      </c>
      <c r="BP44" s="497">
        <v>0.15842229999999999</v>
      </c>
      <c r="BQ44" s="497">
        <v>0.1609141</v>
      </c>
      <c r="BR44" s="497">
        <v>0.16182849999999999</v>
      </c>
      <c r="BS44" s="497">
        <v>0.1520553</v>
      </c>
      <c r="BT44" s="497">
        <v>0.15983829999999999</v>
      </c>
      <c r="BU44" s="497">
        <v>0.15360190000000001</v>
      </c>
      <c r="BV44" s="497">
        <v>0.1572334</v>
      </c>
    </row>
    <row r="45" spans="1:74" ht="11.95" customHeight="1" x14ac:dyDescent="0.2">
      <c r="A45" s="252" t="s">
        <v>760</v>
      </c>
      <c r="B45" s="754" t="s">
        <v>1394</v>
      </c>
      <c r="C45" s="430">
        <v>2.3441945020999999E-2</v>
      </c>
      <c r="D45" s="430">
        <v>2.7083939519000001E-2</v>
      </c>
      <c r="E45" s="430">
        <v>3.2624426555000002E-2</v>
      </c>
      <c r="F45" s="430">
        <v>3.2622070727999997E-2</v>
      </c>
      <c r="G45" s="430">
        <v>3.4551960261999998E-2</v>
      </c>
      <c r="H45" s="430">
        <v>3.1392969812000002E-2</v>
      </c>
      <c r="I45" s="430">
        <v>3.0728590723E-2</v>
      </c>
      <c r="J45" s="430">
        <v>3.4722958347000003E-2</v>
      </c>
      <c r="K45" s="430">
        <v>2.8892155172999999E-2</v>
      </c>
      <c r="L45" s="430">
        <v>3.7445940679999998E-2</v>
      </c>
      <c r="M45" s="430">
        <v>3.5847238954000001E-2</v>
      </c>
      <c r="N45" s="430">
        <v>3.7052519281E-2</v>
      </c>
      <c r="O45" s="430">
        <v>3.1295586696000001E-2</v>
      </c>
      <c r="P45" s="430">
        <v>3.0563466760000001E-2</v>
      </c>
      <c r="Q45" s="430">
        <v>3.7204449894E-2</v>
      </c>
      <c r="R45" s="430">
        <v>3.7976023608000002E-2</v>
      </c>
      <c r="S45" s="430">
        <v>3.7220423065000001E-2</v>
      </c>
      <c r="T45" s="430">
        <v>4.2690898263000002E-2</v>
      </c>
      <c r="U45" s="430">
        <v>3.8082709947999997E-2</v>
      </c>
      <c r="V45" s="430">
        <v>4.1901542648000001E-2</v>
      </c>
      <c r="W45" s="430">
        <v>3.8419115766000003E-2</v>
      </c>
      <c r="X45" s="430">
        <v>4.3662446087999997E-2</v>
      </c>
      <c r="Y45" s="430">
        <v>4.0525326464999997E-2</v>
      </c>
      <c r="Z45" s="430">
        <v>4.2173933173999999E-2</v>
      </c>
      <c r="AA45" s="430">
        <v>4.4645181875000002E-2</v>
      </c>
      <c r="AB45" s="430">
        <v>4.2885108834999998E-2</v>
      </c>
      <c r="AC45" s="430">
        <v>5.1505184012000001E-2</v>
      </c>
      <c r="AD45" s="430">
        <v>4.8101870120000001E-2</v>
      </c>
      <c r="AE45" s="430">
        <v>6.4170593166999995E-2</v>
      </c>
      <c r="AF45" s="430">
        <v>6.0559066561999997E-2</v>
      </c>
      <c r="AG45" s="430">
        <v>5.3738973749000003E-2</v>
      </c>
      <c r="AH45" s="430">
        <v>6.0734540215E-2</v>
      </c>
      <c r="AI45" s="430">
        <v>6.0538793237000003E-2</v>
      </c>
      <c r="AJ45" s="430">
        <v>5.9065284239000003E-2</v>
      </c>
      <c r="AK45" s="430">
        <v>5.1339770074E-2</v>
      </c>
      <c r="AL45" s="430">
        <v>6.3211621250000002E-2</v>
      </c>
      <c r="AM45" s="430">
        <v>5.4089585008999998E-2</v>
      </c>
      <c r="AN45" s="430">
        <v>6.1379436051999997E-2</v>
      </c>
      <c r="AO45" s="430">
        <v>6.1758786184999998E-2</v>
      </c>
      <c r="AP45" s="430">
        <v>6.3443442884000001E-2</v>
      </c>
      <c r="AQ45" s="430">
        <v>6.1874364878E-2</v>
      </c>
      <c r="AR45" s="430">
        <v>6.7863950111999999E-2</v>
      </c>
      <c r="AS45" s="430">
        <v>7.2354524027000003E-2</v>
      </c>
      <c r="AT45" s="430">
        <v>6.6045073735000001E-2</v>
      </c>
      <c r="AU45" s="430">
        <v>6.4318303706999994E-2</v>
      </c>
      <c r="AV45" s="430">
        <v>6.6076193342000003E-2</v>
      </c>
      <c r="AW45" s="430">
        <v>6.6184939461E-2</v>
      </c>
      <c r="AX45" s="430">
        <v>6.0002359307999999E-2</v>
      </c>
      <c r="AY45" s="931">
        <v>4.0946777820000002E-2</v>
      </c>
      <c r="AZ45" s="931">
        <v>4.4774972620999998E-2</v>
      </c>
      <c r="BA45" s="931">
        <v>4.6282542024999998E-2</v>
      </c>
      <c r="BB45" s="931">
        <v>4.6348503721000002E-2</v>
      </c>
      <c r="BC45" s="931">
        <v>4.4341347304000002E-2</v>
      </c>
      <c r="BD45" s="931">
        <v>3.7787975850000002E-2</v>
      </c>
      <c r="BE45" s="931">
        <v>4.7175465526E-2</v>
      </c>
      <c r="BF45" s="931">
        <v>5.1749260615999999E-2</v>
      </c>
      <c r="BG45" s="435">
        <v>5.1659499999999997E-2</v>
      </c>
      <c r="BH45" s="435">
        <v>5.4777800000000001E-2</v>
      </c>
      <c r="BI45" s="435">
        <v>5.4008399999999998E-2</v>
      </c>
      <c r="BJ45" s="435">
        <v>5.7659299999999997E-2</v>
      </c>
      <c r="BK45" s="435">
        <v>5.2048700000000003E-2</v>
      </c>
      <c r="BL45" s="435">
        <v>5.0181299999999998E-2</v>
      </c>
      <c r="BM45" s="435">
        <v>5.8042400000000001E-2</v>
      </c>
      <c r="BN45" s="435">
        <v>5.8225600000000002E-2</v>
      </c>
      <c r="BO45" s="435">
        <v>6.2496799999999998E-2</v>
      </c>
      <c r="BP45" s="435">
        <v>6.1628500000000003E-2</v>
      </c>
      <c r="BQ45" s="435">
        <v>6.3061000000000006E-2</v>
      </c>
      <c r="BR45" s="435">
        <v>6.3694399999999998E-2</v>
      </c>
      <c r="BS45" s="435">
        <v>6.0956000000000003E-2</v>
      </c>
      <c r="BT45" s="435">
        <v>6.2439799999999997E-2</v>
      </c>
      <c r="BU45" s="435">
        <v>5.94984E-2</v>
      </c>
      <c r="BV45" s="435">
        <v>6.2492800000000001E-2</v>
      </c>
    </row>
    <row r="46" spans="1:74" ht="11.95" customHeight="1" x14ac:dyDescent="0.2">
      <c r="A46" s="750" t="s">
        <v>199</v>
      </c>
      <c r="B46" s="755" t="s">
        <v>1056</v>
      </c>
      <c r="C46" s="751">
        <v>7.8467975393000003E-2</v>
      </c>
      <c r="D46" s="751">
        <v>7.3765384158999997E-2</v>
      </c>
      <c r="E46" s="751">
        <v>9.2753179628000004E-2</v>
      </c>
      <c r="F46" s="751">
        <v>8.7593040011999995E-2</v>
      </c>
      <c r="G46" s="751">
        <v>9.9040448375999998E-2</v>
      </c>
      <c r="H46" s="751">
        <v>9.7061097572999994E-2</v>
      </c>
      <c r="I46" s="751">
        <v>9.9870561630999999E-2</v>
      </c>
      <c r="J46" s="751">
        <v>9.6882422743999996E-2</v>
      </c>
      <c r="K46" s="751">
        <v>9.1532953521999999E-2</v>
      </c>
      <c r="L46" s="751">
        <v>0.10111865549</v>
      </c>
      <c r="M46" s="751">
        <v>9.6114211633999996E-2</v>
      </c>
      <c r="N46" s="751">
        <v>9.5356264396999998E-2</v>
      </c>
      <c r="O46" s="751">
        <v>8.6453891850999998E-2</v>
      </c>
      <c r="P46" s="751">
        <v>8.0575290282000001E-2</v>
      </c>
      <c r="Q46" s="751">
        <v>9.5515937214999999E-2</v>
      </c>
      <c r="R46" s="751">
        <v>8.9112177899E-2</v>
      </c>
      <c r="S46" s="751">
        <v>9.6800807958999993E-2</v>
      </c>
      <c r="T46" s="751">
        <v>9.6476308326000002E-2</v>
      </c>
      <c r="U46" s="751">
        <v>9.3539389804000006E-2</v>
      </c>
      <c r="V46" s="751">
        <v>9.9088343708000001E-2</v>
      </c>
      <c r="W46" s="751">
        <v>8.9640986334E-2</v>
      </c>
      <c r="X46" s="751">
        <v>9.7993333964000007E-2</v>
      </c>
      <c r="Y46" s="751">
        <v>9.4096214307000006E-2</v>
      </c>
      <c r="Z46" s="751">
        <v>9.2131171681999996E-2</v>
      </c>
      <c r="AA46" s="751">
        <v>9.1061378201999998E-2</v>
      </c>
      <c r="AB46" s="751">
        <v>8.1427748011000001E-2</v>
      </c>
      <c r="AC46" s="751">
        <v>9.7226616380999997E-2</v>
      </c>
      <c r="AD46" s="751">
        <v>9.0527193857000005E-2</v>
      </c>
      <c r="AE46" s="751">
        <v>9.7530152090999994E-2</v>
      </c>
      <c r="AF46" s="751">
        <v>9.7621835998000006E-2</v>
      </c>
      <c r="AG46" s="751">
        <v>9.5524160639999994E-2</v>
      </c>
      <c r="AH46" s="751">
        <v>0.10097901082999999</v>
      </c>
      <c r="AI46" s="751">
        <v>9.1035672868999995E-2</v>
      </c>
      <c r="AJ46" s="751">
        <v>0.10030844942</v>
      </c>
      <c r="AK46" s="751">
        <v>9.4404988039999999E-2</v>
      </c>
      <c r="AL46" s="751">
        <v>9.3946982247999994E-2</v>
      </c>
      <c r="AM46" s="751">
        <v>8.6533826029000005E-2</v>
      </c>
      <c r="AN46" s="751">
        <v>8.8607207059999998E-2</v>
      </c>
      <c r="AO46" s="751">
        <v>9.4853030828000007E-2</v>
      </c>
      <c r="AP46" s="751">
        <v>8.7800390648999999E-2</v>
      </c>
      <c r="AQ46" s="751">
        <v>0.10207304103000001</v>
      </c>
      <c r="AR46" s="751">
        <v>9.4102297538999999E-2</v>
      </c>
      <c r="AS46" s="751">
        <v>0.10028209897</v>
      </c>
      <c r="AT46" s="751">
        <v>9.8099664444000007E-2</v>
      </c>
      <c r="AU46" s="751">
        <v>9.2259726229E-2</v>
      </c>
      <c r="AV46" s="751">
        <v>0.10010252327999999</v>
      </c>
      <c r="AW46" s="751">
        <v>9.3259675757000005E-2</v>
      </c>
      <c r="AX46" s="751">
        <v>9.3393362415E-2</v>
      </c>
      <c r="AY46" s="935">
        <v>9.1398061478000003E-2</v>
      </c>
      <c r="AZ46" s="935">
        <v>8.4865088951999998E-2</v>
      </c>
      <c r="BA46" s="935">
        <v>9.3185741417000006E-2</v>
      </c>
      <c r="BB46" s="935">
        <v>9.5241513446000001E-2</v>
      </c>
      <c r="BC46" s="935">
        <v>9.4443809732999998E-2</v>
      </c>
      <c r="BD46" s="935">
        <v>9.7657823791000006E-2</v>
      </c>
      <c r="BE46" s="935">
        <v>9.7756378337999994E-2</v>
      </c>
      <c r="BF46" s="935">
        <v>0.10105431838999999</v>
      </c>
      <c r="BG46" s="752">
        <v>9.0313400000000002E-2</v>
      </c>
      <c r="BH46" s="752">
        <v>9.6975199999999998E-2</v>
      </c>
      <c r="BI46" s="752">
        <v>9.2219499999999996E-2</v>
      </c>
      <c r="BJ46" s="752">
        <v>9.2424199999999998E-2</v>
      </c>
      <c r="BK46" s="752">
        <v>8.9471400000000006E-2</v>
      </c>
      <c r="BL46" s="752">
        <v>8.3167900000000003E-2</v>
      </c>
      <c r="BM46" s="752">
        <v>9.3449900000000002E-2</v>
      </c>
      <c r="BN46" s="752">
        <v>9.1444200000000003E-2</v>
      </c>
      <c r="BO46" s="752">
        <v>9.8637500000000003E-2</v>
      </c>
      <c r="BP46" s="752">
        <v>9.6793799999999999E-2</v>
      </c>
      <c r="BQ46" s="752">
        <v>9.7853099999999998E-2</v>
      </c>
      <c r="BR46" s="752">
        <v>9.8134100000000002E-2</v>
      </c>
      <c r="BS46" s="752">
        <v>9.1099299999999994E-2</v>
      </c>
      <c r="BT46" s="752">
        <v>9.7398499999999999E-2</v>
      </c>
      <c r="BU46" s="752">
        <v>9.4103599999999996E-2</v>
      </c>
      <c r="BV46" s="752">
        <v>9.4740699999999997E-2</v>
      </c>
    </row>
    <row r="47" spans="1:74" s="291" customFormat="1" ht="14.3" x14ac:dyDescent="0.25">
      <c r="A47" s="293"/>
      <c r="B47" s="1108" t="s">
        <v>1451</v>
      </c>
      <c r="C47" s="1108"/>
      <c r="D47" s="1108"/>
      <c r="E47" s="1108"/>
      <c r="F47" s="1108"/>
      <c r="G47" s="1108"/>
      <c r="H47" s="1108"/>
      <c r="I47" s="1108"/>
      <c r="J47" s="1108"/>
      <c r="K47" s="1108"/>
      <c r="L47" s="1108"/>
      <c r="M47" s="1108"/>
      <c r="N47" s="1108"/>
      <c r="O47" s="1108"/>
      <c r="P47" s="1108"/>
      <c r="Q47" s="1108"/>
      <c r="R47" s="797"/>
      <c r="S47" s="301"/>
      <c r="T47" s="301"/>
      <c r="U47" s="301"/>
      <c r="V47" s="301"/>
      <c r="W47" s="301"/>
      <c r="X47" s="301"/>
      <c r="Y47" s="301"/>
      <c r="Z47" s="301"/>
      <c r="AA47" s="301"/>
      <c r="AB47" s="301"/>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696"/>
      <c r="AZ47" s="696"/>
      <c r="BA47" s="696"/>
      <c r="BB47" s="696"/>
      <c r="BC47" s="696"/>
      <c r="BD47" s="696"/>
      <c r="BE47" s="696"/>
      <c r="BF47" s="696"/>
      <c r="BG47" s="696"/>
      <c r="BH47" s="696"/>
      <c r="BI47" s="696"/>
      <c r="BJ47" s="302"/>
      <c r="BK47" s="302"/>
      <c r="BL47" s="302"/>
      <c r="BM47" s="302"/>
      <c r="BN47" s="302"/>
      <c r="BO47" s="302"/>
      <c r="BP47" s="302"/>
      <c r="BQ47" s="302"/>
      <c r="BR47" s="302"/>
      <c r="BS47" s="302"/>
      <c r="BT47" s="302"/>
      <c r="BU47" s="302"/>
      <c r="BV47" s="302"/>
    </row>
    <row r="48" spans="1:74" s="256" customFormat="1" ht="24.1" customHeight="1" x14ac:dyDescent="0.2">
      <c r="A48" s="254"/>
      <c r="B48" s="1106" t="s">
        <v>1452</v>
      </c>
      <c r="C48" s="1107"/>
      <c r="D48" s="1107"/>
      <c r="E48" s="1107"/>
      <c r="F48" s="1107"/>
      <c r="G48" s="1107"/>
      <c r="H48" s="1107"/>
      <c r="I48" s="1107"/>
      <c r="J48" s="1107"/>
      <c r="K48" s="1107"/>
      <c r="L48" s="1107"/>
      <c r="M48" s="1107"/>
      <c r="N48" s="1107"/>
      <c r="O48" s="1107"/>
      <c r="P48" s="1107"/>
      <c r="Q48" s="1107"/>
      <c r="R48" s="763"/>
      <c r="S48" s="255"/>
      <c r="T48" s="255"/>
      <c r="U48" s="255"/>
      <c r="V48" s="255"/>
      <c r="W48" s="255"/>
      <c r="X48" s="255"/>
      <c r="Y48" s="255"/>
      <c r="Z48" s="255"/>
      <c r="AA48" s="255"/>
      <c r="AB48" s="255"/>
      <c r="AC48" s="255"/>
      <c r="AD48" s="255"/>
      <c r="AE48" s="255"/>
      <c r="AF48" s="255"/>
      <c r="AG48" s="255"/>
      <c r="AH48" s="255"/>
      <c r="AI48" s="111"/>
      <c r="AJ48" s="111"/>
      <c r="AK48" s="111"/>
      <c r="AL48" s="111"/>
      <c r="AM48" s="111"/>
      <c r="AN48" s="111"/>
      <c r="AO48" s="111"/>
      <c r="AP48" s="111"/>
      <c r="AQ48" s="111"/>
      <c r="AR48" s="111"/>
      <c r="AS48" s="111"/>
      <c r="AT48" s="111"/>
      <c r="AU48" s="111"/>
      <c r="AV48" s="111"/>
      <c r="AW48" s="111"/>
      <c r="AX48" s="111"/>
      <c r="AY48" s="706"/>
      <c r="AZ48" s="706"/>
      <c r="BA48" s="706"/>
      <c r="BB48" s="706"/>
      <c r="BC48" s="706"/>
      <c r="BD48" s="706"/>
      <c r="BE48" s="706"/>
      <c r="BF48" s="706"/>
      <c r="BG48" s="706"/>
      <c r="BH48" s="706"/>
      <c r="BI48" s="706"/>
      <c r="BJ48" s="111"/>
      <c r="BK48" s="111"/>
      <c r="BL48" s="111"/>
      <c r="BM48" s="111"/>
      <c r="BN48" s="111"/>
      <c r="BO48" s="111"/>
      <c r="BP48" s="111"/>
      <c r="BQ48" s="111"/>
      <c r="BR48" s="111"/>
      <c r="BS48" s="111"/>
      <c r="BT48" s="255"/>
      <c r="BU48" s="255"/>
      <c r="BV48" s="255"/>
    </row>
    <row r="49" spans="1:74" s="256" customFormat="1" ht="11.95" customHeight="1" x14ac:dyDescent="0.2">
      <c r="A49" s="254"/>
      <c r="B49" s="1107" t="s">
        <v>1453</v>
      </c>
      <c r="C49" s="1107"/>
      <c r="D49" s="1107"/>
      <c r="E49" s="1107"/>
      <c r="F49" s="1107"/>
      <c r="G49" s="1107"/>
      <c r="H49" s="1107"/>
      <c r="I49" s="1107"/>
      <c r="J49" s="1107"/>
      <c r="K49" s="1107"/>
      <c r="L49" s="1107"/>
      <c r="M49" s="1107"/>
      <c r="N49" s="1107"/>
      <c r="O49" s="1107"/>
      <c r="P49" s="1107"/>
      <c r="Q49" s="1107"/>
      <c r="R49" s="763"/>
      <c r="S49" s="255"/>
      <c r="T49" s="255"/>
      <c r="U49" s="255"/>
      <c r="V49" s="255"/>
      <c r="W49" s="255"/>
      <c r="X49" s="255"/>
      <c r="Y49" s="255"/>
      <c r="Z49" s="255"/>
      <c r="AA49" s="255"/>
      <c r="AB49" s="255"/>
      <c r="AC49" s="255"/>
      <c r="AD49" s="255"/>
      <c r="AE49" s="255"/>
      <c r="AF49" s="255"/>
      <c r="AG49" s="255"/>
      <c r="AH49" s="255"/>
      <c r="AI49" s="255"/>
      <c r="AJ49" s="255"/>
      <c r="AK49" s="255"/>
      <c r="AL49" s="255"/>
      <c r="AM49" s="315"/>
      <c r="AN49" s="315"/>
      <c r="AO49" s="315"/>
      <c r="AP49" s="315"/>
      <c r="AQ49" s="315"/>
      <c r="AR49" s="315"/>
      <c r="AS49" s="315"/>
      <c r="AT49" s="315"/>
      <c r="AU49" s="315"/>
      <c r="AV49" s="315"/>
      <c r="AW49" s="315"/>
      <c r="AX49" s="315"/>
      <c r="AY49" s="707"/>
      <c r="AZ49" s="707"/>
      <c r="BA49" s="707"/>
      <c r="BB49" s="707"/>
      <c r="BC49" s="707"/>
      <c r="BD49" s="707"/>
      <c r="BE49" s="707"/>
      <c r="BF49" s="707"/>
      <c r="BG49" s="707"/>
      <c r="BH49" s="707"/>
      <c r="BI49" s="707"/>
      <c r="BJ49" s="315"/>
      <c r="BK49" s="315"/>
      <c r="BL49" s="315"/>
      <c r="BM49" s="315"/>
      <c r="BN49" s="315"/>
      <c r="BO49" s="315"/>
      <c r="BP49" s="315"/>
      <c r="BQ49" s="315"/>
      <c r="BR49" s="315"/>
      <c r="BS49" s="315"/>
      <c r="BT49" s="255"/>
      <c r="BU49" s="255"/>
      <c r="BV49" s="255"/>
    </row>
    <row r="50" spans="1:74" s="256" customFormat="1" ht="11.95" customHeight="1" x14ac:dyDescent="0.2">
      <c r="A50" s="254"/>
      <c r="B50" s="1107" t="s">
        <v>1454</v>
      </c>
      <c r="C50" s="1107"/>
      <c r="D50" s="1107"/>
      <c r="E50" s="1107"/>
      <c r="F50" s="1107"/>
      <c r="G50" s="1107"/>
      <c r="H50" s="1107"/>
      <c r="I50" s="1107"/>
      <c r="J50" s="1107"/>
      <c r="K50" s="1107"/>
      <c r="L50" s="1107"/>
      <c r="M50" s="1107"/>
      <c r="N50" s="1107"/>
      <c r="O50" s="1107"/>
      <c r="P50" s="1107"/>
      <c r="Q50" s="1107"/>
      <c r="R50" s="797"/>
      <c r="S50" s="255"/>
      <c r="T50" s="255"/>
      <c r="U50" s="255"/>
      <c r="V50" s="255"/>
      <c r="W50" s="255"/>
      <c r="X50" s="255"/>
      <c r="Y50" s="255"/>
      <c r="Z50" s="255"/>
      <c r="AA50" s="255"/>
      <c r="AB50" s="255"/>
      <c r="AC50" s="255"/>
      <c r="AD50" s="255"/>
      <c r="AE50" s="255"/>
      <c r="AF50" s="255"/>
      <c r="AG50" s="255"/>
      <c r="AH50" s="255"/>
      <c r="AI50" s="255"/>
      <c r="AJ50" s="255"/>
      <c r="AK50" s="255"/>
      <c r="AL50" s="255"/>
      <c r="AM50" s="111"/>
      <c r="AN50" s="111"/>
      <c r="AO50" s="111"/>
      <c r="AP50" s="111"/>
      <c r="AQ50" s="111"/>
      <c r="AR50" s="111"/>
      <c r="AS50" s="111"/>
      <c r="AT50" s="111"/>
      <c r="AU50" s="111"/>
      <c r="AV50" s="111"/>
      <c r="AW50" s="111"/>
      <c r="AX50" s="111"/>
      <c r="AY50" s="706"/>
      <c r="AZ50" s="706"/>
      <c r="BA50" s="706"/>
      <c r="BB50" s="706"/>
      <c r="BC50" s="706"/>
      <c r="BD50" s="706"/>
      <c r="BE50" s="706"/>
      <c r="BF50" s="706"/>
      <c r="BG50" s="706"/>
      <c r="BH50" s="706"/>
      <c r="BI50" s="706"/>
      <c r="BJ50" s="111"/>
      <c r="BK50" s="111"/>
      <c r="BL50" s="111"/>
      <c r="BM50" s="111"/>
      <c r="BN50" s="111"/>
      <c r="BO50" s="111"/>
      <c r="BP50" s="111"/>
      <c r="BQ50" s="111"/>
      <c r="BR50" s="111"/>
      <c r="BS50" s="111"/>
      <c r="BT50" s="255"/>
      <c r="BU50" s="255"/>
      <c r="BV50" s="255"/>
    </row>
    <row r="51" spans="1:74" s="256" customFormat="1" ht="20.5" customHeight="1" x14ac:dyDescent="0.2">
      <c r="A51" s="254"/>
      <c r="B51" s="1106" t="s">
        <v>1455</v>
      </c>
      <c r="C51" s="1109"/>
      <c r="D51" s="1109"/>
      <c r="E51" s="1109"/>
      <c r="F51" s="1109"/>
      <c r="G51" s="1109"/>
      <c r="H51" s="1109"/>
      <c r="I51" s="1109"/>
      <c r="J51" s="1109"/>
      <c r="K51" s="1109"/>
      <c r="L51" s="1109"/>
      <c r="M51" s="1109"/>
      <c r="N51" s="1109"/>
      <c r="O51" s="1109"/>
      <c r="P51" s="1109"/>
      <c r="Q51" s="1109"/>
      <c r="R51" s="797"/>
      <c r="S51" s="257"/>
      <c r="T51" s="257"/>
      <c r="U51" s="257"/>
      <c r="V51" s="257"/>
      <c r="W51" s="257"/>
      <c r="X51" s="257"/>
      <c r="Y51" s="257"/>
      <c r="Z51" s="257"/>
      <c r="AA51" s="257"/>
      <c r="AB51" s="257"/>
      <c r="AC51" s="257"/>
      <c r="AD51" s="257"/>
      <c r="AE51" s="257"/>
      <c r="AF51" s="257"/>
      <c r="AG51" s="257"/>
      <c r="AH51" s="257"/>
      <c r="AI51" s="257"/>
      <c r="AJ51" s="257"/>
      <c r="AK51" s="257"/>
      <c r="AL51" s="257"/>
      <c r="AM51" s="111"/>
      <c r="AN51" s="111"/>
      <c r="AO51" s="111"/>
      <c r="AP51" s="111"/>
      <c r="AQ51" s="111"/>
      <c r="AR51" s="111"/>
      <c r="AS51" s="111"/>
      <c r="AT51" s="111"/>
      <c r="AU51" s="111"/>
      <c r="AV51" s="111"/>
      <c r="AW51" s="111"/>
      <c r="AX51" s="111"/>
      <c r="AY51" s="706"/>
      <c r="AZ51" s="706"/>
      <c r="BA51" s="706"/>
      <c r="BB51" s="706"/>
      <c r="BC51" s="706"/>
      <c r="BD51" s="706"/>
      <c r="BE51" s="706"/>
      <c r="BF51" s="706"/>
      <c r="BG51" s="706"/>
      <c r="BH51" s="706"/>
      <c r="BI51" s="706"/>
      <c r="BJ51" s="111"/>
      <c r="BK51" s="111"/>
      <c r="BL51" s="111"/>
      <c r="BM51" s="111"/>
      <c r="BN51" s="111"/>
      <c r="BO51" s="111"/>
      <c r="BP51" s="111"/>
      <c r="BQ51" s="111"/>
      <c r="BR51" s="111"/>
      <c r="BS51" s="111"/>
      <c r="BT51" s="257"/>
      <c r="BU51" s="257"/>
      <c r="BV51" s="257"/>
    </row>
    <row r="52" spans="1:74" s="256" customFormat="1" ht="11.95" customHeight="1" x14ac:dyDescent="0.2">
      <c r="A52" s="254"/>
      <c r="B52" s="1107" t="s">
        <v>1456</v>
      </c>
      <c r="C52" s="1107"/>
      <c r="D52" s="1107"/>
      <c r="E52" s="1107"/>
      <c r="F52" s="1107"/>
      <c r="G52" s="1107"/>
      <c r="H52" s="1107"/>
      <c r="I52" s="1107"/>
      <c r="J52" s="1107"/>
      <c r="K52" s="1107"/>
      <c r="L52" s="1107"/>
      <c r="M52" s="1107"/>
      <c r="N52" s="1107"/>
      <c r="O52" s="1107"/>
      <c r="P52" s="1107"/>
      <c r="Q52" s="1107"/>
      <c r="R52" s="797"/>
      <c r="S52" s="257"/>
      <c r="T52" s="257"/>
      <c r="U52" s="257"/>
      <c r="V52" s="257"/>
      <c r="W52" s="257"/>
      <c r="X52" s="257"/>
      <c r="Y52" s="257"/>
      <c r="Z52" s="257"/>
      <c r="AA52" s="257"/>
      <c r="AB52" s="257"/>
      <c r="AC52" s="257"/>
      <c r="AD52" s="257"/>
      <c r="AE52" s="257"/>
      <c r="AF52" s="257"/>
      <c r="AG52" s="257"/>
      <c r="AH52" s="257"/>
      <c r="AI52" s="257"/>
      <c r="AJ52" s="257"/>
      <c r="AK52" s="257"/>
      <c r="AL52" s="257"/>
      <c r="AM52" s="111"/>
      <c r="AN52" s="111"/>
      <c r="AO52" s="111"/>
      <c r="AP52" s="111"/>
      <c r="AQ52" s="111"/>
      <c r="AR52" s="111"/>
      <c r="AS52" s="111"/>
      <c r="AT52" s="111"/>
      <c r="AU52" s="111"/>
      <c r="AV52" s="111"/>
      <c r="AW52" s="111"/>
      <c r="AX52" s="111"/>
      <c r="AY52" s="706"/>
      <c r="AZ52" s="706"/>
      <c r="BA52" s="706"/>
      <c r="BB52" s="706"/>
      <c r="BC52" s="706"/>
      <c r="BD52" s="706"/>
      <c r="BE52" s="706"/>
      <c r="BF52" s="706"/>
      <c r="BG52" s="706"/>
      <c r="BH52" s="706"/>
      <c r="BI52" s="706"/>
      <c r="BJ52" s="111"/>
      <c r="BK52" s="111"/>
      <c r="BL52" s="111"/>
      <c r="BM52" s="111"/>
      <c r="BN52" s="111"/>
      <c r="BO52" s="111"/>
      <c r="BP52" s="111"/>
      <c r="BQ52" s="111"/>
      <c r="BR52" s="111"/>
      <c r="BS52" s="111"/>
      <c r="BT52" s="257"/>
      <c r="BU52" s="257"/>
      <c r="BV52" s="257"/>
    </row>
    <row r="53" spans="1:74" s="256" customFormat="1" ht="22.3" customHeight="1" x14ac:dyDescent="0.2">
      <c r="A53" s="254"/>
      <c r="B53" s="1106" t="s">
        <v>1457</v>
      </c>
      <c r="C53" s="1109"/>
      <c r="D53" s="1109"/>
      <c r="E53" s="1109"/>
      <c r="F53" s="1109"/>
      <c r="G53" s="1109"/>
      <c r="H53" s="1109"/>
      <c r="I53" s="1109"/>
      <c r="J53" s="1109"/>
      <c r="K53" s="1109"/>
      <c r="L53" s="1109"/>
      <c r="M53" s="1109"/>
      <c r="N53" s="1109"/>
      <c r="O53" s="1109"/>
      <c r="P53" s="1109"/>
      <c r="Q53" s="1109"/>
      <c r="R53" s="797"/>
      <c r="S53" s="255"/>
      <c r="T53" s="255"/>
      <c r="U53" s="255"/>
      <c r="V53" s="255"/>
      <c r="W53" s="255"/>
      <c r="X53" s="255"/>
      <c r="Y53" s="255"/>
      <c r="Z53" s="255"/>
      <c r="AA53" s="255"/>
      <c r="AB53" s="255"/>
      <c r="AC53" s="255"/>
      <c r="AD53" s="255"/>
      <c r="AE53" s="255"/>
      <c r="AF53" s="255"/>
      <c r="AG53" s="255"/>
      <c r="AH53" s="255"/>
      <c r="AI53" s="255"/>
      <c r="AJ53" s="255"/>
      <c r="AK53" s="255"/>
      <c r="AL53" s="255"/>
      <c r="AM53" s="315"/>
      <c r="AN53" s="315"/>
      <c r="AO53" s="315"/>
      <c r="AP53" s="315"/>
      <c r="AQ53" s="315"/>
      <c r="AR53" s="315"/>
      <c r="AS53" s="315"/>
      <c r="AT53" s="315"/>
      <c r="AU53" s="315"/>
      <c r="AV53" s="315"/>
      <c r="AW53" s="315"/>
      <c r="AX53" s="315"/>
      <c r="AY53" s="707"/>
      <c r="AZ53" s="707"/>
      <c r="BA53" s="707"/>
      <c r="BB53" s="707"/>
      <c r="BC53" s="707"/>
      <c r="BD53" s="707"/>
      <c r="BE53" s="707"/>
      <c r="BF53" s="707"/>
      <c r="BG53" s="707"/>
      <c r="BH53" s="707"/>
      <c r="BI53" s="707"/>
      <c r="BJ53" s="315"/>
      <c r="BK53" s="315"/>
      <c r="BL53" s="315"/>
      <c r="BM53" s="315"/>
      <c r="BN53" s="315"/>
      <c r="BO53" s="315"/>
      <c r="BP53" s="315"/>
      <c r="BQ53" s="315"/>
      <c r="BR53" s="315"/>
      <c r="BS53" s="315"/>
      <c r="BT53" s="255"/>
      <c r="BU53" s="255"/>
      <c r="BV53" s="255"/>
    </row>
    <row r="54" spans="1:74" s="256" customFormat="1" ht="12.85" x14ac:dyDescent="0.2">
      <c r="A54" s="254"/>
      <c r="B54" s="776" t="s">
        <v>813</v>
      </c>
      <c r="C54" s="776"/>
      <c r="D54" s="776"/>
      <c r="E54" s="776"/>
      <c r="F54" s="776"/>
      <c r="G54" s="776"/>
      <c r="H54" s="777"/>
      <c r="I54" s="776"/>
      <c r="J54" s="776"/>
      <c r="K54" s="776"/>
      <c r="L54" s="776"/>
      <c r="M54" s="776"/>
      <c r="N54" s="776"/>
      <c r="O54" s="776"/>
      <c r="P54" s="776"/>
      <c r="Q54" s="776"/>
      <c r="R54" s="778"/>
      <c r="S54" s="255"/>
      <c r="T54" s="255"/>
      <c r="U54" s="255"/>
      <c r="V54" s="255"/>
      <c r="W54" s="255"/>
      <c r="X54" s="255"/>
      <c r="Y54" s="255"/>
      <c r="Z54" s="255"/>
      <c r="AA54" s="255"/>
      <c r="AB54" s="255"/>
      <c r="AC54" s="255"/>
      <c r="AD54" s="255"/>
      <c r="AE54" s="255"/>
      <c r="AF54" s="255"/>
      <c r="AG54" s="255"/>
      <c r="AH54" s="255"/>
      <c r="AI54" s="255"/>
      <c r="AJ54" s="255"/>
      <c r="AK54" s="255"/>
      <c r="AL54" s="255"/>
      <c r="AM54" s="111"/>
      <c r="AN54" s="255"/>
      <c r="AO54" s="255"/>
      <c r="AP54" s="255"/>
      <c r="AQ54" s="255"/>
      <c r="AR54" s="255"/>
      <c r="AS54" s="255"/>
      <c r="AT54" s="255"/>
      <c r="AU54" s="255"/>
      <c r="AV54" s="255"/>
      <c r="AW54" s="255"/>
      <c r="AX54" s="255"/>
      <c r="AY54" s="841"/>
      <c r="AZ54" s="841"/>
      <c r="BA54" s="841"/>
      <c r="BB54" s="841"/>
      <c r="BC54" s="841"/>
      <c r="BD54" s="708"/>
      <c r="BE54" s="708"/>
      <c r="BF54" s="708"/>
      <c r="BG54" s="841"/>
      <c r="BH54" s="841"/>
      <c r="BI54" s="841"/>
      <c r="BJ54" s="255"/>
      <c r="BK54" s="255"/>
      <c r="BL54" s="255"/>
      <c r="BM54" s="255"/>
      <c r="BN54" s="255"/>
      <c r="BO54" s="255"/>
      <c r="BP54" s="255"/>
      <c r="BQ54" s="255"/>
      <c r="BR54" s="255"/>
      <c r="BS54" s="255"/>
      <c r="BT54" s="255"/>
      <c r="BU54" s="255"/>
      <c r="BV54" s="255"/>
    </row>
    <row r="55" spans="1:74" s="256" customFormat="1" ht="11.95" customHeight="1" x14ac:dyDescent="0.2">
      <c r="A55" s="254"/>
      <c r="B55" s="995" t="str">
        <f>Dates!$G$2</f>
        <v>EIA completed modeling and analysis for this report on Thursday, September 4, 2025.</v>
      </c>
      <c r="C55" s="982"/>
      <c r="D55" s="982"/>
      <c r="E55" s="982"/>
      <c r="F55" s="982"/>
      <c r="G55" s="982"/>
      <c r="H55" s="982"/>
      <c r="I55" s="982"/>
      <c r="J55" s="982"/>
      <c r="K55" s="982"/>
      <c r="L55" s="982"/>
      <c r="M55" s="982"/>
      <c r="N55" s="982"/>
      <c r="O55" s="982"/>
      <c r="P55" s="982"/>
      <c r="Q55" s="982"/>
      <c r="R55" s="779"/>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841"/>
      <c r="AZ55" s="841"/>
      <c r="BA55" s="841"/>
      <c r="BB55" s="841"/>
      <c r="BC55" s="841"/>
      <c r="BD55" s="708"/>
      <c r="BE55" s="708"/>
      <c r="BF55" s="708"/>
      <c r="BG55" s="841"/>
      <c r="BH55" s="841"/>
      <c r="BI55" s="841"/>
      <c r="BJ55" s="255"/>
      <c r="BK55" s="255"/>
      <c r="BL55" s="255"/>
      <c r="BM55" s="255"/>
      <c r="BN55" s="255"/>
      <c r="BO55" s="255"/>
      <c r="BP55" s="255"/>
      <c r="BQ55" s="255"/>
      <c r="BR55" s="255"/>
      <c r="BS55" s="255"/>
      <c r="BT55" s="255"/>
      <c r="BU55" s="255"/>
      <c r="BV55" s="255"/>
    </row>
    <row r="56" spans="1:74" s="256" customFormat="1" ht="11.95" customHeight="1" x14ac:dyDescent="0.2">
      <c r="A56" s="254"/>
      <c r="B56" s="1004" t="s">
        <v>1418</v>
      </c>
      <c r="C56" s="991"/>
      <c r="D56" s="991"/>
      <c r="E56" s="991"/>
      <c r="F56" s="991"/>
      <c r="G56" s="991"/>
      <c r="H56" s="991"/>
      <c r="I56" s="991"/>
      <c r="J56" s="991"/>
      <c r="K56" s="991"/>
      <c r="L56" s="991"/>
      <c r="M56" s="991"/>
      <c r="N56" s="991"/>
      <c r="O56" s="991"/>
      <c r="P56" s="991"/>
      <c r="Q56" s="991"/>
      <c r="R56" s="797"/>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841"/>
      <c r="AZ56" s="841"/>
      <c r="BA56" s="841"/>
      <c r="BB56" s="841"/>
      <c r="BC56" s="841"/>
      <c r="BD56" s="708"/>
      <c r="BE56" s="708"/>
      <c r="BF56" s="708"/>
      <c r="BG56" s="841"/>
      <c r="BH56" s="841"/>
      <c r="BI56" s="841"/>
      <c r="BJ56" s="255"/>
      <c r="BK56" s="255"/>
      <c r="BL56" s="255"/>
      <c r="BM56" s="255"/>
      <c r="BN56" s="255"/>
      <c r="BO56" s="255"/>
      <c r="BP56" s="255"/>
      <c r="BQ56" s="255"/>
      <c r="BR56" s="255"/>
      <c r="BS56" s="255"/>
      <c r="BT56" s="255"/>
      <c r="BU56" s="255"/>
      <c r="BV56" s="255"/>
    </row>
    <row r="57" spans="1:74" s="256" customFormat="1" ht="11.95" customHeight="1" x14ac:dyDescent="0.2">
      <c r="A57" s="254"/>
      <c r="B57" s="996" t="s">
        <v>827</v>
      </c>
      <c r="C57" s="996"/>
      <c r="D57" s="996"/>
      <c r="E57" s="996"/>
      <c r="F57" s="996"/>
      <c r="G57" s="996"/>
      <c r="H57" s="996"/>
      <c r="I57" s="996"/>
      <c r="J57" s="996"/>
      <c r="K57" s="996"/>
      <c r="L57" s="996"/>
      <c r="M57" s="996"/>
      <c r="N57" s="996"/>
      <c r="O57" s="996"/>
      <c r="P57" s="996"/>
      <c r="Q57" s="996"/>
      <c r="R57" s="996"/>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841"/>
      <c r="AZ57" s="841"/>
      <c r="BA57" s="841"/>
      <c r="BB57" s="841"/>
      <c r="BC57" s="841"/>
      <c r="BD57" s="708"/>
      <c r="BE57" s="708"/>
      <c r="BF57" s="708"/>
      <c r="BG57" s="841"/>
      <c r="BH57" s="841"/>
      <c r="BI57" s="841"/>
      <c r="BJ57" s="255"/>
      <c r="BK57" s="255"/>
      <c r="BL57" s="255"/>
      <c r="BM57" s="255"/>
      <c r="BN57" s="255"/>
      <c r="BO57" s="255"/>
      <c r="BP57" s="255"/>
      <c r="BQ57" s="255"/>
      <c r="BR57" s="255"/>
      <c r="BS57" s="255"/>
      <c r="BT57" s="255"/>
      <c r="BU57" s="255"/>
      <c r="BV57" s="255"/>
    </row>
    <row r="58" spans="1:74" s="256" customFormat="1" ht="11.95" customHeight="1" x14ac:dyDescent="0.2">
      <c r="A58" s="254"/>
      <c r="B58" s="1074" t="s">
        <v>1450</v>
      </c>
      <c r="C58" s="1000"/>
      <c r="D58" s="1000"/>
      <c r="E58" s="1000"/>
      <c r="F58" s="1000"/>
      <c r="G58" s="1000"/>
      <c r="H58" s="1000"/>
      <c r="I58" s="1000"/>
      <c r="J58" s="1000"/>
      <c r="K58" s="1000"/>
      <c r="L58" s="1000"/>
      <c r="M58" s="1000"/>
      <c r="N58" s="1000"/>
      <c r="O58" s="1000"/>
      <c r="P58" s="1000"/>
      <c r="Q58" s="1001"/>
      <c r="R58" s="797"/>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841"/>
      <c r="AZ58" s="841"/>
      <c r="BA58" s="841"/>
      <c r="BB58" s="841"/>
      <c r="BC58" s="841"/>
      <c r="BD58" s="708"/>
      <c r="BE58" s="708"/>
      <c r="BF58" s="708"/>
      <c r="BG58" s="841"/>
      <c r="BH58" s="841"/>
      <c r="BI58" s="841"/>
      <c r="BJ58" s="255"/>
      <c r="BK58" s="255"/>
      <c r="BL58" s="255"/>
      <c r="BM58" s="255"/>
      <c r="BN58" s="255"/>
      <c r="BO58" s="255"/>
      <c r="BP58" s="255"/>
      <c r="BQ58" s="255"/>
      <c r="BR58" s="255"/>
      <c r="BS58" s="255"/>
      <c r="BT58" s="255"/>
      <c r="BU58" s="255"/>
      <c r="BV58" s="255"/>
    </row>
    <row r="59" spans="1:74" s="256" customFormat="1" ht="11.95" customHeight="1" x14ac:dyDescent="0.2">
      <c r="A59" s="254"/>
      <c r="B59" s="999" t="s">
        <v>804</v>
      </c>
      <c r="C59" s="1001"/>
      <c r="D59" s="1001"/>
      <c r="E59" s="1001"/>
      <c r="F59" s="1001"/>
      <c r="G59" s="1001"/>
      <c r="H59" s="1001"/>
      <c r="I59" s="1001"/>
      <c r="J59" s="1001"/>
      <c r="K59" s="1001"/>
      <c r="L59" s="1001"/>
      <c r="M59" s="1001"/>
      <c r="N59" s="1001"/>
      <c r="O59" s="1001"/>
      <c r="P59" s="1001"/>
      <c r="Q59" s="1075"/>
      <c r="R59" s="797"/>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841"/>
      <c r="AZ59" s="841"/>
      <c r="BA59" s="841"/>
      <c r="BB59" s="841"/>
      <c r="BC59" s="841"/>
      <c r="BD59" s="708"/>
      <c r="BE59" s="708"/>
      <c r="BF59" s="708"/>
      <c r="BG59" s="841"/>
      <c r="BH59" s="841"/>
      <c r="BI59" s="841"/>
      <c r="BJ59" s="258"/>
      <c r="BK59" s="258"/>
      <c r="BL59" s="258"/>
      <c r="BM59" s="258"/>
      <c r="BN59" s="258"/>
      <c r="BO59" s="258"/>
      <c r="BP59" s="258"/>
      <c r="BQ59" s="258"/>
      <c r="BR59" s="258"/>
      <c r="BS59" s="258"/>
      <c r="BT59" s="258"/>
      <c r="BU59" s="258"/>
      <c r="BV59" s="258"/>
    </row>
    <row r="60" spans="1:74" s="256" customFormat="1" ht="11.95" customHeight="1" x14ac:dyDescent="0.2">
      <c r="A60" s="254"/>
      <c r="B60" s="1076" t="s">
        <v>829</v>
      </c>
      <c r="C60" s="1001"/>
      <c r="D60" s="1001"/>
      <c r="E60" s="1001"/>
      <c r="F60" s="1001"/>
      <c r="G60" s="1001"/>
      <c r="H60" s="1001"/>
      <c r="I60" s="1001"/>
      <c r="J60" s="1001"/>
      <c r="K60" s="1001"/>
      <c r="L60" s="1001"/>
      <c r="M60" s="1001"/>
      <c r="N60" s="1001"/>
      <c r="O60" s="1001"/>
      <c r="P60" s="1001"/>
      <c r="Q60" s="1001"/>
      <c r="R60" s="797"/>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841"/>
      <c r="AZ60" s="841"/>
      <c r="BA60" s="841"/>
      <c r="BB60" s="841"/>
      <c r="BC60" s="841"/>
      <c r="BD60" s="708"/>
      <c r="BE60" s="708"/>
      <c r="BF60" s="708"/>
      <c r="BG60" s="841"/>
      <c r="BH60" s="841"/>
      <c r="BI60" s="841"/>
      <c r="BJ60" s="258"/>
      <c r="BK60" s="258"/>
      <c r="BL60" s="258"/>
      <c r="BM60" s="258"/>
      <c r="BN60" s="258"/>
      <c r="BO60" s="258"/>
      <c r="BP60" s="258"/>
      <c r="BQ60" s="258"/>
      <c r="BR60" s="258"/>
      <c r="BS60" s="258"/>
      <c r="BT60" s="258"/>
      <c r="BU60" s="258"/>
      <c r="BV60" s="258"/>
    </row>
  </sheetData>
  <mergeCells count="20">
    <mergeCell ref="B51:Q51"/>
    <mergeCell ref="B53:Q53"/>
    <mergeCell ref="B55:Q55"/>
    <mergeCell ref="B59:Q59"/>
    <mergeCell ref="B60:Q60"/>
    <mergeCell ref="B56:Q56"/>
    <mergeCell ref="B58:Q58"/>
    <mergeCell ref="B52:Q52"/>
    <mergeCell ref="B57:R57"/>
    <mergeCell ref="B48:Q48"/>
    <mergeCell ref="B49:Q49"/>
    <mergeCell ref="B50:Q50"/>
    <mergeCell ref="BK3:BV3"/>
    <mergeCell ref="A1:A2"/>
    <mergeCell ref="C3:N3"/>
    <mergeCell ref="O3:Z3"/>
    <mergeCell ref="AA3:AL3"/>
    <mergeCell ref="AM3:AX3"/>
    <mergeCell ref="AY3:BJ3"/>
    <mergeCell ref="B47:Q4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5"/>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1" sqref="B1:AL1"/>
    </sheetView>
  </sheetViews>
  <sheetFormatPr defaultColWidth="9.625" defaultRowHeight="10.7" x14ac:dyDescent="0.2"/>
  <cols>
    <col min="1" max="1" width="8.375" style="71" customWidth="1"/>
    <col min="2" max="2" width="42.625" style="71" customWidth="1"/>
    <col min="3" max="50" width="7.375" style="71" customWidth="1"/>
    <col min="51" max="55" width="7.375" style="843" customWidth="1"/>
    <col min="56" max="58" width="7.375" style="710" customWidth="1"/>
    <col min="59" max="61" width="7.375" style="843" customWidth="1"/>
    <col min="62" max="62" width="7.375" style="134" customWidth="1"/>
    <col min="63" max="74" width="7.375" style="71" customWidth="1"/>
    <col min="75" max="16384" width="9.625" style="71"/>
  </cols>
  <sheetData>
    <row r="1" spans="1:74" ht="13.4" customHeight="1" x14ac:dyDescent="0.25">
      <c r="A1" s="979" t="s">
        <v>479</v>
      </c>
      <c r="B1" s="1110" t="s">
        <v>1403</v>
      </c>
      <c r="C1" s="1045"/>
      <c r="D1" s="1045"/>
      <c r="E1" s="1045"/>
      <c r="F1" s="1045"/>
      <c r="G1" s="1045"/>
      <c r="H1" s="1045"/>
      <c r="I1" s="1045"/>
      <c r="J1" s="1045"/>
      <c r="K1" s="1045"/>
      <c r="L1" s="1045"/>
      <c r="M1" s="1045"/>
      <c r="N1" s="1045"/>
      <c r="O1" s="1045"/>
      <c r="P1" s="1045"/>
      <c r="Q1" s="1045"/>
      <c r="R1" s="1045"/>
      <c r="S1" s="1045"/>
      <c r="T1" s="1045"/>
      <c r="U1" s="1045"/>
      <c r="V1" s="1045"/>
      <c r="W1" s="1045"/>
      <c r="X1" s="1045"/>
      <c r="Y1" s="1045"/>
      <c r="Z1" s="1045"/>
      <c r="AA1" s="1045"/>
      <c r="AB1" s="1045"/>
      <c r="AC1" s="1045"/>
      <c r="AD1" s="1045"/>
      <c r="AE1" s="1045"/>
      <c r="AF1" s="1045"/>
      <c r="AG1" s="1045"/>
      <c r="AH1" s="1045"/>
      <c r="AI1" s="1045"/>
      <c r="AJ1" s="1045"/>
      <c r="AK1" s="1045"/>
      <c r="AL1" s="1045"/>
    </row>
    <row r="2" spans="1:74" s="24" customFormat="1" ht="12.85"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647"/>
      <c r="AZ2" s="647"/>
      <c r="BA2" s="647"/>
      <c r="BB2" s="647"/>
      <c r="BC2" s="647"/>
      <c r="BD2" s="645"/>
      <c r="BE2" s="645"/>
      <c r="BF2" s="645"/>
      <c r="BG2" s="647"/>
      <c r="BH2" s="647"/>
      <c r="BI2" s="647"/>
      <c r="BJ2" s="149"/>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76"/>
      <c r="B5" s="72" t="s">
        <v>475</v>
      </c>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936"/>
      <c r="AZ5" s="936"/>
      <c r="BA5" s="936"/>
      <c r="BB5" s="936"/>
      <c r="BC5" s="936"/>
      <c r="BD5" s="971"/>
      <c r="BE5" s="971"/>
      <c r="BF5" s="971"/>
      <c r="BG5" s="865"/>
      <c r="BH5" s="865"/>
      <c r="BI5" s="865"/>
      <c r="BJ5" s="502"/>
      <c r="BK5" s="502"/>
      <c r="BL5" s="502"/>
      <c r="BM5" s="502"/>
      <c r="BN5" s="502"/>
      <c r="BO5" s="502"/>
      <c r="BP5" s="502"/>
      <c r="BQ5" s="502"/>
      <c r="BR5" s="502"/>
      <c r="BS5" s="502"/>
      <c r="BT5" s="502"/>
      <c r="BU5" s="502"/>
      <c r="BV5" s="502"/>
    </row>
    <row r="6" spans="1:74" ht="11.05" customHeight="1" x14ac:dyDescent="0.2">
      <c r="A6" s="76"/>
      <c r="B6" s="366" t="s">
        <v>277</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937"/>
      <c r="AZ6" s="937"/>
      <c r="BA6" s="937"/>
      <c r="BB6" s="937"/>
      <c r="BC6" s="937"/>
      <c r="BD6" s="424"/>
      <c r="BE6" s="424"/>
      <c r="BF6" s="424"/>
      <c r="BG6" s="503"/>
      <c r="BH6" s="503"/>
      <c r="BI6" s="503"/>
      <c r="BJ6" s="503"/>
      <c r="BK6" s="503"/>
      <c r="BL6" s="503"/>
      <c r="BM6" s="503"/>
      <c r="BN6" s="503"/>
      <c r="BO6" s="503"/>
      <c r="BP6" s="503"/>
      <c r="BQ6" s="503"/>
      <c r="BR6" s="503"/>
      <c r="BS6" s="503"/>
      <c r="BT6" s="503"/>
      <c r="BU6" s="503"/>
      <c r="BV6" s="503"/>
    </row>
    <row r="7" spans="1:74" ht="11.05" customHeight="1" x14ac:dyDescent="0.2">
      <c r="A7" s="76" t="s">
        <v>278</v>
      </c>
      <c r="B7" s="515" t="s">
        <v>810</v>
      </c>
      <c r="C7" s="347">
        <v>21058.379000000001</v>
      </c>
      <c r="D7" s="347">
        <v>21058.379000000001</v>
      </c>
      <c r="E7" s="347">
        <v>21058.379000000001</v>
      </c>
      <c r="F7" s="347">
        <v>21389.005000000001</v>
      </c>
      <c r="G7" s="347">
        <v>21389.005000000001</v>
      </c>
      <c r="H7" s="347">
        <v>21389.005000000001</v>
      </c>
      <c r="I7" s="347">
        <v>21571.420999999998</v>
      </c>
      <c r="J7" s="347">
        <v>21571.420999999998</v>
      </c>
      <c r="K7" s="347">
        <v>21571.420999999998</v>
      </c>
      <c r="L7" s="347">
        <v>21960.387999999999</v>
      </c>
      <c r="M7" s="347">
        <v>21960.387999999999</v>
      </c>
      <c r="N7" s="347">
        <v>21960.387999999999</v>
      </c>
      <c r="O7" s="347">
        <v>21903.85</v>
      </c>
      <c r="P7" s="347">
        <v>21903.85</v>
      </c>
      <c r="Q7" s="347">
        <v>21903.85</v>
      </c>
      <c r="R7" s="347">
        <v>21919.222000000002</v>
      </c>
      <c r="S7" s="347">
        <v>21919.222000000002</v>
      </c>
      <c r="T7" s="347">
        <v>21919.222000000002</v>
      </c>
      <c r="U7" s="347">
        <v>22066.784</v>
      </c>
      <c r="V7" s="347">
        <v>22066.784</v>
      </c>
      <c r="W7" s="347">
        <v>22066.784</v>
      </c>
      <c r="X7" s="347">
        <v>22249.458999999999</v>
      </c>
      <c r="Y7" s="347">
        <v>22249.458999999999</v>
      </c>
      <c r="Z7" s="347">
        <v>22249.458999999999</v>
      </c>
      <c r="AA7" s="347">
        <v>22403.435000000001</v>
      </c>
      <c r="AB7" s="347">
        <v>22403.435000000001</v>
      </c>
      <c r="AC7" s="347">
        <v>22403.435000000001</v>
      </c>
      <c r="AD7" s="347">
        <v>22539.418000000001</v>
      </c>
      <c r="AE7" s="347">
        <v>22539.418000000001</v>
      </c>
      <c r="AF7" s="347">
        <v>22539.418000000001</v>
      </c>
      <c r="AG7" s="347">
        <v>22780.933000000001</v>
      </c>
      <c r="AH7" s="347">
        <v>22780.933000000001</v>
      </c>
      <c r="AI7" s="347">
        <v>22780.933000000001</v>
      </c>
      <c r="AJ7" s="347">
        <v>22960.6</v>
      </c>
      <c r="AK7" s="347">
        <v>22960.6</v>
      </c>
      <c r="AL7" s="347">
        <v>22960.6</v>
      </c>
      <c r="AM7" s="347">
        <v>23053.544999999998</v>
      </c>
      <c r="AN7" s="347">
        <v>23053.544999999998</v>
      </c>
      <c r="AO7" s="347">
        <v>23053.544999999998</v>
      </c>
      <c r="AP7" s="347">
        <v>23223.905999999999</v>
      </c>
      <c r="AQ7" s="347">
        <v>23223.905999999999</v>
      </c>
      <c r="AR7" s="347">
        <v>23223.905999999999</v>
      </c>
      <c r="AS7" s="347">
        <v>23400.294000000002</v>
      </c>
      <c r="AT7" s="347">
        <v>23400.294000000002</v>
      </c>
      <c r="AU7" s="347">
        <v>23400.294000000002</v>
      </c>
      <c r="AV7" s="347">
        <v>23542.348999999998</v>
      </c>
      <c r="AW7" s="347">
        <v>23542.348999999998</v>
      </c>
      <c r="AX7" s="347">
        <v>23542.348999999998</v>
      </c>
      <c r="AY7" s="880">
        <v>23512.717000000001</v>
      </c>
      <c r="AZ7" s="880">
        <v>23512.717000000001</v>
      </c>
      <c r="BA7" s="880">
        <v>23512.717000000001</v>
      </c>
      <c r="BB7" s="880">
        <v>23685.287</v>
      </c>
      <c r="BC7" s="880">
        <v>23685.287</v>
      </c>
      <c r="BD7" s="880">
        <v>23685.287</v>
      </c>
      <c r="BE7" s="880">
        <v>23725.164047999999</v>
      </c>
      <c r="BF7" s="880">
        <v>23752.907789000001</v>
      </c>
      <c r="BG7" s="358">
        <v>23785.33</v>
      </c>
      <c r="BH7" s="358">
        <v>23819.78</v>
      </c>
      <c r="BI7" s="358">
        <v>23863.57</v>
      </c>
      <c r="BJ7" s="358">
        <v>23914.05</v>
      </c>
      <c r="BK7" s="358">
        <v>23978.41</v>
      </c>
      <c r="BL7" s="358">
        <v>24036.84</v>
      </c>
      <c r="BM7" s="358">
        <v>24096.55</v>
      </c>
      <c r="BN7" s="358">
        <v>24164.52</v>
      </c>
      <c r="BO7" s="358">
        <v>24221.55</v>
      </c>
      <c r="BP7" s="358">
        <v>24274.62</v>
      </c>
      <c r="BQ7" s="358">
        <v>24324.46</v>
      </c>
      <c r="BR7" s="358">
        <v>24369.08</v>
      </c>
      <c r="BS7" s="358">
        <v>24409.200000000001</v>
      </c>
      <c r="BT7" s="358">
        <v>24437.919999999998</v>
      </c>
      <c r="BU7" s="358">
        <v>24474.22</v>
      </c>
      <c r="BV7" s="358">
        <v>24511.200000000001</v>
      </c>
    </row>
    <row r="8" spans="1:74" ht="11.05" customHeight="1" x14ac:dyDescent="0.2">
      <c r="A8" s="76"/>
      <c r="B8" s="366" t="s">
        <v>485</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880"/>
      <c r="AZ8" s="880"/>
      <c r="BA8" s="880"/>
      <c r="BB8" s="880"/>
      <c r="BC8" s="880"/>
      <c r="BD8" s="880"/>
      <c r="BE8" s="880"/>
      <c r="BF8" s="880"/>
      <c r="BG8" s="358"/>
      <c r="BH8" s="358"/>
      <c r="BI8" s="358"/>
      <c r="BJ8" s="358"/>
      <c r="BK8" s="358"/>
      <c r="BL8" s="358"/>
      <c r="BM8" s="358"/>
      <c r="BN8" s="358"/>
      <c r="BO8" s="358"/>
      <c r="BP8" s="358"/>
      <c r="BQ8" s="358"/>
      <c r="BR8" s="358"/>
      <c r="BS8" s="358"/>
      <c r="BT8" s="358"/>
      <c r="BU8" s="358"/>
      <c r="BV8" s="358"/>
    </row>
    <row r="9" spans="1:74" ht="11.05" customHeight="1" x14ac:dyDescent="0.2">
      <c r="A9" s="76" t="s">
        <v>486</v>
      </c>
      <c r="B9" s="515" t="s">
        <v>810</v>
      </c>
      <c r="C9" s="347">
        <v>14221.4</v>
      </c>
      <c r="D9" s="347">
        <v>14078.8</v>
      </c>
      <c r="E9" s="347">
        <v>14685.5</v>
      </c>
      <c r="F9" s="347">
        <v>14791.6</v>
      </c>
      <c r="G9" s="347">
        <v>14748.9</v>
      </c>
      <c r="H9" s="347">
        <v>14886.8</v>
      </c>
      <c r="I9" s="347">
        <v>14851.6</v>
      </c>
      <c r="J9" s="347">
        <v>14943.5</v>
      </c>
      <c r="K9" s="347">
        <v>14977.9</v>
      </c>
      <c r="L9" s="347">
        <v>15079.2</v>
      </c>
      <c r="M9" s="347">
        <v>15113.7</v>
      </c>
      <c r="N9" s="347">
        <v>15067.9</v>
      </c>
      <c r="O9" s="347">
        <v>15093</v>
      </c>
      <c r="P9" s="347">
        <v>15101.9</v>
      </c>
      <c r="Q9" s="347">
        <v>15175.2</v>
      </c>
      <c r="R9" s="347">
        <v>15234.1</v>
      </c>
      <c r="S9" s="347">
        <v>15207.7</v>
      </c>
      <c r="T9" s="347">
        <v>15217.8</v>
      </c>
      <c r="U9" s="347">
        <v>15210.5</v>
      </c>
      <c r="V9" s="347">
        <v>15297.4</v>
      </c>
      <c r="W9" s="347">
        <v>15324.8</v>
      </c>
      <c r="X9" s="347">
        <v>15350.3</v>
      </c>
      <c r="Y9" s="347">
        <v>15305.5</v>
      </c>
      <c r="Z9" s="347">
        <v>15316.2</v>
      </c>
      <c r="AA9" s="347">
        <v>15524.8</v>
      </c>
      <c r="AB9" s="347">
        <v>15521.4</v>
      </c>
      <c r="AC9" s="347">
        <v>15484.4</v>
      </c>
      <c r="AD9" s="347">
        <v>15536.7</v>
      </c>
      <c r="AE9" s="347">
        <v>15546.1</v>
      </c>
      <c r="AF9" s="347">
        <v>15562.7</v>
      </c>
      <c r="AG9" s="347">
        <v>15631.6</v>
      </c>
      <c r="AH9" s="347">
        <v>15634.7</v>
      </c>
      <c r="AI9" s="347">
        <v>15673.7</v>
      </c>
      <c r="AJ9" s="347">
        <v>15706.1</v>
      </c>
      <c r="AK9" s="347">
        <v>15774</v>
      </c>
      <c r="AL9" s="347">
        <v>15864</v>
      </c>
      <c r="AM9" s="347">
        <v>15812.6</v>
      </c>
      <c r="AN9" s="347">
        <v>15848.8</v>
      </c>
      <c r="AO9" s="347">
        <v>15909.2</v>
      </c>
      <c r="AP9" s="347">
        <v>15908.3</v>
      </c>
      <c r="AQ9" s="347">
        <v>15985.9</v>
      </c>
      <c r="AR9" s="347">
        <v>16007.7</v>
      </c>
      <c r="AS9" s="347">
        <v>16077.1</v>
      </c>
      <c r="AT9" s="347">
        <v>16088.6</v>
      </c>
      <c r="AU9" s="347">
        <v>16173.4</v>
      </c>
      <c r="AV9" s="347">
        <v>16194.7</v>
      </c>
      <c r="AW9" s="347">
        <v>16267.2</v>
      </c>
      <c r="AX9" s="347">
        <v>16357.7</v>
      </c>
      <c r="AY9" s="880">
        <v>16265.8</v>
      </c>
      <c r="AZ9" s="880">
        <v>16249.6</v>
      </c>
      <c r="BA9" s="880">
        <v>16360.1</v>
      </c>
      <c r="BB9" s="880">
        <v>16369</v>
      </c>
      <c r="BC9" s="880">
        <v>16336.1</v>
      </c>
      <c r="BD9" s="880">
        <v>16345.6</v>
      </c>
      <c r="BE9" s="880">
        <v>16383.155441999999</v>
      </c>
      <c r="BF9" s="880">
        <v>16397.176622999999</v>
      </c>
      <c r="BG9" s="358">
        <v>16409.73</v>
      </c>
      <c r="BH9" s="358">
        <v>16410.22</v>
      </c>
      <c r="BI9" s="358">
        <v>16427.810000000001</v>
      </c>
      <c r="BJ9" s="358">
        <v>16451.87</v>
      </c>
      <c r="BK9" s="358">
        <v>16491.62</v>
      </c>
      <c r="BL9" s="358">
        <v>16521.77</v>
      </c>
      <c r="BM9" s="358">
        <v>16551.53</v>
      </c>
      <c r="BN9" s="358">
        <v>16581.669999999998</v>
      </c>
      <c r="BO9" s="358">
        <v>16610.03</v>
      </c>
      <c r="BP9" s="358">
        <v>16637.400000000001</v>
      </c>
      <c r="BQ9" s="358">
        <v>16662.939999999999</v>
      </c>
      <c r="BR9" s="358">
        <v>16688.96</v>
      </c>
      <c r="BS9" s="358">
        <v>16714.62</v>
      </c>
      <c r="BT9" s="358">
        <v>16737.419999999998</v>
      </c>
      <c r="BU9" s="358">
        <v>16764.240000000002</v>
      </c>
      <c r="BV9" s="358">
        <v>16792.59</v>
      </c>
    </row>
    <row r="10" spans="1:74" ht="11.05" customHeight="1" x14ac:dyDescent="0.2">
      <c r="A10" s="76"/>
      <c r="B10" s="513" t="s">
        <v>577</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938"/>
      <c r="AZ10" s="938"/>
      <c r="BA10" s="938"/>
      <c r="BB10" s="938"/>
      <c r="BC10" s="938"/>
      <c r="BD10" s="938"/>
      <c r="BE10" s="938"/>
      <c r="BF10" s="938"/>
      <c r="BG10" s="504"/>
      <c r="BH10" s="504"/>
      <c r="BI10" s="504"/>
      <c r="BJ10" s="504"/>
      <c r="BK10" s="504"/>
      <c r="BL10" s="504"/>
      <c r="BM10" s="504"/>
      <c r="BN10" s="504"/>
      <c r="BO10" s="504"/>
      <c r="BP10" s="504"/>
      <c r="BQ10" s="504"/>
      <c r="BR10" s="504"/>
      <c r="BS10" s="504"/>
      <c r="BT10" s="504"/>
      <c r="BU10" s="504"/>
      <c r="BV10" s="504"/>
    </row>
    <row r="11" spans="1:74" ht="11.05" customHeight="1" x14ac:dyDescent="0.2">
      <c r="A11" s="76" t="s">
        <v>288</v>
      </c>
      <c r="B11" s="515" t="s">
        <v>810</v>
      </c>
      <c r="C11" s="347">
        <v>3867.1469999999999</v>
      </c>
      <c r="D11" s="347">
        <v>3867.1469999999999</v>
      </c>
      <c r="E11" s="347">
        <v>3867.1469999999999</v>
      </c>
      <c r="F11" s="347">
        <v>3919.5169999999998</v>
      </c>
      <c r="G11" s="347">
        <v>3919.5169999999998</v>
      </c>
      <c r="H11" s="347">
        <v>3919.5169999999998</v>
      </c>
      <c r="I11" s="347">
        <v>3898.4989999999998</v>
      </c>
      <c r="J11" s="347">
        <v>3898.4989999999998</v>
      </c>
      <c r="K11" s="347">
        <v>3898.4989999999998</v>
      </c>
      <c r="L11" s="347">
        <v>3926.3809999999999</v>
      </c>
      <c r="M11" s="347">
        <v>3926.3809999999999</v>
      </c>
      <c r="N11" s="347">
        <v>3926.3809999999999</v>
      </c>
      <c r="O11" s="347">
        <v>4006.8339999999998</v>
      </c>
      <c r="P11" s="347">
        <v>4006.8339999999998</v>
      </c>
      <c r="Q11" s="347">
        <v>4006.8339999999998</v>
      </c>
      <c r="R11" s="347">
        <v>4026.4250000000002</v>
      </c>
      <c r="S11" s="347">
        <v>4026.4250000000002</v>
      </c>
      <c r="T11" s="347">
        <v>4026.4250000000002</v>
      </c>
      <c r="U11" s="347">
        <v>4008.2460000000001</v>
      </c>
      <c r="V11" s="347">
        <v>4008.2460000000001</v>
      </c>
      <c r="W11" s="347">
        <v>4008.2460000000001</v>
      </c>
      <c r="X11" s="347">
        <v>3988.672</v>
      </c>
      <c r="Y11" s="347">
        <v>3988.672</v>
      </c>
      <c r="Z11" s="347">
        <v>3988.672</v>
      </c>
      <c r="AA11" s="347">
        <v>4018.826</v>
      </c>
      <c r="AB11" s="347">
        <v>4018.826</v>
      </c>
      <c r="AC11" s="347">
        <v>4018.826</v>
      </c>
      <c r="AD11" s="347">
        <v>4102.9570000000003</v>
      </c>
      <c r="AE11" s="347">
        <v>4102.9570000000003</v>
      </c>
      <c r="AF11" s="347">
        <v>4102.9570000000003</v>
      </c>
      <c r="AG11" s="347">
        <v>4128.9049999999997</v>
      </c>
      <c r="AH11" s="347">
        <v>4128.9049999999997</v>
      </c>
      <c r="AI11" s="347">
        <v>4128.9049999999997</v>
      </c>
      <c r="AJ11" s="347">
        <v>4164.9409999999998</v>
      </c>
      <c r="AK11" s="347">
        <v>4164.9409999999998</v>
      </c>
      <c r="AL11" s="347">
        <v>4164.9409999999998</v>
      </c>
      <c r="AM11" s="347">
        <v>4231.4170000000004</v>
      </c>
      <c r="AN11" s="347">
        <v>4231.4170000000004</v>
      </c>
      <c r="AO11" s="347">
        <v>4231.4170000000004</v>
      </c>
      <c r="AP11" s="347">
        <v>4255.7489999999998</v>
      </c>
      <c r="AQ11" s="347">
        <v>4255.7489999999998</v>
      </c>
      <c r="AR11" s="347">
        <v>4255.7489999999998</v>
      </c>
      <c r="AS11" s="347">
        <v>4277.732</v>
      </c>
      <c r="AT11" s="347">
        <v>4277.732</v>
      </c>
      <c r="AU11" s="347">
        <v>4277.732</v>
      </c>
      <c r="AV11" s="347">
        <v>4265.88</v>
      </c>
      <c r="AW11" s="347">
        <v>4265.88</v>
      </c>
      <c r="AX11" s="347">
        <v>4265.88</v>
      </c>
      <c r="AY11" s="880">
        <v>4344.5450000000001</v>
      </c>
      <c r="AZ11" s="880">
        <v>4344.5450000000001</v>
      </c>
      <c r="BA11" s="880">
        <v>4344.5450000000001</v>
      </c>
      <c r="BB11" s="880">
        <v>4349.3050000000003</v>
      </c>
      <c r="BC11" s="880">
        <v>4349.3050000000003</v>
      </c>
      <c r="BD11" s="880">
        <v>4349.3050000000003</v>
      </c>
      <c r="BE11" s="880">
        <v>4314.1518939999996</v>
      </c>
      <c r="BF11" s="880">
        <v>4301.6213498999996</v>
      </c>
      <c r="BG11" s="358">
        <v>4292.1180000000004</v>
      </c>
      <c r="BH11" s="358">
        <v>4285.098</v>
      </c>
      <c r="BI11" s="358">
        <v>4282.0590000000002</v>
      </c>
      <c r="BJ11" s="358">
        <v>4282.4560000000001</v>
      </c>
      <c r="BK11" s="358">
        <v>4287.87</v>
      </c>
      <c r="BL11" s="358">
        <v>4293.9549999999999</v>
      </c>
      <c r="BM11" s="358">
        <v>4302.2920000000004</v>
      </c>
      <c r="BN11" s="358">
        <v>4316.9110000000001</v>
      </c>
      <c r="BO11" s="358">
        <v>4326.7290000000003</v>
      </c>
      <c r="BP11" s="358">
        <v>4335.7749999999996</v>
      </c>
      <c r="BQ11" s="358">
        <v>4343.5709999999999</v>
      </c>
      <c r="BR11" s="358">
        <v>4351.433</v>
      </c>
      <c r="BS11" s="358">
        <v>4358.8819999999996</v>
      </c>
      <c r="BT11" s="358">
        <v>4365.6289999999999</v>
      </c>
      <c r="BU11" s="358">
        <v>4372.4690000000001</v>
      </c>
      <c r="BV11" s="358">
        <v>4379.1130000000003</v>
      </c>
    </row>
    <row r="12" spans="1:74" ht="11.05" customHeight="1" x14ac:dyDescent="0.2">
      <c r="A12" s="76"/>
      <c r="B12" s="514" t="s">
        <v>289</v>
      </c>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879"/>
      <c r="AZ12" s="879"/>
      <c r="BA12" s="879"/>
      <c r="BB12" s="879"/>
      <c r="BC12" s="879"/>
      <c r="BD12" s="879"/>
      <c r="BE12" s="879"/>
      <c r="BF12" s="879"/>
      <c r="BG12" s="357"/>
      <c r="BH12" s="357"/>
      <c r="BI12" s="357"/>
      <c r="BJ12" s="357"/>
      <c r="BK12" s="357"/>
      <c r="BL12" s="357"/>
      <c r="BM12" s="357"/>
      <c r="BN12" s="357"/>
      <c r="BO12" s="357"/>
      <c r="BP12" s="357"/>
      <c r="BQ12" s="357"/>
      <c r="BR12" s="357"/>
      <c r="BS12" s="357"/>
      <c r="BT12" s="357"/>
      <c r="BU12" s="357"/>
      <c r="BV12" s="357"/>
    </row>
    <row r="13" spans="1:74" ht="11.05" customHeight="1" x14ac:dyDescent="0.2">
      <c r="A13" s="76" t="s">
        <v>290</v>
      </c>
      <c r="B13" s="515" t="s">
        <v>810</v>
      </c>
      <c r="C13" s="499">
        <v>-41.219000000000001</v>
      </c>
      <c r="D13" s="499">
        <v>-41.219000000000001</v>
      </c>
      <c r="E13" s="499">
        <v>-41.219000000000001</v>
      </c>
      <c r="F13" s="499">
        <v>-164.61099999999999</v>
      </c>
      <c r="G13" s="499">
        <v>-164.61099999999999</v>
      </c>
      <c r="H13" s="499">
        <v>-164.61099999999999</v>
      </c>
      <c r="I13" s="499">
        <v>1.8069999999999999</v>
      </c>
      <c r="J13" s="499">
        <v>1.8069999999999999</v>
      </c>
      <c r="K13" s="499">
        <v>1.8069999999999999</v>
      </c>
      <c r="L13" s="499">
        <v>252.79400000000001</v>
      </c>
      <c r="M13" s="499">
        <v>252.79400000000001</v>
      </c>
      <c r="N13" s="499">
        <v>252.79400000000001</v>
      </c>
      <c r="O13" s="499">
        <v>244.93700000000001</v>
      </c>
      <c r="P13" s="499">
        <v>244.93700000000001</v>
      </c>
      <c r="Q13" s="499">
        <v>244.93700000000001</v>
      </c>
      <c r="R13" s="499">
        <v>116.971</v>
      </c>
      <c r="S13" s="499">
        <v>116.971</v>
      </c>
      <c r="T13" s="499">
        <v>116.971</v>
      </c>
      <c r="U13" s="499">
        <v>73.820999999999998</v>
      </c>
      <c r="V13" s="499">
        <v>73.820999999999998</v>
      </c>
      <c r="W13" s="499">
        <v>73.820999999999998</v>
      </c>
      <c r="X13" s="499">
        <v>162.858</v>
      </c>
      <c r="Y13" s="499">
        <v>162.858</v>
      </c>
      <c r="Z13" s="499">
        <v>162.858</v>
      </c>
      <c r="AA13" s="499">
        <v>20.893999999999998</v>
      </c>
      <c r="AB13" s="499">
        <v>20.893999999999998</v>
      </c>
      <c r="AC13" s="499">
        <v>20.893999999999998</v>
      </c>
      <c r="AD13" s="499">
        <v>0.01</v>
      </c>
      <c r="AE13" s="499">
        <v>0.01</v>
      </c>
      <c r="AF13" s="499">
        <v>0.01</v>
      </c>
      <c r="AG13" s="499">
        <v>89.188999999999993</v>
      </c>
      <c r="AH13" s="499">
        <v>89.188999999999993</v>
      </c>
      <c r="AI13" s="499">
        <v>89.188999999999993</v>
      </c>
      <c r="AJ13" s="499">
        <v>56.688000000000002</v>
      </c>
      <c r="AK13" s="499">
        <v>56.688000000000002</v>
      </c>
      <c r="AL13" s="499">
        <v>56.688000000000002</v>
      </c>
      <c r="AM13" s="499">
        <v>21.404</v>
      </c>
      <c r="AN13" s="499">
        <v>21.404</v>
      </c>
      <c r="AO13" s="499">
        <v>21.404</v>
      </c>
      <c r="AP13" s="499">
        <v>96.792000000000002</v>
      </c>
      <c r="AQ13" s="499">
        <v>96.792000000000002</v>
      </c>
      <c r="AR13" s="499">
        <v>96.792000000000002</v>
      </c>
      <c r="AS13" s="499">
        <v>75.97</v>
      </c>
      <c r="AT13" s="499">
        <v>75.97</v>
      </c>
      <c r="AU13" s="499">
        <v>75.97</v>
      </c>
      <c r="AV13" s="499">
        <v>13.634</v>
      </c>
      <c r="AW13" s="499">
        <v>13.634</v>
      </c>
      <c r="AX13" s="499">
        <v>13.634</v>
      </c>
      <c r="AY13" s="875">
        <v>206.965</v>
      </c>
      <c r="AZ13" s="875">
        <v>206.965</v>
      </c>
      <c r="BA13" s="875">
        <v>206.965</v>
      </c>
      <c r="BB13" s="875">
        <v>-29.716000000000001</v>
      </c>
      <c r="BC13" s="875">
        <v>-29.716000000000001</v>
      </c>
      <c r="BD13" s="875">
        <v>-29.716000000000001</v>
      </c>
      <c r="BE13" s="875">
        <v>47.495219259000002</v>
      </c>
      <c r="BF13" s="875">
        <v>73.524488148000003</v>
      </c>
      <c r="BG13" s="353">
        <v>92.007952592999999</v>
      </c>
      <c r="BH13" s="353">
        <v>94.835381480999999</v>
      </c>
      <c r="BI13" s="353">
        <v>104.30991037</v>
      </c>
      <c r="BJ13" s="353">
        <v>112.32130814999999</v>
      </c>
      <c r="BK13" s="353">
        <v>113.25319259</v>
      </c>
      <c r="BL13" s="353">
        <v>122.55061481</v>
      </c>
      <c r="BM13" s="353">
        <v>134.59719258999999</v>
      </c>
      <c r="BN13" s="353">
        <v>157.18781480999999</v>
      </c>
      <c r="BO13" s="353">
        <v>168.88653704000001</v>
      </c>
      <c r="BP13" s="353">
        <v>177.48824815</v>
      </c>
      <c r="BQ13" s="353">
        <v>181.10149630000001</v>
      </c>
      <c r="BR13" s="353">
        <v>184.92777407</v>
      </c>
      <c r="BS13" s="353">
        <v>187.07562963000001</v>
      </c>
      <c r="BT13" s="353">
        <v>185.79608519000001</v>
      </c>
      <c r="BU13" s="353">
        <v>185.89882962999999</v>
      </c>
      <c r="BV13" s="353">
        <v>185.63488519000001</v>
      </c>
    </row>
    <row r="14" spans="1:74" ht="11.05" customHeight="1" x14ac:dyDescent="0.2">
      <c r="A14" s="76"/>
      <c r="B14" s="514" t="s">
        <v>510</v>
      </c>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29"/>
      <c r="AW14" s="429"/>
      <c r="AX14" s="429"/>
      <c r="AY14" s="874"/>
      <c r="AZ14" s="874"/>
      <c r="BA14" s="874"/>
      <c r="BB14" s="874"/>
      <c r="BC14" s="874"/>
      <c r="BD14" s="874"/>
      <c r="BE14" s="874"/>
      <c r="BF14" s="874"/>
      <c r="BG14" s="352"/>
      <c r="BH14" s="352"/>
      <c r="BI14" s="352"/>
      <c r="BJ14" s="352"/>
      <c r="BK14" s="352"/>
      <c r="BL14" s="352"/>
      <c r="BM14" s="352"/>
      <c r="BN14" s="352"/>
      <c r="BO14" s="352"/>
      <c r="BP14" s="352"/>
      <c r="BQ14" s="352"/>
      <c r="BR14" s="352"/>
      <c r="BS14" s="352"/>
      <c r="BT14" s="352"/>
      <c r="BU14" s="352"/>
      <c r="BV14" s="352"/>
    </row>
    <row r="15" spans="1:74" ht="11.05" customHeight="1" x14ac:dyDescent="0.2">
      <c r="A15" s="76" t="s">
        <v>512</v>
      </c>
      <c r="B15" s="515" t="s">
        <v>810</v>
      </c>
      <c r="C15" s="347">
        <v>3749.4360000000001</v>
      </c>
      <c r="D15" s="347">
        <v>3749.4360000000001</v>
      </c>
      <c r="E15" s="347">
        <v>3749.4360000000001</v>
      </c>
      <c r="F15" s="347">
        <v>3709.192</v>
      </c>
      <c r="G15" s="347">
        <v>3709.192</v>
      </c>
      <c r="H15" s="347">
        <v>3709.192</v>
      </c>
      <c r="I15" s="347">
        <v>3694.8530000000001</v>
      </c>
      <c r="J15" s="347">
        <v>3694.8530000000001</v>
      </c>
      <c r="K15" s="347">
        <v>3694.8530000000001</v>
      </c>
      <c r="L15" s="347">
        <v>3692.239</v>
      </c>
      <c r="M15" s="347">
        <v>3692.239</v>
      </c>
      <c r="N15" s="347">
        <v>3692.239</v>
      </c>
      <c r="O15" s="347">
        <v>3660.866</v>
      </c>
      <c r="P15" s="347">
        <v>3660.866</v>
      </c>
      <c r="Q15" s="347">
        <v>3660.866</v>
      </c>
      <c r="R15" s="347">
        <v>3647.1570000000002</v>
      </c>
      <c r="S15" s="347">
        <v>3647.1570000000002</v>
      </c>
      <c r="T15" s="347">
        <v>3647.1570000000002</v>
      </c>
      <c r="U15" s="347">
        <v>3661.3449999999998</v>
      </c>
      <c r="V15" s="347">
        <v>3661.3449999999998</v>
      </c>
      <c r="W15" s="347">
        <v>3661.3449999999998</v>
      </c>
      <c r="X15" s="347">
        <v>3710.1</v>
      </c>
      <c r="Y15" s="347">
        <v>3710.1</v>
      </c>
      <c r="Z15" s="347">
        <v>3710.1</v>
      </c>
      <c r="AA15" s="347">
        <v>3756.4</v>
      </c>
      <c r="AB15" s="347">
        <v>3756.4</v>
      </c>
      <c r="AC15" s="347">
        <v>3756.4</v>
      </c>
      <c r="AD15" s="347">
        <v>3783.6529999999998</v>
      </c>
      <c r="AE15" s="347">
        <v>3783.6529999999998</v>
      </c>
      <c r="AF15" s="347">
        <v>3783.6529999999998</v>
      </c>
      <c r="AG15" s="347">
        <v>3836.3040000000001</v>
      </c>
      <c r="AH15" s="347">
        <v>3836.3040000000001</v>
      </c>
      <c r="AI15" s="347">
        <v>3836.3040000000001</v>
      </c>
      <c r="AJ15" s="347">
        <v>3870.72</v>
      </c>
      <c r="AK15" s="347">
        <v>3870.72</v>
      </c>
      <c r="AL15" s="347">
        <v>3870.72</v>
      </c>
      <c r="AM15" s="347">
        <v>3887.7179999999998</v>
      </c>
      <c r="AN15" s="347">
        <v>3887.7179999999998</v>
      </c>
      <c r="AO15" s="347">
        <v>3887.7179999999998</v>
      </c>
      <c r="AP15" s="347">
        <v>3917.049</v>
      </c>
      <c r="AQ15" s="347">
        <v>3917.049</v>
      </c>
      <c r="AR15" s="347">
        <v>3917.049</v>
      </c>
      <c r="AS15" s="347">
        <v>3966.2469999999998</v>
      </c>
      <c r="AT15" s="347">
        <v>3966.2469999999998</v>
      </c>
      <c r="AU15" s="347">
        <v>3966.2469999999998</v>
      </c>
      <c r="AV15" s="347">
        <v>3996.2739999999999</v>
      </c>
      <c r="AW15" s="347">
        <v>3996.2739999999999</v>
      </c>
      <c r="AX15" s="347">
        <v>3996.2739999999999</v>
      </c>
      <c r="AY15" s="880">
        <v>3990.6370000000002</v>
      </c>
      <c r="AZ15" s="880">
        <v>3990.6370000000002</v>
      </c>
      <c r="BA15" s="880">
        <v>3990.6370000000002</v>
      </c>
      <c r="BB15" s="880">
        <v>3995.0749999999998</v>
      </c>
      <c r="BC15" s="880">
        <v>3995.0749999999998</v>
      </c>
      <c r="BD15" s="880">
        <v>3995.0749999999998</v>
      </c>
      <c r="BE15" s="880">
        <v>3990.3115152</v>
      </c>
      <c r="BF15" s="880">
        <v>3992.1457163</v>
      </c>
      <c r="BG15" s="358">
        <v>3996.509</v>
      </c>
      <c r="BH15" s="358">
        <v>4008.6030000000001</v>
      </c>
      <c r="BI15" s="358">
        <v>4014.1260000000002</v>
      </c>
      <c r="BJ15" s="358">
        <v>4018.277</v>
      </c>
      <c r="BK15" s="358">
        <v>4019.3339999999998</v>
      </c>
      <c r="BL15" s="358">
        <v>4022.0369999999998</v>
      </c>
      <c r="BM15" s="358">
        <v>4024.6619999999998</v>
      </c>
      <c r="BN15" s="358">
        <v>4027.3829999999998</v>
      </c>
      <c r="BO15" s="358">
        <v>4029.7240000000002</v>
      </c>
      <c r="BP15" s="358">
        <v>4031.857</v>
      </c>
      <c r="BQ15" s="358">
        <v>4033.9989999999998</v>
      </c>
      <c r="BR15" s="358">
        <v>4035.5549999999998</v>
      </c>
      <c r="BS15" s="358">
        <v>4036.741</v>
      </c>
      <c r="BT15" s="358">
        <v>4037.1880000000001</v>
      </c>
      <c r="BU15" s="358">
        <v>4037.913</v>
      </c>
      <c r="BV15" s="358">
        <v>4038.5450000000001</v>
      </c>
    </row>
    <row r="16" spans="1:74" ht="11.05" customHeight="1" x14ac:dyDescent="0.2">
      <c r="A16" s="76"/>
      <c r="B16" s="514" t="s">
        <v>511</v>
      </c>
      <c r="C16" s="429"/>
      <c r="D16" s="429"/>
      <c r="E16" s="429"/>
      <c r="F16" s="429"/>
      <c r="G16" s="429"/>
      <c r="H16" s="429"/>
      <c r="I16" s="429"/>
      <c r="J16" s="429"/>
      <c r="K16" s="429"/>
      <c r="L16" s="429"/>
      <c r="M16" s="429"/>
      <c r="N16" s="429"/>
      <c r="O16" s="429"/>
      <c r="P16" s="429"/>
      <c r="Q16" s="429"/>
      <c r="R16" s="429"/>
      <c r="S16" s="429"/>
      <c r="T16" s="429"/>
      <c r="U16" s="429"/>
      <c r="V16" s="429"/>
      <c r="W16" s="429"/>
      <c r="X16" s="429"/>
      <c r="Y16" s="429"/>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29"/>
      <c r="AW16" s="429"/>
      <c r="AX16" s="429"/>
      <c r="AY16" s="874"/>
      <c r="AZ16" s="874"/>
      <c r="BA16" s="874"/>
      <c r="BB16" s="874"/>
      <c r="BC16" s="874"/>
      <c r="BD16" s="874"/>
      <c r="BE16" s="874"/>
      <c r="BF16" s="874"/>
      <c r="BG16" s="352"/>
      <c r="BH16" s="352"/>
      <c r="BI16" s="352"/>
      <c r="BJ16" s="352"/>
      <c r="BK16" s="352"/>
      <c r="BL16" s="352"/>
      <c r="BM16" s="352"/>
      <c r="BN16" s="352"/>
      <c r="BO16" s="352"/>
      <c r="BP16" s="352"/>
      <c r="BQ16" s="352"/>
      <c r="BR16" s="352"/>
      <c r="BS16" s="352"/>
      <c r="BT16" s="352"/>
      <c r="BU16" s="352"/>
      <c r="BV16" s="352"/>
    </row>
    <row r="17" spans="1:74" ht="11.05" customHeight="1" x14ac:dyDescent="0.2">
      <c r="A17" s="76" t="s">
        <v>513</v>
      </c>
      <c r="B17" s="515" t="s">
        <v>810</v>
      </c>
      <c r="C17" s="347">
        <v>2235.4180000000001</v>
      </c>
      <c r="D17" s="347">
        <v>2235.4180000000001</v>
      </c>
      <c r="E17" s="347">
        <v>2235.4180000000001</v>
      </c>
      <c r="F17" s="347">
        <v>2253.2069999999999</v>
      </c>
      <c r="G17" s="347">
        <v>2253.2069999999999</v>
      </c>
      <c r="H17" s="347">
        <v>2253.2069999999999</v>
      </c>
      <c r="I17" s="347">
        <v>2258.2620000000002</v>
      </c>
      <c r="J17" s="347">
        <v>2258.2620000000002</v>
      </c>
      <c r="K17" s="347">
        <v>2258.2620000000002</v>
      </c>
      <c r="L17" s="347">
        <v>2390.2570000000001</v>
      </c>
      <c r="M17" s="347">
        <v>2390.2570000000001</v>
      </c>
      <c r="N17" s="347">
        <v>2390.2570000000001</v>
      </c>
      <c r="O17" s="347">
        <v>2362.172</v>
      </c>
      <c r="P17" s="347">
        <v>2362.172</v>
      </c>
      <c r="Q17" s="347">
        <v>2362.172</v>
      </c>
      <c r="R17" s="347">
        <v>2433.7130000000002</v>
      </c>
      <c r="S17" s="347">
        <v>2433.7130000000002</v>
      </c>
      <c r="T17" s="347">
        <v>2433.7130000000002</v>
      </c>
      <c r="U17" s="347">
        <v>2517.4580000000001</v>
      </c>
      <c r="V17" s="347">
        <v>2517.4580000000001</v>
      </c>
      <c r="W17" s="347">
        <v>2517.4580000000001</v>
      </c>
      <c r="X17" s="347">
        <v>2510.25</v>
      </c>
      <c r="Y17" s="347">
        <v>2510.25</v>
      </c>
      <c r="Z17" s="347">
        <v>2510.25</v>
      </c>
      <c r="AA17" s="347">
        <v>2522.4560000000001</v>
      </c>
      <c r="AB17" s="347">
        <v>2522.4560000000001</v>
      </c>
      <c r="AC17" s="347">
        <v>2522.4560000000001</v>
      </c>
      <c r="AD17" s="347">
        <v>2491.6350000000002</v>
      </c>
      <c r="AE17" s="347">
        <v>2491.6350000000002</v>
      </c>
      <c r="AF17" s="347">
        <v>2491.6350000000002</v>
      </c>
      <c r="AG17" s="347">
        <v>2521.4670000000001</v>
      </c>
      <c r="AH17" s="347">
        <v>2521.4670000000001</v>
      </c>
      <c r="AI17" s="347">
        <v>2521.4670000000001</v>
      </c>
      <c r="AJ17" s="347">
        <v>2559.5909999999999</v>
      </c>
      <c r="AK17" s="347">
        <v>2559.5909999999999</v>
      </c>
      <c r="AL17" s="347">
        <v>2559.5909999999999</v>
      </c>
      <c r="AM17" s="347">
        <v>2571.7629999999999</v>
      </c>
      <c r="AN17" s="347">
        <v>2571.7629999999999</v>
      </c>
      <c r="AO17" s="347">
        <v>2571.7629999999999</v>
      </c>
      <c r="AP17" s="347">
        <v>2578.386</v>
      </c>
      <c r="AQ17" s="347">
        <v>2578.386</v>
      </c>
      <c r="AR17" s="347">
        <v>2578.386</v>
      </c>
      <c r="AS17" s="347">
        <v>2638.1990000000001</v>
      </c>
      <c r="AT17" s="347">
        <v>2638.1990000000001</v>
      </c>
      <c r="AU17" s="347">
        <v>2638.1990000000001</v>
      </c>
      <c r="AV17" s="347">
        <v>2637.1709999999998</v>
      </c>
      <c r="AW17" s="347">
        <v>2637.1709999999998</v>
      </c>
      <c r="AX17" s="347">
        <v>2637.1709999999998</v>
      </c>
      <c r="AY17" s="880">
        <v>2639.8789999999999</v>
      </c>
      <c r="AZ17" s="880">
        <v>2639.8789999999999</v>
      </c>
      <c r="BA17" s="880">
        <v>2639.8789999999999</v>
      </c>
      <c r="BB17" s="880">
        <v>2628.14</v>
      </c>
      <c r="BC17" s="880">
        <v>2628.14</v>
      </c>
      <c r="BD17" s="880">
        <v>2628.14</v>
      </c>
      <c r="BE17" s="880">
        <v>2617.6172571000002</v>
      </c>
      <c r="BF17" s="880">
        <v>2616.7739333</v>
      </c>
      <c r="BG17" s="358">
        <v>2618.5810000000001</v>
      </c>
      <c r="BH17" s="358">
        <v>2624.547</v>
      </c>
      <c r="BI17" s="358">
        <v>2630.5259999999998</v>
      </c>
      <c r="BJ17" s="358">
        <v>2638.0250000000001</v>
      </c>
      <c r="BK17" s="358">
        <v>2647.1190000000001</v>
      </c>
      <c r="BL17" s="358">
        <v>2657.605</v>
      </c>
      <c r="BM17" s="358">
        <v>2669.556</v>
      </c>
      <c r="BN17" s="358">
        <v>2683.6179999999999</v>
      </c>
      <c r="BO17" s="358">
        <v>2698.0160000000001</v>
      </c>
      <c r="BP17" s="358">
        <v>2713.3969999999999</v>
      </c>
      <c r="BQ17" s="358">
        <v>2733.8960000000002</v>
      </c>
      <c r="BR17" s="358">
        <v>2748.1379999999999</v>
      </c>
      <c r="BS17" s="358">
        <v>2760.26</v>
      </c>
      <c r="BT17" s="358">
        <v>2766.6329999999998</v>
      </c>
      <c r="BU17" s="358">
        <v>2777.2359999999999</v>
      </c>
      <c r="BV17" s="358">
        <v>2788.44</v>
      </c>
    </row>
    <row r="18" spans="1:74" ht="11.05" customHeight="1" x14ac:dyDescent="0.2">
      <c r="A18" s="76"/>
      <c r="B18" s="514" t="s">
        <v>515</v>
      </c>
      <c r="C18" s="429"/>
      <c r="D18" s="429"/>
      <c r="E18" s="429"/>
      <c r="F18" s="429"/>
      <c r="G18" s="429"/>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874"/>
      <c r="AZ18" s="874"/>
      <c r="BA18" s="874"/>
      <c r="BB18" s="874"/>
      <c r="BC18" s="874"/>
      <c r="BD18" s="874"/>
      <c r="BE18" s="874"/>
      <c r="BF18" s="874"/>
      <c r="BG18" s="352"/>
      <c r="BH18" s="352"/>
      <c r="BI18" s="352"/>
      <c r="BJ18" s="352"/>
      <c r="BK18" s="352"/>
      <c r="BL18" s="352"/>
      <c r="BM18" s="352"/>
      <c r="BN18" s="352"/>
      <c r="BO18" s="352"/>
      <c r="BP18" s="352"/>
      <c r="BQ18" s="352"/>
      <c r="BR18" s="352"/>
      <c r="BS18" s="352"/>
      <c r="BT18" s="352"/>
      <c r="BU18" s="352"/>
      <c r="BV18" s="352"/>
    </row>
    <row r="19" spans="1:74" ht="11.05" customHeight="1" x14ac:dyDescent="0.2">
      <c r="A19" s="265" t="s">
        <v>514</v>
      </c>
      <c r="B19" s="515" t="s">
        <v>810</v>
      </c>
      <c r="C19" s="347">
        <v>3102.1840000000002</v>
      </c>
      <c r="D19" s="347">
        <v>3102.1840000000002</v>
      </c>
      <c r="E19" s="347">
        <v>3102.1840000000002</v>
      </c>
      <c r="F19" s="347">
        <v>3164.663</v>
      </c>
      <c r="G19" s="347">
        <v>3164.663</v>
      </c>
      <c r="H19" s="347">
        <v>3164.663</v>
      </c>
      <c r="I19" s="347">
        <v>3230.2289999999998</v>
      </c>
      <c r="J19" s="347">
        <v>3230.2289999999998</v>
      </c>
      <c r="K19" s="347">
        <v>3230.2289999999998</v>
      </c>
      <c r="L19" s="347">
        <v>3386.2759999999998</v>
      </c>
      <c r="M19" s="347">
        <v>3386.2759999999998</v>
      </c>
      <c r="N19" s="347">
        <v>3386.2759999999998</v>
      </c>
      <c r="O19" s="347">
        <v>3494.2550000000001</v>
      </c>
      <c r="P19" s="347">
        <v>3494.2550000000001</v>
      </c>
      <c r="Q19" s="347">
        <v>3494.2550000000001</v>
      </c>
      <c r="R19" s="347">
        <v>3544.951</v>
      </c>
      <c r="S19" s="347">
        <v>3544.951</v>
      </c>
      <c r="T19" s="347">
        <v>3544.951</v>
      </c>
      <c r="U19" s="347">
        <v>3495.7020000000002</v>
      </c>
      <c r="V19" s="347">
        <v>3495.7020000000002</v>
      </c>
      <c r="W19" s="347">
        <v>3495.7020000000002</v>
      </c>
      <c r="X19" s="347">
        <v>3455.5129999999999</v>
      </c>
      <c r="Y19" s="347">
        <v>3455.5129999999999</v>
      </c>
      <c r="Z19" s="347">
        <v>3455.5129999999999</v>
      </c>
      <c r="AA19" s="347">
        <v>3448.4960000000001</v>
      </c>
      <c r="AB19" s="347">
        <v>3448.4960000000001</v>
      </c>
      <c r="AC19" s="347">
        <v>3448.4960000000001</v>
      </c>
      <c r="AD19" s="347">
        <v>3421.259</v>
      </c>
      <c r="AE19" s="347">
        <v>3421.259</v>
      </c>
      <c r="AF19" s="347">
        <v>3421.259</v>
      </c>
      <c r="AG19" s="347">
        <v>3460.3910000000001</v>
      </c>
      <c r="AH19" s="347">
        <v>3460.3910000000001</v>
      </c>
      <c r="AI19" s="347">
        <v>3460.3910000000001</v>
      </c>
      <c r="AJ19" s="347">
        <v>3496.29</v>
      </c>
      <c r="AK19" s="347">
        <v>3496.29</v>
      </c>
      <c r="AL19" s="347">
        <v>3496.29</v>
      </c>
      <c r="AM19" s="347">
        <v>3548.7489999999998</v>
      </c>
      <c r="AN19" s="347">
        <v>3548.7489999999998</v>
      </c>
      <c r="AO19" s="347">
        <v>3548.7489999999998</v>
      </c>
      <c r="AP19" s="347">
        <v>3614.047</v>
      </c>
      <c r="AQ19" s="347">
        <v>3614.047</v>
      </c>
      <c r="AR19" s="347">
        <v>3614.047</v>
      </c>
      <c r="AS19" s="347">
        <v>3707.4290000000001</v>
      </c>
      <c r="AT19" s="347">
        <v>3707.4290000000001</v>
      </c>
      <c r="AU19" s="347">
        <v>3707.4290000000001</v>
      </c>
      <c r="AV19" s="347">
        <v>3689.8290000000002</v>
      </c>
      <c r="AW19" s="347">
        <v>3689.8290000000002</v>
      </c>
      <c r="AX19" s="347">
        <v>3689.8290000000002</v>
      </c>
      <c r="AY19" s="880">
        <v>3998.8760000000002</v>
      </c>
      <c r="AZ19" s="880">
        <v>3998.8760000000002</v>
      </c>
      <c r="BA19" s="880">
        <v>3998.8760000000002</v>
      </c>
      <c r="BB19" s="880">
        <v>3654.4110000000001</v>
      </c>
      <c r="BC19" s="880">
        <v>3654.4110000000001</v>
      </c>
      <c r="BD19" s="880">
        <v>3654.4110000000001</v>
      </c>
      <c r="BE19" s="880">
        <v>3659.0452065999998</v>
      </c>
      <c r="BF19" s="880">
        <v>3651.5598387999999</v>
      </c>
      <c r="BG19" s="358">
        <v>3638.1930000000002</v>
      </c>
      <c r="BH19" s="358">
        <v>3607.9369999999999</v>
      </c>
      <c r="BI19" s="358">
        <v>3591.0630000000001</v>
      </c>
      <c r="BJ19" s="358">
        <v>3576.5630000000001</v>
      </c>
      <c r="BK19" s="358">
        <v>3560.9589999999998</v>
      </c>
      <c r="BL19" s="358">
        <v>3553.8150000000001</v>
      </c>
      <c r="BM19" s="358">
        <v>3551.6529999999998</v>
      </c>
      <c r="BN19" s="358">
        <v>3559.8989999999999</v>
      </c>
      <c r="BO19" s="358">
        <v>3563.6329999999998</v>
      </c>
      <c r="BP19" s="358">
        <v>3568.28</v>
      </c>
      <c r="BQ19" s="358">
        <v>3574.35</v>
      </c>
      <c r="BR19" s="358">
        <v>3580.44</v>
      </c>
      <c r="BS19" s="358">
        <v>3587.06</v>
      </c>
      <c r="BT19" s="358">
        <v>3593.3850000000002</v>
      </c>
      <c r="BU19" s="358">
        <v>3601.6840000000002</v>
      </c>
      <c r="BV19" s="358">
        <v>3611.1320000000001</v>
      </c>
    </row>
    <row r="20" spans="1:74" ht="11.05" customHeight="1" x14ac:dyDescent="0.2">
      <c r="A20" s="76"/>
      <c r="B20" s="366" t="s">
        <v>281</v>
      </c>
      <c r="C20" s="103"/>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938"/>
      <c r="AZ20" s="938"/>
      <c r="BA20" s="938"/>
      <c r="BB20" s="938"/>
      <c r="BC20" s="938"/>
      <c r="BD20" s="938"/>
      <c r="BE20" s="938"/>
      <c r="BF20" s="938"/>
      <c r="BG20" s="504"/>
      <c r="BH20" s="504"/>
      <c r="BI20" s="504"/>
      <c r="BJ20" s="504"/>
      <c r="BK20" s="504"/>
      <c r="BL20" s="504"/>
      <c r="BM20" s="504"/>
      <c r="BN20" s="504"/>
      <c r="BO20" s="504"/>
      <c r="BP20" s="504"/>
      <c r="BQ20" s="504"/>
      <c r="BR20" s="504"/>
      <c r="BS20" s="504"/>
      <c r="BT20" s="504"/>
      <c r="BU20" s="504"/>
      <c r="BV20" s="504"/>
    </row>
    <row r="21" spans="1:74" ht="11.05" customHeight="1" x14ac:dyDescent="0.2">
      <c r="A21" s="76" t="s">
        <v>282</v>
      </c>
      <c r="B21" s="515" t="s">
        <v>810</v>
      </c>
      <c r="C21" s="347">
        <v>18146.5</v>
      </c>
      <c r="D21" s="347">
        <v>16633.900000000001</v>
      </c>
      <c r="E21" s="347">
        <v>20445.8</v>
      </c>
      <c r="F21" s="347">
        <v>17335.400000000001</v>
      </c>
      <c r="G21" s="347">
        <v>16836.3</v>
      </c>
      <c r="H21" s="347">
        <v>16757.8</v>
      </c>
      <c r="I21" s="347">
        <v>16867.8</v>
      </c>
      <c r="J21" s="347">
        <v>16832.400000000001</v>
      </c>
      <c r="K21" s="347">
        <v>16641.8</v>
      </c>
      <c r="L21" s="347">
        <v>16648.099999999999</v>
      </c>
      <c r="M21" s="347">
        <v>16598.3</v>
      </c>
      <c r="N21" s="347">
        <v>16525.400000000001</v>
      </c>
      <c r="O21" s="347">
        <v>16143.2</v>
      </c>
      <c r="P21" s="347">
        <v>16143</v>
      </c>
      <c r="Q21" s="347">
        <v>16065.5</v>
      </c>
      <c r="R21" s="347">
        <v>16063.7</v>
      </c>
      <c r="S21" s="347">
        <v>16049.1</v>
      </c>
      <c r="T21" s="347">
        <v>16015.9</v>
      </c>
      <c r="U21" s="347">
        <v>16219.1</v>
      </c>
      <c r="V21" s="347">
        <v>16314.4</v>
      </c>
      <c r="W21" s="347">
        <v>16372.3</v>
      </c>
      <c r="X21" s="347">
        <v>16424.3</v>
      </c>
      <c r="Y21" s="347">
        <v>16436.5</v>
      </c>
      <c r="Z21" s="347">
        <v>16497.5</v>
      </c>
      <c r="AA21" s="347">
        <v>16808.5</v>
      </c>
      <c r="AB21" s="347">
        <v>16879.099999999999</v>
      </c>
      <c r="AC21" s="347">
        <v>16968</v>
      </c>
      <c r="AD21" s="347">
        <v>16983.3</v>
      </c>
      <c r="AE21" s="347">
        <v>17041.900000000001</v>
      </c>
      <c r="AF21" s="347">
        <v>17050.3</v>
      </c>
      <c r="AG21" s="347">
        <v>17061.599999999999</v>
      </c>
      <c r="AH21" s="347">
        <v>17085.8</v>
      </c>
      <c r="AI21" s="347">
        <v>17101.099999999999</v>
      </c>
      <c r="AJ21" s="347">
        <v>17152.8</v>
      </c>
      <c r="AK21" s="347">
        <v>17229.400000000001</v>
      </c>
      <c r="AL21" s="347">
        <v>17267.400000000001</v>
      </c>
      <c r="AM21" s="347">
        <v>17426.2</v>
      </c>
      <c r="AN21" s="347">
        <v>17442.400000000001</v>
      </c>
      <c r="AO21" s="347">
        <v>17486.900000000001</v>
      </c>
      <c r="AP21" s="347">
        <v>17464.900000000001</v>
      </c>
      <c r="AQ21" s="347">
        <v>17511.099999999999</v>
      </c>
      <c r="AR21" s="347">
        <v>17515.599999999999</v>
      </c>
      <c r="AS21" s="347">
        <v>17505</v>
      </c>
      <c r="AT21" s="347">
        <v>17494.599999999999</v>
      </c>
      <c r="AU21" s="347">
        <v>17519.599999999999</v>
      </c>
      <c r="AV21" s="347">
        <v>17586.3</v>
      </c>
      <c r="AW21" s="347">
        <v>17618</v>
      </c>
      <c r="AX21" s="347">
        <v>17638.599999999999</v>
      </c>
      <c r="AY21" s="880">
        <v>17647.900000000001</v>
      </c>
      <c r="AZ21" s="880">
        <v>17702.900000000001</v>
      </c>
      <c r="BA21" s="880">
        <v>17814.8</v>
      </c>
      <c r="BB21" s="880">
        <v>17934.2</v>
      </c>
      <c r="BC21" s="880">
        <v>17810.8</v>
      </c>
      <c r="BD21" s="880">
        <v>17809.099999999999</v>
      </c>
      <c r="BE21" s="880">
        <v>17815.541507000002</v>
      </c>
      <c r="BF21" s="880">
        <v>17806.836160999999</v>
      </c>
      <c r="BG21" s="358">
        <v>17803.66</v>
      </c>
      <c r="BH21" s="358">
        <v>17762.7</v>
      </c>
      <c r="BI21" s="358">
        <v>17803.04</v>
      </c>
      <c r="BJ21" s="358">
        <v>17881.39</v>
      </c>
      <c r="BK21" s="358">
        <v>18076.490000000002</v>
      </c>
      <c r="BL21" s="358">
        <v>18171.77</v>
      </c>
      <c r="BM21" s="358">
        <v>18245.98</v>
      </c>
      <c r="BN21" s="358">
        <v>18275.599999999999</v>
      </c>
      <c r="BO21" s="358">
        <v>18325.310000000001</v>
      </c>
      <c r="BP21" s="358">
        <v>18371.59</v>
      </c>
      <c r="BQ21" s="358">
        <v>18408.55</v>
      </c>
      <c r="BR21" s="358">
        <v>18452.38</v>
      </c>
      <c r="BS21" s="358">
        <v>18497.2</v>
      </c>
      <c r="BT21" s="358">
        <v>18541.25</v>
      </c>
      <c r="BU21" s="358">
        <v>18589.349999999999</v>
      </c>
      <c r="BV21" s="358">
        <v>18639.75</v>
      </c>
    </row>
    <row r="22" spans="1:74" ht="11.05" customHeight="1" x14ac:dyDescent="0.2">
      <c r="A22" s="76"/>
      <c r="B22" s="509" t="s">
        <v>294</v>
      </c>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879"/>
      <c r="AZ22" s="879"/>
      <c r="BA22" s="879"/>
      <c r="BB22" s="879"/>
      <c r="BC22" s="879"/>
      <c r="BD22" s="879"/>
      <c r="BE22" s="879"/>
      <c r="BF22" s="879"/>
      <c r="BG22" s="357"/>
      <c r="BH22" s="357"/>
      <c r="BI22" s="357"/>
      <c r="BJ22" s="357"/>
      <c r="BK22" s="357"/>
      <c r="BL22" s="357"/>
      <c r="BM22" s="357"/>
      <c r="BN22" s="357"/>
      <c r="BO22" s="357"/>
      <c r="BP22" s="357"/>
      <c r="BQ22" s="357"/>
      <c r="BR22" s="357"/>
      <c r="BS22" s="357"/>
      <c r="BT22" s="357"/>
      <c r="BU22" s="357"/>
      <c r="BV22" s="357"/>
    </row>
    <row r="23" spans="1:74" ht="11.05" customHeight="1" x14ac:dyDescent="0.2">
      <c r="A23" s="76" t="s">
        <v>295</v>
      </c>
      <c r="B23" s="510" t="s">
        <v>1062</v>
      </c>
      <c r="C23" s="343">
        <v>142.91300000000001</v>
      </c>
      <c r="D23" s="343">
        <v>143.422</v>
      </c>
      <c r="E23" s="343">
        <v>144.24600000000001</v>
      </c>
      <c r="F23" s="343">
        <v>144.61099999999999</v>
      </c>
      <c r="G23" s="343">
        <v>145.03200000000001</v>
      </c>
      <c r="H23" s="343">
        <v>145.828</v>
      </c>
      <c r="I23" s="343">
        <v>146.75899999999999</v>
      </c>
      <c r="J23" s="343">
        <v>147.24600000000001</v>
      </c>
      <c r="K23" s="343">
        <v>147.71199999999999</v>
      </c>
      <c r="L23" s="343">
        <v>148.56899999999999</v>
      </c>
      <c r="M23" s="343">
        <v>149.20599999999999</v>
      </c>
      <c r="N23" s="343">
        <v>149.78100000000001</v>
      </c>
      <c r="O23" s="343">
        <v>150.006</v>
      </c>
      <c r="P23" s="343">
        <v>150.875</v>
      </c>
      <c r="Q23" s="343">
        <v>151.346</v>
      </c>
      <c r="R23" s="343">
        <v>151.65100000000001</v>
      </c>
      <c r="S23" s="343">
        <v>151.892</v>
      </c>
      <c r="T23" s="343">
        <v>152.35300000000001</v>
      </c>
      <c r="U23" s="343">
        <v>153.04900000000001</v>
      </c>
      <c r="V23" s="343">
        <v>153.286</v>
      </c>
      <c r="W23" s="343">
        <v>153.51300000000001</v>
      </c>
      <c r="X23" s="343">
        <v>153.91300000000001</v>
      </c>
      <c r="Y23" s="343">
        <v>154.21</v>
      </c>
      <c r="Z23" s="343">
        <v>154.33600000000001</v>
      </c>
      <c r="AA23" s="343">
        <v>154.78</v>
      </c>
      <c r="AB23" s="343">
        <v>155.08600000000001</v>
      </c>
      <c r="AC23" s="343">
        <v>155.17099999999999</v>
      </c>
      <c r="AD23" s="343">
        <v>155.387</v>
      </c>
      <c r="AE23" s="343">
        <v>155.614</v>
      </c>
      <c r="AF23" s="343">
        <v>155.87100000000001</v>
      </c>
      <c r="AG23" s="343">
        <v>156.01900000000001</v>
      </c>
      <c r="AH23" s="343">
        <v>156.17599999999999</v>
      </c>
      <c r="AI23" s="343">
        <v>156.334</v>
      </c>
      <c r="AJ23" s="343">
        <v>156.52000000000001</v>
      </c>
      <c r="AK23" s="343">
        <v>156.661</v>
      </c>
      <c r="AL23" s="343">
        <v>156.93</v>
      </c>
      <c r="AM23" s="343">
        <v>157.04900000000001</v>
      </c>
      <c r="AN23" s="343">
        <v>157.27099999999999</v>
      </c>
      <c r="AO23" s="343">
        <v>157.517</v>
      </c>
      <c r="AP23" s="343">
        <v>157.63499999999999</v>
      </c>
      <c r="AQ23" s="343">
        <v>157.828</v>
      </c>
      <c r="AR23" s="343">
        <v>157.91499999999999</v>
      </c>
      <c r="AS23" s="343">
        <v>158.00299999999999</v>
      </c>
      <c r="AT23" s="343">
        <v>158.07400000000001</v>
      </c>
      <c r="AU23" s="343">
        <v>158.31399999999999</v>
      </c>
      <c r="AV23" s="343">
        <v>158.358</v>
      </c>
      <c r="AW23" s="343">
        <v>158.619</v>
      </c>
      <c r="AX23" s="343">
        <v>158.94200000000001</v>
      </c>
      <c r="AY23" s="876">
        <v>159.053</v>
      </c>
      <c r="AZ23" s="876">
        <v>159.155</v>
      </c>
      <c r="BA23" s="876">
        <v>159.27500000000001</v>
      </c>
      <c r="BB23" s="876">
        <v>159.43299999999999</v>
      </c>
      <c r="BC23" s="876">
        <v>159.452</v>
      </c>
      <c r="BD23" s="876">
        <v>159.46600000000001</v>
      </c>
      <c r="BE23" s="876">
        <v>159.53899999999999</v>
      </c>
      <c r="BF23" s="876">
        <v>159.64331727999999</v>
      </c>
      <c r="BG23" s="354">
        <v>159.6917</v>
      </c>
      <c r="BH23" s="354">
        <v>159.69460000000001</v>
      </c>
      <c r="BI23" s="354">
        <v>159.75630000000001</v>
      </c>
      <c r="BJ23" s="354">
        <v>159.839</v>
      </c>
      <c r="BK23" s="354">
        <v>159.971</v>
      </c>
      <c r="BL23" s="354">
        <v>160.07419999999999</v>
      </c>
      <c r="BM23" s="354">
        <v>160.17679999999999</v>
      </c>
      <c r="BN23" s="354">
        <v>160.28309999999999</v>
      </c>
      <c r="BO23" s="354">
        <v>160.3818</v>
      </c>
      <c r="BP23" s="354">
        <v>160.477</v>
      </c>
      <c r="BQ23" s="354">
        <v>160.56460000000001</v>
      </c>
      <c r="BR23" s="354">
        <v>160.6558</v>
      </c>
      <c r="BS23" s="354">
        <v>160.7467</v>
      </c>
      <c r="BT23" s="354">
        <v>160.83670000000001</v>
      </c>
      <c r="BU23" s="354">
        <v>160.92699999999999</v>
      </c>
      <c r="BV23" s="354">
        <v>161.0172</v>
      </c>
    </row>
    <row r="24" spans="1:74" s="78" customFormat="1" ht="11.05" customHeight="1" x14ac:dyDescent="0.2">
      <c r="A24" s="76"/>
      <c r="B24" s="509" t="s">
        <v>487</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876"/>
      <c r="AZ24" s="876"/>
      <c r="BA24" s="876"/>
      <c r="BB24" s="876"/>
      <c r="BC24" s="876"/>
      <c r="BD24" s="876"/>
      <c r="BE24" s="876"/>
      <c r="BF24" s="876"/>
      <c r="BG24" s="354"/>
      <c r="BH24" s="354"/>
      <c r="BI24" s="354"/>
      <c r="BJ24" s="354"/>
      <c r="BK24" s="354"/>
      <c r="BL24" s="354"/>
      <c r="BM24" s="354"/>
      <c r="BN24" s="354"/>
      <c r="BO24" s="354"/>
      <c r="BP24" s="354"/>
      <c r="BQ24" s="354"/>
      <c r="BR24" s="354"/>
      <c r="BS24" s="354"/>
      <c r="BT24" s="354"/>
      <c r="BU24" s="354"/>
      <c r="BV24" s="354"/>
    </row>
    <row r="25" spans="1:74" s="78" customFormat="1" ht="11.05" customHeight="1" x14ac:dyDescent="0.2">
      <c r="A25" s="76" t="s">
        <v>488</v>
      </c>
      <c r="B25" s="510" t="s">
        <v>1063</v>
      </c>
      <c r="C25" s="343">
        <v>6.4</v>
      </c>
      <c r="D25" s="343">
        <v>6.2</v>
      </c>
      <c r="E25" s="343">
        <v>6.1</v>
      </c>
      <c r="F25" s="343">
        <v>6.1</v>
      </c>
      <c r="G25" s="343">
        <v>5.8</v>
      </c>
      <c r="H25" s="343">
        <v>5.9</v>
      </c>
      <c r="I25" s="343">
        <v>5.4</v>
      </c>
      <c r="J25" s="343">
        <v>5.0999999999999996</v>
      </c>
      <c r="K25" s="343">
        <v>4.7</v>
      </c>
      <c r="L25" s="343">
        <v>4.5</v>
      </c>
      <c r="M25" s="343">
        <v>4.2</v>
      </c>
      <c r="N25" s="343">
        <v>3.9</v>
      </c>
      <c r="O25" s="343">
        <v>4</v>
      </c>
      <c r="P25" s="343">
        <v>3.8</v>
      </c>
      <c r="Q25" s="343">
        <v>3.7</v>
      </c>
      <c r="R25" s="343">
        <v>3.7</v>
      </c>
      <c r="S25" s="343">
        <v>3.6</v>
      </c>
      <c r="T25" s="343">
        <v>3.6</v>
      </c>
      <c r="U25" s="343">
        <v>3.5</v>
      </c>
      <c r="V25" s="343">
        <v>3.6</v>
      </c>
      <c r="W25" s="343">
        <v>3.5</v>
      </c>
      <c r="X25" s="343">
        <v>3.6</v>
      </c>
      <c r="Y25" s="343">
        <v>3.6</v>
      </c>
      <c r="Z25" s="343">
        <v>3.5</v>
      </c>
      <c r="AA25" s="343">
        <v>3.5</v>
      </c>
      <c r="AB25" s="343">
        <v>3.6</v>
      </c>
      <c r="AC25" s="343">
        <v>3.5</v>
      </c>
      <c r="AD25" s="343">
        <v>3.4</v>
      </c>
      <c r="AE25" s="343">
        <v>3.6</v>
      </c>
      <c r="AF25" s="343">
        <v>3.6</v>
      </c>
      <c r="AG25" s="343">
        <v>3.5</v>
      </c>
      <c r="AH25" s="343">
        <v>3.7</v>
      </c>
      <c r="AI25" s="343">
        <v>3.8</v>
      </c>
      <c r="AJ25" s="343">
        <v>3.9</v>
      </c>
      <c r="AK25" s="343">
        <v>3.7</v>
      </c>
      <c r="AL25" s="343">
        <v>3.8</v>
      </c>
      <c r="AM25" s="343">
        <v>3.7</v>
      </c>
      <c r="AN25" s="343">
        <v>3.9</v>
      </c>
      <c r="AO25" s="343">
        <v>3.9</v>
      </c>
      <c r="AP25" s="343">
        <v>3.9</v>
      </c>
      <c r="AQ25" s="343">
        <v>4</v>
      </c>
      <c r="AR25" s="343">
        <v>4.0999999999999996</v>
      </c>
      <c r="AS25" s="343">
        <v>4.2</v>
      </c>
      <c r="AT25" s="343">
        <v>4.2</v>
      </c>
      <c r="AU25" s="343">
        <v>4.0999999999999996</v>
      </c>
      <c r="AV25" s="343">
        <v>4.0999999999999996</v>
      </c>
      <c r="AW25" s="343">
        <v>4.2</v>
      </c>
      <c r="AX25" s="343">
        <v>4.0999999999999996</v>
      </c>
      <c r="AY25" s="876">
        <v>4</v>
      </c>
      <c r="AZ25" s="876">
        <v>4.0999999999999996</v>
      </c>
      <c r="BA25" s="876">
        <v>4.2</v>
      </c>
      <c r="BB25" s="876">
        <v>4.2</v>
      </c>
      <c r="BC25" s="876">
        <v>4.2</v>
      </c>
      <c r="BD25" s="876">
        <v>4.0999999999999996</v>
      </c>
      <c r="BE25" s="876">
        <v>4.2</v>
      </c>
      <c r="BF25" s="876">
        <v>4.2280613676999996</v>
      </c>
      <c r="BG25" s="354">
        <v>4.2593100000000002</v>
      </c>
      <c r="BH25" s="354">
        <v>4.3103879999999997</v>
      </c>
      <c r="BI25" s="354">
        <v>4.3408129999999998</v>
      </c>
      <c r="BJ25" s="354">
        <v>4.3653050000000002</v>
      </c>
      <c r="BK25" s="354">
        <v>4.3850569999999998</v>
      </c>
      <c r="BL25" s="354">
        <v>4.3967910000000003</v>
      </c>
      <c r="BM25" s="354">
        <v>4.4016979999999997</v>
      </c>
      <c r="BN25" s="354">
        <v>4.3928890000000003</v>
      </c>
      <c r="BO25" s="354">
        <v>4.3893110000000002</v>
      </c>
      <c r="BP25" s="354">
        <v>4.384074</v>
      </c>
      <c r="BQ25" s="354">
        <v>4.3767579999999997</v>
      </c>
      <c r="BR25" s="354">
        <v>4.3685169999999998</v>
      </c>
      <c r="BS25" s="354">
        <v>4.3589330000000004</v>
      </c>
      <c r="BT25" s="354">
        <v>4.3475999999999999</v>
      </c>
      <c r="BU25" s="354">
        <v>4.3356300000000001</v>
      </c>
      <c r="BV25" s="354">
        <v>4.3226190000000004</v>
      </c>
    </row>
    <row r="26" spans="1:74" ht="11.05" customHeight="1" x14ac:dyDescent="0.2">
      <c r="A26" s="76"/>
      <c r="B26" s="509" t="s">
        <v>489</v>
      </c>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0"/>
      <c r="AL26" s="500"/>
      <c r="AM26" s="500"/>
      <c r="AN26" s="500"/>
      <c r="AO26" s="500"/>
      <c r="AP26" s="500"/>
      <c r="AQ26" s="500"/>
      <c r="AR26" s="500"/>
      <c r="AS26" s="500"/>
      <c r="AT26" s="500"/>
      <c r="AU26" s="500"/>
      <c r="AV26" s="500"/>
      <c r="AW26" s="500"/>
      <c r="AX26" s="500"/>
      <c r="AY26" s="939"/>
      <c r="AZ26" s="939"/>
      <c r="BA26" s="939"/>
      <c r="BB26" s="939"/>
      <c r="BC26" s="939"/>
      <c r="BD26" s="939"/>
      <c r="BE26" s="939"/>
      <c r="BF26" s="939"/>
      <c r="BG26" s="505"/>
      <c r="BH26" s="505"/>
      <c r="BI26" s="505"/>
      <c r="BJ26" s="505"/>
      <c r="BK26" s="505"/>
      <c r="BL26" s="505"/>
      <c r="BM26" s="505"/>
      <c r="BN26" s="505"/>
      <c r="BO26" s="505"/>
      <c r="BP26" s="505"/>
      <c r="BQ26" s="505"/>
      <c r="BR26" s="505"/>
      <c r="BS26" s="505"/>
      <c r="BT26" s="505"/>
      <c r="BU26" s="505"/>
      <c r="BV26" s="505"/>
    </row>
    <row r="27" spans="1:74" ht="11.05" customHeight="1" x14ac:dyDescent="0.2">
      <c r="A27" s="76" t="s">
        <v>490</v>
      </c>
      <c r="B27" s="510" t="s">
        <v>1064</v>
      </c>
      <c r="C27" s="341">
        <v>1.63</v>
      </c>
      <c r="D27" s="341">
        <v>1.4039999999999999</v>
      </c>
      <c r="E27" s="341">
        <v>1.696</v>
      </c>
      <c r="F27" s="341">
        <v>1.4950000000000001</v>
      </c>
      <c r="G27" s="341">
        <v>1.589</v>
      </c>
      <c r="H27" s="341">
        <v>1.65</v>
      </c>
      <c r="I27" s="341">
        <v>1.597</v>
      </c>
      <c r="J27" s="341">
        <v>1.5940000000000001</v>
      </c>
      <c r="K27" s="341">
        <v>1.577</v>
      </c>
      <c r="L27" s="341">
        <v>1.579</v>
      </c>
      <c r="M27" s="341">
        <v>1.7050000000000001</v>
      </c>
      <c r="N27" s="341">
        <v>1.722</v>
      </c>
      <c r="O27" s="341">
        <v>1.702</v>
      </c>
      <c r="P27" s="341">
        <v>1.7350000000000001</v>
      </c>
      <c r="Q27" s="341">
        <v>1.712</v>
      </c>
      <c r="R27" s="341">
        <v>1.82</v>
      </c>
      <c r="S27" s="341">
        <v>1.5309999999999999</v>
      </c>
      <c r="T27" s="341">
        <v>1.5509999999999999</v>
      </c>
      <c r="U27" s="341">
        <v>1.381</v>
      </c>
      <c r="V27" s="341">
        <v>1.5309999999999999</v>
      </c>
      <c r="W27" s="341">
        <v>1.488</v>
      </c>
      <c r="X27" s="341">
        <v>1.4350000000000001</v>
      </c>
      <c r="Y27" s="341">
        <v>1.4239999999999999</v>
      </c>
      <c r="Z27" s="341">
        <v>1.3080000000000001</v>
      </c>
      <c r="AA27" s="341">
        <v>1.361</v>
      </c>
      <c r="AB27" s="341">
        <v>1.399</v>
      </c>
      <c r="AC27" s="341">
        <v>1.377</v>
      </c>
      <c r="AD27" s="341">
        <v>1.3540000000000001</v>
      </c>
      <c r="AE27" s="341">
        <v>1.5840000000000001</v>
      </c>
      <c r="AF27" s="341">
        <v>1.421</v>
      </c>
      <c r="AG27" s="341">
        <v>1.46</v>
      </c>
      <c r="AH27" s="341">
        <v>1.3169999999999999</v>
      </c>
      <c r="AI27" s="341">
        <v>1.371</v>
      </c>
      <c r="AJ27" s="341">
        <v>1.3680000000000001</v>
      </c>
      <c r="AK27" s="341">
        <v>1.514</v>
      </c>
      <c r="AL27" s="341">
        <v>1.5209999999999999</v>
      </c>
      <c r="AM27" s="341">
        <v>1.381</v>
      </c>
      <c r="AN27" s="341">
        <v>1.552</v>
      </c>
      <c r="AO27" s="341">
        <v>1.3120000000000001</v>
      </c>
      <c r="AP27" s="341">
        <v>1.385</v>
      </c>
      <c r="AQ27" s="341">
        <v>1.3160000000000001</v>
      </c>
      <c r="AR27" s="341">
        <v>1.327</v>
      </c>
      <c r="AS27" s="341">
        <v>1.2649999999999999</v>
      </c>
      <c r="AT27" s="341">
        <v>1.391</v>
      </c>
      <c r="AU27" s="341">
        <v>1.357</v>
      </c>
      <c r="AV27" s="341">
        <v>1.3520000000000001</v>
      </c>
      <c r="AW27" s="341">
        <v>1.2949999999999999</v>
      </c>
      <c r="AX27" s="341">
        <v>1.514</v>
      </c>
      <c r="AY27" s="874">
        <v>1.3580000000000001</v>
      </c>
      <c r="AZ27" s="874">
        <v>1.49</v>
      </c>
      <c r="BA27" s="874">
        <v>1.355</v>
      </c>
      <c r="BB27" s="874">
        <v>1.3979999999999999</v>
      </c>
      <c r="BC27" s="874">
        <v>1.282</v>
      </c>
      <c r="BD27" s="874">
        <v>1.3580000000000001</v>
      </c>
      <c r="BE27" s="874">
        <v>1.4279999999999999</v>
      </c>
      <c r="BF27" s="874">
        <v>1.3265835062</v>
      </c>
      <c r="BG27" s="352">
        <v>1.3299289999999999</v>
      </c>
      <c r="BH27" s="352">
        <v>1.3501860000000001</v>
      </c>
      <c r="BI27" s="352">
        <v>1.353637</v>
      </c>
      <c r="BJ27" s="352">
        <v>1.3525419999999999</v>
      </c>
      <c r="BK27" s="352">
        <v>1.3385089999999999</v>
      </c>
      <c r="BL27" s="352">
        <v>1.334619</v>
      </c>
      <c r="BM27" s="352">
        <v>1.332479</v>
      </c>
      <c r="BN27" s="352">
        <v>1.3332059999999999</v>
      </c>
      <c r="BO27" s="352">
        <v>1.3337270000000001</v>
      </c>
      <c r="BP27" s="352">
        <v>1.335159</v>
      </c>
      <c r="BQ27" s="352">
        <v>1.3393090000000001</v>
      </c>
      <c r="BR27" s="352">
        <v>1.3412109999999999</v>
      </c>
      <c r="BS27" s="352">
        <v>1.3426709999999999</v>
      </c>
      <c r="BT27" s="352">
        <v>1.342141</v>
      </c>
      <c r="BU27" s="352">
        <v>1.3438760000000001</v>
      </c>
      <c r="BV27" s="352">
        <v>1.3463290000000001</v>
      </c>
    </row>
    <row r="28" spans="1:74" s="78" customFormat="1" ht="11.05" customHeight="1" x14ac:dyDescent="0.2">
      <c r="A28" s="77"/>
      <c r="B28" s="99"/>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3"/>
      <c r="AM28" s="343"/>
      <c r="AN28" s="343"/>
      <c r="AO28" s="343"/>
      <c r="AP28" s="343"/>
      <c r="AQ28" s="343"/>
      <c r="AR28" s="343"/>
      <c r="AS28" s="343"/>
      <c r="AT28" s="343"/>
      <c r="AU28" s="343"/>
      <c r="AV28" s="343"/>
      <c r="AW28" s="343"/>
      <c r="AX28" s="343"/>
      <c r="AY28" s="876"/>
      <c r="AZ28" s="876"/>
      <c r="BA28" s="876"/>
      <c r="BB28" s="876"/>
      <c r="BC28" s="876"/>
      <c r="BD28" s="876"/>
      <c r="BE28" s="876"/>
      <c r="BF28" s="876"/>
      <c r="BG28" s="354"/>
      <c r="BH28" s="354"/>
      <c r="BI28" s="354"/>
      <c r="BJ28" s="354"/>
      <c r="BK28" s="354"/>
      <c r="BL28" s="354"/>
      <c r="BM28" s="354"/>
      <c r="BN28" s="354"/>
      <c r="BO28" s="354"/>
      <c r="BP28" s="354"/>
      <c r="BQ28" s="354"/>
      <c r="BR28" s="354"/>
      <c r="BS28" s="354"/>
      <c r="BT28" s="354"/>
      <c r="BU28" s="354"/>
      <c r="BV28" s="354"/>
    </row>
    <row r="29" spans="1:74" ht="11.05" customHeight="1" x14ac:dyDescent="0.2">
      <c r="A29" s="70"/>
      <c r="B29" s="129" t="s">
        <v>755</v>
      </c>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348"/>
      <c r="AO29" s="348"/>
      <c r="AP29" s="348"/>
      <c r="AQ29" s="348"/>
      <c r="AR29" s="348"/>
      <c r="AS29" s="348"/>
      <c r="AT29" s="348"/>
      <c r="AU29" s="348"/>
      <c r="AV29" s="348"/>
      <c r="AW29" s="348"/>
      <c r="AX29" s="348"/>
      <c r="AY29" s="881"/>
      <c r="AZ29" s="881"/>
      <c r="BA29" s="881"/>
      <c r="BB29" s="881"/>
      <c r="BC29" s="881"/>
      <c r="BD29" s="881"/>
      <c r="BE29" s="881"/>
      <c r="BF29" s="881"/>
      <c r="BG29" s="359"/>
      <c r="BH29" s="359"/>
      <c r="BI29" s="359"/>
      <c r="BJ29" s="359"/>
      <c r="BK29" s="359"/>
      <c r="BL29" s="359"/>
      <c r="BM29" s="359"/>
      <c r="BN29" s="359"/>
      <c r="BO29" s="359"/>
      <c r="BP29" s="359"/>
      <c r="BQ29" s="359"/>
      <c r="BR29" s="359"/>
      <c r="BS29" s="359"/>
      <c r="BT29" s="359"/>
      <c r="BU29" s="359"/>
      <c r="BV29" s="359"/>
    </row>
    <row r="30" spans="1:74" ht="11.05" customHeight="1" x14ac:dyDescent="0.2">
      <c r="A30" s="265" t="s">
        <v>297</v>
      </c>
      <c r="B30" s="511" t="s">
        <v>296</v>
      </c>
      <c r="C30" s="343">
        <v>98.813500000000005</v>
      </c>
      <c r="D30" s="343">
        <v>95.507199999999997</v>
      </c>
      <c r="E30" s="343">
        <v>98.192899999999995</v>
      </c>
      <c r="F30" s="343">
        <v>98.331699999999998</v>
      </c>
      <c r="G30" s="343">
        <v>99.186700000000002</v>
      </c>
      <c r="H30" s="343">
        <v>99.648300000000006</v>
      </c>
      <c r="I30" s="343">
        <v>100.0668</v>
      </c>
      <c r="J30" s="343">
        <v>100.0412</v>
      </c>
      <c r="K30" s="343">
        <v>98.995500000000007</v>
      </c>
      <c r="L30" s="343">
        <v>100.35420000000001</v>
      </c>
      <c r="M30" s="343">
        <v>101.2684</v>
      </c>
      <c r="N30" s="343">
        <v>101.1948</v>
      </c>
      <c r="O30" s="343">
        <v>101.2146</v>
      </c>
      <c r="P30" s="343">
        <v>101.8458</v>
      </c>
      <c r="Q30" s="343">
        <v>102.67319999999999</v>
      </c>
      <c r="R30" s="343">
        <v>102.9024</v>
      </c>
      <c r="S30" s="343">
        <v>102.9659</v>
      </c>
      <c r="T30" s="343">
        <v>102.8224</v>
      </c>
      <c r="U30" s="343">
        <v>103.0505</v>
      </c>
      <c r="V30" s="343">
        <v>103.1703</v>
      </c>
      <c r="W30" s="343">
        <v>103.5326</v>
      </c>
      <c r="X30" s="343">
        <v>103.4442</v>
      </c>
      <c r="Y30" s="343">
        <v>103.1058</v>
      </c>
      <c r="Z30" s="343">
        <v>101.8266</v>
      </c>
      <c r="AA30" s="343">
        <v>102.74760000000001</v>
      </c>
      <c r="AB30" s="343">
        <v>102.80029999999999</v>
      </c>
      <c r="AC30" s="343">
        <v>102.8143</v>
      </c>
      <c r="AD30" s="343">
        <v>103.22410000000001</v>
      </c>
      <c r="AE30" s="343">
        <v>102.98090000000001</v>
      </c>
      <c r="AF30" s="343">
        <v>102.3809</v>
      </c>
      <c r="AG30" s="343">
        <v>103.0722</v>
      </c>
      <c r="AH30" s="343">
        <v>103.0951</v>
      </c>
      <c r="AI30" s="343">
        <v>103.3081</v>
      </c>
      <c r="AJ30" s="343">
        <v>102.57810000000001</v>
      </c>
      <c r="AK30" s="343">
        <v>102.88679999999999</v>
      </c>
      <c r="AL30" s="343">
        <v>102.6309</v>
      </c>
      <c r="AM30" s="343">
        <v>101.483</v>
      </c>
      <c r="AN30" s="343">
        <v>102.72669999999999</v>
      </c>
      <c r="AO30" s="343">
        <v>102.51860000000001</v>
      </c>
      <c r="AP30" s="343">
        <v>102.35680000000001</v>
      </c>
      <c r="AQ30" s="343">
        <v>102.97969999999999</v>
      </c>
      <c r="AR30" s="343">
        <v>103.2534</v>
      </c>
      <c r="AS30" s="343">
        <v>102.5192</v>
      </c>
      <c r="AT30" s="343">
        <v>103.0196</v>
      </c>
      <c r="AU30" s="343">
        <v>102.5954</v>
      </c>
      <c r="AV30" s="343">
        <v>102.21380000000001</v>
      </c>
      <c r="AW30" s="343">
        <v>101.9503</v>
      </c>
      <c r="AX30" s="343">
        <v>103.04470000000001</v>
      </c>
      <c r="AY30" s="876">
        <v>102.8805</v>
      </c>
      <c r="AZ30" s="876">
        <v>103.87050000000001</v>
      </c>
      <c r="BA30" s="876">
        <v>103.637</v>
      </c>
      <c r="BB30" s="876">
        <v>103.6696</v>
      </c>
      <c r="BC30" s="876">
        <v>103.7484</v>
      </c>
      <c r="BD30" s="876">
        <v>104.11369999999999</v>
      </c>
      <c r="BE30" s="876">
        <v>103.9867</v>
      </c>
      <c r="BF30" s="876">
        <v>103.91980123</v>
      </c>
      <c r="BG30" s="354">
        <v>103.863</v>
      </c>
      <c r="BH30" s="354">
        <v>103.71040000000001</v>
      </c>
      <c r="BI30" s="354">
        <v>103.61839999999999</v>
      </c>
      <c r="BJ30" s="354">
        <v>103.5301</v>
      </c>
      <c r="BK30" s="354">
        <v>103.3262</v>
      </c>
      <c r="BL30" s="354">
        <v>103.3347</v>
      </c>
      <c r="BM30" s="354">
        <v>103.4363</v>
      </c>
      <c r="BN30" s="354">
        <v>103.8261</v>
      </c>
      <c r="BO30" s="354">
        <v>103.9676</v>
      </c>
      <c r="BP30" s="354">
        <v>104.05589999999999</v>
      </c>
      <c r="BQ30" s="354">
        <v>104.0257</v>
      </c>
      <c r="BR30" s="354">
        <v>104.0566</v>
      </c>
      <c r="BS30" s="354">
        <v>104.0834</v>
      </c>
      <c r="BT30" s="354">
        <v>104.11199999999999</v>
      </c>
      <c r="BU30" s="354">
        <v>104.1259</v>
      </c>
      <c r="BV30" s="354">
        <v>104.13120000000001</v>
      </c>
    </row>
    <row r="31" spans="1:74" ht="11.05" customHeight="1" x14ac:dyDescent="0.2">
      <c r="A31" s="130" t="s">
        <v>283</v>
      </c>
      <c r="B31" s="515" t="s">
        <v>1065</v>
      </c>
      <c r="C31" s="343">
        <v>97.611800000000002</v>
      </c>
      <c r="D31" s="343">
        <v>93.566100000000006</v>
      </c>
      <c r="E31" s="343">
        <v>96.533900000000003</v>
      </c>
      <c r="F31" s="343">
        <v>96.602999999999994</v>
      </c>
      <c r="G31" s="343">
        <v>97.702799999999996</v>
      </c>
      <c r="H31" s="343">
        <v>97.798000000000002</v>
      </c>
      <c r="I31" s="343">
        <v>98.621499999999997</v>
      </c>
      <c r="J31" s="343">
        <v>98.265199999999993</v>
      </c>
      <c r="K31" s="343">
        <v>97.309600000000003</v>
      </c>
      <c r="L31" s="343">
        <v>98.706400000000002</v>
      </c>
      <c r="M31" s="343">
        <v>99.630300000000005</v>
      </c>
      <c r="N31" s="343">
        <v>99.7196</v>
      </c>
      <c r="O31" s="343">
        <v>99.090100000000007</v>
      </c>
      <c r="P31" s="343">
        <v>99.997399999999999</v>
      </c>
      <c r="Q31" s="343">
        <v>100.925</v>
      </c>
      <c r="R31" s="343">
        <v>100.9186</v>
      </c>
      <c r="S31" s="343">
        <v>100.7136</v>
      </c>
      <c r="T31" s="343">
        <v>100.3815</v>
      </c>
      <c r="U31" s="343">
        <v>100.5031</v>
      </c>
      <c r="V31" s="343">
        <v>100.744</v>
      </c>
      <c r="W31" s="343">
        <v>100.94329999999999</v>
      </c>
      <c r="X31" s="343">
        <v>101.0181</v>
      </c>
      <c r="Y31" s="343">
        <v>100.3051</v>
      </c>
      <c r="Z31" s="343">
        <v>98.441000000000003</v>
      </c>
      <c r="AA31" s="343">
        <v>100.2508</v>
      </c>
      <c r="AB31" s="343">
        <v>100.2323</v>
      </c>
      <c r="AC31" s="343">
        <v>99.640799999999999</v>
      </c>
      <c r="AD31" s="343">
        <v>100.3856</v>
      </c>
      <c r="AE31" s="343">
        <v>100.28870000000001</v>
      </c>
      <c r="AF31" s="343">
        <v>99.649900000000002</v>
      </c>
      <c r="AG31" s="343">
        <v>99.936700000000002</v>
      </c>
      <c r="AH31" s="343">
        <v>99.9923</v>
      </c>
      <c r="AI31" s="343">
        <v>100.1002</v>
      </c>
      <c r="AJ31" s="343">
        <v>99.316599999999994</v>
      </c>
      <c r="AK31" s="343">
        <v>99.869399999999999</v>
      </c>
      <c r="AL31" s="343">
        <v>99.825100000000006</v>
      </c>
      <c r="AM31" s="343">
        <v>98.448899999999995</v>
      </c>
      <c r="AN31" s="343">
        <v>99.8476</v>
      </c>
      <c r="AO31" s="343">
        <v>100.0599</v>
      </c>
      <c r="AP31" s="343">
        <v>99.369600000000005</v>
      </c>
      <c r="AQ31" s="343">
        <v>100.0424</v>
      </c>
      <c r="AR31" s="343">
        <v>99.993499999999997</v>
      </c>
      <c r="AS31" s="343">
        <v>99.358800000000002</v>
      </c>
      <c r="AT31" s="343">
        <v>99.927000000000007</v>
      </c>
      <c r="AU31" s="343">
        <v>99.610799999999998</v>
      </c>
      <c r="AV31" s="343">
        <v>98.995900000000006</v>
      </c>
      <c r="AW31" s="343">
        <v>99.184700000000007</v>
      </c>
      <c r="AX31" s="343">
        <v>99.6434</v>
      </c>
      <c r="AY31" s="876">
        <v>99.186400000000006</v>
      </c>
      <c r="AZ31" s="876">
        <v>100.2847</v>
      </c>
      <c r="BA31" s="876">
        <v>100.92740000000001</v>
      </c>
      <c r="BB31" s="876">
        <v>100.4884</v>
      </c>
      <c r="BC31" s="876">
        <v>100.7119</v>
      </c>
      <c r="BD31" s="876">
        <v>100.9958</v>
      </c>
      <c r="BE31" s="876">
        <v>100.9575</v>
      </c>
      <c r="BF31" s="876">
        <v>100.83283704</v>
      </c>
      <c r="BG31" s="354">
        <v>100.80370000000001</v>
      </c>
      <c r="BH31" s="354">
        <v>100.6525</v>
      </c>
      <c r="BI31" s="354">
        <v>100.6332</v>
      </c>
      <c r="BJ31" s="354">
        <v>100.6536</v>
      </c>
      <c r="BK31" s="354">
        <v>100.7197</v>
      </c>
      <c r="BL31" s="354">
        <v>100.8147</v>
      </c>
      <c r="BM31" s="354">
        <v>100.9447</v>
      </c>
      <c r="BN31" s="354">
        <v>101.143</v>
      </c>
      <c r="BO31" s="354">
        <v>101.3181</v>
      </c>
      <c r="BP31" s="354">
        <v>101.50320000000001</v>
      </c>
      <c r="BQ31" s="354">
        <v>101.7647</v>
      </c>
      <c r="BR31" s="354">
        <v>101.92019999999999</v>
      </c>
      <c r="BS31" s="354">
        <v>102.03619999999999</v>
      </c>
      <c r="BT31" s="354">
        <v>102.0633</v>
      </c>
      <c r="BU31" s="354">
        <v>102.1369</v>
      </c>
      <c r="BV31" s="354">
        <v>102.2079</v>
      </c>
    </row>
    <row r="32" spans="1:74" ht="11.05" customHeight="1" x14ac:dyDescent="0.2">
      <c r="A32" s="266" t="s">
        <v>503</v>
      </c>
      <c r="B32" s="516" t="s">
        <v>1059</v>
      </c>
      <c r="C32" s="343">
        <v>104.65560000000001</v>
      </c>
      <c r="D32" s="343">
        <v>102.0818</v>
      </c>
      <c r="E32" s="343">
        <v>104.1083</v>
      </c>
      <c r="F32" s="343">
        <v>103.3689</v>
      </c>
      <c r="G32" s="343">
        <v>102.57599999999999</v>
      </c>
      <c r="H32" s="343">
        <v>102.7268</v>
      </c>
      <c r="I32" s="343">
        <v>102.1751</v>
      </c>
      <c r="J32" s="343">
        <v>102.4271</v>
      </c>
      <c r="K32" s="343">
        <v>101.90170000000001</v>
      </c>
      <c r="L32" s="343">
        <v>102.5198</v>
      </c>
      <c r="M32" s="343">
        <v>103.6073</v>
      </c>
      <c r="N32" s="343">
        <v>104.1054</v>
      </c>
      <c r="O32" s="343">
        <v>104.14749999999999</v>
      </c>
      <c r="P32" s="343">
        <v>105.3107</v>
      </c>
      <c r="Q32" s="343">
        <v>105.3103</v>
      </c>
      <c r="R32" s="343">
        <v>105.2247</v>
      </c>
      <c r="S32" s="343">
        <v>104.8056</v>
      </c>
      <c r="T32" s="343">
        <v>104.99930000000001</v>
      </c>
      <c r="U32" s="343">
        <v>104.7944</v>
      </c>
      <c r="V32" s="343">
        <v>104.64230000000001</v>
      </c>
      <c r="W32" s="343">
        <v>104.9755</v>
      </c>
      <c r="X32" s="343">
        <v>104.9697</v>
      </c>
      <c r="Y32" s="343">
        <v>104.53740000000001</v>
      </c>
      <c r="Z32" s="343">
        <v>103.3092</v>
      </c>
      <c r="AA32" s="343">
        <v>105.5343</v>
      </c>
      <c r="AB32" s="343">
        <v>104.9832</v>
      </c>
      <c r="AC32" s="343">
        <v>103.44670000000001</v>
      </c>
      <c r="AD32" s="343">
        <v>103.9592</v>
      </c>
      <c r="AE32" s="343">
        <v>103.9111</v>
      </c>
      <c r="AF32" s="343">
        <v>102.3468</v>
      </c>
      <c r="AG32" s="343">
        <v>101.4468</v>
      </c>
      <c r="AH32" s="343">
        <v>102.24760000000001</v>
      </c>
      <c r="AI32" s="343">
        <v>102.1112</v>
      </c>
      <c r="AJ32" s="343">
        <v>102.6588</v>
      </c>
      <c r="AK32" s="343">
        <v>102.4139</v>
      </c>
      <c r="AL32" s="343">
        <v>102.39409999999999</v>
      </c>
      <c r="AM32" s="343">
        <v>101.5505</v>
      </c>
      <c r="AN32" s="343">
        <v>102.1777</v>
      </c>
      <c r="AO32" s="343">
        <v>101.542</v>
      </c>
      <c r="AP32" s="343">
        <v>101.81570000000001</v>
      </c>
      <c r="AQ32" s="343">
        <v>102.6267</v>
      </c>
      <c r="AR32" s="343">
        <v>102.1589</v>
      </c>
      <c r="AS32" s="343">
        <v>102.03870000000001</v>
      </c>
      <c r="AT32" s="343">
        <v>101.2026</v>
      </c>
      <c r="AU32" s="343">
        <v>102.35129999999999</v>
      </c>
      <c r="AV32" s="343">
        <v>101.87990000000001</v>
      </c>
      <c r="AW32" s="343">
        <v>101.9913</v>
      </c>
      <c r="AX32" s="343">
        <v>102.95</v>
      </c>
      <c r="AY32" s="876">
        <v>103.7362</v>
      </c>
      <c r="AZ32" s="876">
        <v>102.684</v>
      </c>
      <c r="BA32" s="876">
        <v>103.023</v>
      </c>
      <c r="BB32" s="876">
        <v>102.982</v>
      </c>
      <c r="BC32" s="876">
        <v>103.11879999999999</v>
      </c>
      <c r="BD32" s="876">
        <v>103.17019999999999</v>
      </c>
      <c r="BE32" s="876">
        <v>103.3212</v>
      </c>
      <c r="BF32" s="876">
        <v>103.36916667</v>
      </c>
      <c r="BG32" s="354">
        <v>103.4676</v>
      </c>
      <c r="BH32" s="354">
        <v>103.5638</v>
      </c>
      <c r="BI32" s="354">
        <v>103.67100000000001</v>
      </c>
      <c r="BJ32" s="354">
        <v>103.7846</v>
      </c>
      <c r="BK32" s="354">
        <v>103.91930000000001</v>
      </c>
      <c r="BL32" s="354">
        <v>104.0342</v>
      </c>
      <c r="BM32" s="354">
        <v>104.1442</v>
      </c>
      <c r="BN32" s="354">
        <v>104.24509999999999</v>
      </c>
      <c r="BO32" s="354">
        <v>104.3485</v>
      </c>
      <c r="BP32" s="354">
        <v>104.4502</v>
      </c>
      <c r="BQ32" s="354">
        <v>104.54470000000001</v>
      </c>
      <c r="BR32" s="354">
        <v>104.64709999999999</v>
      </c>
      <c r="BS32" s="354">
        <v>104.75190000000001</v>
      </c>
      <c r="BT32" s="354">
        <v>104.8657</v>
      </c>
      <c r="BU32" s="354">
        <v>104.97029999999999</v>
      </c>
      <c r="BV32" s="354">
        <v>105.0723</v>
      </c>
    </row>
    <row r="33" spans="1:74" ht="11.05" customHeight="1" x14ac:dyDescent="0.2">
      <c r="A33" s="266" t="s">
        <v>504</v>
      </c>
      <c r="B33" s="516" t="s">
        <v>1060</v>
      </c>
      <c r="C33" s="343">
        <v>97.058999999999997</v>
      </c>
      <c r="D33" s="343">
        <v>93.028099999999995</v>
      </c>
      <c r="E33" s="343">
        <v>95.693299999999994</v>
      </c>
      <c r="F33" s="343">
        <v>95.610799999999998</v>
      </c>
      <c r="G33" s="343">
        <v>95.322299999999998</v>
      </c>
      <c r="H33" s="343">
        <v>93.772400000000005</v>
      </c>
      <c r="I33" s="343">
        <v>95.0852</v>
      </c>
      <c r="J33" s="343">
        <v>95.988100000000003</v>
      </c>
      <c r="K33" s="343">
        <v>95.409700000000001</v>
      </c>
      <c r="L33" s="343">
        <v>95.063900000000004</v>
      </c>
      <c r="M33" s="343">
        <v>93.993399999999994</v>
      </c>
      <c r="N33" s="343">
        <v>95.205399999999997</v>
      </c>
      <c r="O33" s="343">
        <v>95.118499999999997</v>
      </c>
      <c r="P33" s="343">
        <v>96.282799999999995</v>
      </c>
      <c r="Q33" s="343">
        <v>96.433599999999998</v>
      </c>
      <c r="R33" s="343">
        <v>96.500500000000002</v>
      </c>
      <c r="S33" s="343">
        <v>95.885099999999994</v>
      </c>
      <c r="T33" s="343">
        <v>95.436800000000005</v>
      </c>
      <c r="U33" s="343">
        <v>94.402500000000003</v>
      </c>
      <c r="V33" s="343">
        <v>92.015199999999993</v>
      </c>
      <c r="W33" s="343">
        <v>91.823300000000003</v>
      </c>
      <c r="X33" s="343">
        <v>89.614800000000002</v>
      </c>
      <c r="Y33" s="343">
        <v>91.130099999999999</v>
      </c>
      <c r="Z33" s="343">
        <v>86.548699999999997</v>
      </c>
      <c r="AA33" s="343">
        <v>88.024299999999997</v>
      </c>
      <c r="AB33" s="343">
        <v>86.183800000000005</v>
      </c>
      <c r="AC33" s="343">
        <v>86.183099999999996</v>
      </c>
      <c r="AD33" s="343">
        <v>84.878100000000003</v>
      </c>
      <c r="AE33" s="343">
        <v>85.583600000000004</v>
      </c>
      <c r="AF33" s="343">
        <v>85.125600000000006</v>
      </c>
      <c r="AG33" s="343">
        <v>83.341700000000003</v>
      </c>
      <c r="AH33" s="343">
        <v>84.759699999999995</v>
      </c>
      <c r="AI33" s="343">
        <v>86.331299999999999</v>
      </c>
      <c r="AJ33" s="343">
        <v>85.900499999999994</v>
      </c>
      <c r="AK33" s="343">
        <v>86.508300000000006</v>
      </c>
      <c r="AL33" s="343">
        <v>86.062600000000003</v>
      </c>
      <c r="AM33" s="343">
        <v>85.791799999999995</v>
      </c>
      <c r="AN33" s="343">
        <v>86.961399999999998</v>
      </c>
      <c r="AO33" s="343">
        <v>86.924199999999999</v>
      </c>
      <c r="AP33" s="343">
        <v>86.914500000000004</v>
      </c>
      <c r="AQ33" s="343">
        <v>86.536699999999996</v>
      </c>
      <c r="AR33" s="343">
        <v>86.540800000000004</v>
      </c>
      <c r="AS33" s="343">
        <v>86.742199999999997</v>
      </c>
      <c r="AT33" s="343">
        <v>86.917299999999997</v>
      </c>
      <c r="AU33" s="343">
        <v>87.619699999999995</v>
      </c>
      <c r="AV33" s="343">
        <v>87.950400000000002</v>
      </c>
      <c r="AW33" s="343">
        <v>87.294300000000007</v>
      </c>
      <c r="AX33" s="343">
        <v>86.899799999999999</v>
      </c>
      <c r="AY33" s="876">
        <v>87.304599999999994</v>
      </c>
      <c r="AZ33" s="876">
        <v>86.299099999999996</v>
      </c>
      <c r="BA33" s="876">
        <v>86.163600000000002</v>
      </c>
      <c r="BB33" s="876">
        <v>85.296000000000006</v>
      </c>
      <c r="BC33" s="876">
        <v>85.287499999999994</v>
      </c>
      <c r="BD33" s="876">
        <v>87.156800000000004</v>
      </c>
      <c r="BE33" s="876">
        <v>86.762900000000002</v>
      </c>
      <c r="BF33" s="876">
        <v>85.921887654000002</v>
      </c>
      <c r="BG33" s="354">
        <v>85.978489999999994</v>
      </c>
      <c r="BH33" s="354">
        <v>86.094480000000004</v>
      </c>
      <c r="BI33" s="354">
        <v>86.176609999999997</v>
      </c>
      <c r="BJ33" s="354">
        <v>86.258769999999998</v>
      </c>
      <c r="BK33" s="354">
        <v>86.322890000000001</v>
      </c>
      <c r="BL33" s="354">
        <v>86.418700000000001</v>
      </c>
      <c r="BM33" s="354">
        <v>86.528120000000001</v>
      </c>
      <c r="BN33" s="354">
        <v>86.689130000000006</v>
      </c>
      <c r="BO33" s="354">
        <v>86.797280000000001</v>
      </c>
      <c r="BP33" s="354">
        <v>86.890550000000005</v>
      </c>
      <c r="BQ33" s="354">
        <v>86.971459999999993</v>
      </c>
      <c r="BR33" s="354">
        <v>87.033069999999995</v>
      </c>
      <c r="BS33" s="354">
        <v>87.0779</v>
      </c>
      <c r="BT33" s="354">
        <v>87.074169999999995</v>
      </c>
      <c r="BU33" s="354">
        <v>87.109290000000001</v>
      </c>
      <c r="BV33" s="354">
        <v>87.15146</v>
      </c>
    </row>
    <row r="34" spans="1:74" ht="11.05" customHeight="1" x14ac:dyDescent="0.2">
      <c r="A34" s="266" t="s">
        <v>505</v>
      </c>
      <c r="B34" s="516" t="s">
        <v>1404</v>
      </c>
      <c r="C34" s="343">
        <v>83.594800000000006</v>
      </c>
      <c r="D34" s="343">
        <v>77.643299999999996</v>
      </c>
      <c r="E34" s="343">
        <v>86.776300000000006</v>
      </c>
      <c r="F34" s="343">
        <v>88.469800000000006</v>
      </c>
      <c r="G34" s="343">
        <v>89.5886</v>
      </c>
      <c r="H34" s="343">
        <v>90.867199999999997</v>
      </c>
      <c r="I34" s="343">
        <v>91.138900000000007</v>
      </c>
      <c r="J34" s="343">
        <v>90.599100000000007</v>
      </c>
      <c r="K34" s="343">
        <v>90.066199999999995</v>
      </c>
      <c r="L34" s="343">
        <v>92.275999999999996</v>
      </c>
      <c r="M34" s="343">
        <v>91.782799999999995</v>
      </c>
      <c r="N34" s="343">
        <v>91.668499999999995</v>
      </c>
      <c r="O34" s="343">
        <v>89.494</v>
      </c>
      <c r="P34" s="343">
        <v>90.259299999999996</v>
      </c>
      <c r="Q34" s="343">
        <v>91.114400000000003</v>
      </c>
      <c r="R34" s="343">
        <v>89.459299999999999</v>
      </c>
      <c r="S34" s="343">
        <v>90.283000000000001</v>
      </c>
      <c r="T34" s="343">
        <v>88.663399999999996</v>
      </c>
      <c r="U34" s="343">
        <v>87.985500000000002</v>
      </c>
      <c r="V34" s="343">
        <v>89.469399999999993</v>
      </c>
      <c r="W34" s="343">
        <v>91.347899999999996</v>
      </c>
      <c r="X34" s="343">
        <v>90.709000000000003</v>
      </c>
      <c r="Y34" s="343">
        <v>90.393199999999993</v>
      </c>
      <c r="Z34" s="343">
        <v>87.4619</v>
      </c>
      <c r="AA34" s="343">
        <v>89.010900000000007</v>
      </c>
      <c r="AB34" s="343">
        <v>88.415899999999993</v>
      </c>
      <c r="AC34" s="343">
        <v>89.539000000000001</v>
      </c>
      <c r="AD34" s="343">
        <v>89.996499999999997</v>
      </c>
      <c r="AE34" s="343">
        <v>89.939499999999995</v>
      </c>
      <c r="AF34" s="343">
        <v>89.191699999999997</v>
      </c>
      <c r="AG34" s="343">
        <v>90.273499999999999</v>
      </c>
      <c r="AH34" s="343">
        <v>91.274900000000002</v>
      </c>
      <c r="AI34" s="343">
        <v>91.833500000000001</v>
      </c>
      <c r="AJ34" s="343">
        <v>92.406400000000005</v>
      </c>
      <c r="AK34" s="343">
        <v>92.817800000000005</v>
      </c>
      <c r="AL34" s="343">
        <v>93.683099999999996</v>
      </c>
      <c r="AM34" s="343">
        <v>91.627799999999993</v>
      </c>
      <c r="AN34" s="343">
        <v>92.747200000000007</v>
      </c>
      <c r="AO34" s="343">
        <v>94.643000000000001</v>
      </c>
      <c r="AP34" s="343">
        <v>90.9285</v>
      </c>
      <c r="AQ34" s="343">
        <v>93.583200000000005</v>
      </c>
      <c r="AR34" s="343">
        <v>92.812700000000007</v>
      </c>
      <c r="AS34" s="343">
        <v>93.129099999999994</v>
      </c>
      <c r="AT34" s="343">
        <v>93.757499999999993</v>
      </c>
      <c r="AU34" s="343">
        <v>92.965100000000007</v>
      </c>
      <c r="AV34" s="343">
        <v>96.070400000000006</v>
      </c>
      <c r="AW34" s="343">
        <v>92.994500000000002</v>
      </c>
      <c r="AX34" s="343">
        <v>95.233599999999996</v>
      </c>
      <c r="AY34" s="876">
        <v>93.5822</v>
      </c>
      <c r="AZ34" s="876">
        <v>93.316699999999997</v>
      </c>
      <c r="BA34" s="876">
        <v>93.244100000000003</v>
      </c>
      <c r="BB34" s="876">
        <v>91.9131</v>
      </c>
      <c r="BC34" s="876">
        <v>93.474299999999999</v>
      </c>
      <c r="BD34" s="876">
        <v>94.316900000000004</v>
      </c>
      <c r="BE34" s="876">
        <v>93.822500000000005</v>
      </c>
      <c r="BF34" s="876">
        <v>93.753605679000003</v>
      </c>
      <c r="BG34" s="354">
        <v>93.913219999999995</v>
      </c>
      <c r="BH34" s="354">
        <v>94.112560000000002</v>
      </c>
      <c r="BI34" s="354">
        <v>94.224999999999994</v>
      </c>
      <c r="BJ34" s="354">
        <v>94.296580000000006</v>
      </c>
      <c r="BK34" s="354">
        <v>94.325890000000001</v>
      </c>
      <c r="BL34" s="354">
        <v>94.316820000000007</v>
      </c>
      <c r="BM34" s="354">
        <v>94.267970000000005</v>
      </c>
      <c r="BN34" s="354">
        <v>94.147599999999997</v>
      </c>
      <c r="BO34" s="354">
        <v>94.042950000000005</v>
      </c>
      <c r="BP34" s="354">
        <v>93.922300000000007</v>
      </c>
      <c r="BQ34" s="354">
        <v>93.777680000000004</v>
      </c>
      <c r="BR34" s="354">
        <v>93.631010000000003</v>
      </c>
      <c r="BS34" s="354">
        <v>93.474320000000006</v>
      </c>
      <c r="BT34" s="354">
        <v>93.272450000000006</v>
      </c>
      <c r="BU34" s="354">
        <v>93.122110000000006</v>
      </c>
      <c r="BV34" s="354">
        <v>92.988119999999995</v>
      </c>
    </row>
    <row r="35" spans="1:74" ht="11.05" customHeight="1" x14ac:dyDescent="0.2">
      <c r="A35" s="266" t="s">
        <v>506</v>
      </c>
      <c r="B35" s="516" t="s">
        <v>1061</v>
      </c>
      <c r="C35" s="343">
        <v>97.252399999999994</v>
      </c>
      <c r="D35" s="343">
        <v>89.925299999999993</v>
      </c>
      <c r="E35" s="343">
        <v>94.983099999999993</v>
      </c>
      <c r="F35" s="343">
        <v>99.030500000000004</v>
      </c>
      <c r="G35" s="343">
        <v>101.67829999999999</v>
      </c>
      <c r="H35" s="343">
        <v>102.4455</v>
      </c>
      <c r="I35" s="343">
        <v>102.2783</v>
      </c>
      <c r="J35" s="343">
        <v>101.3951</v>
      </c>
      <c r="K35" s="343">
        <v>99.606200000000001</v>
      </c>
      <c r="L35" s="343">
        <v>102.0792</v>
      </c>
      <c r="M35" s="343">
        <v>102.5578</v>
      </c>
      <c r="N35" s="343">
        <v>103.1566</v>
      </c>
      <c r="O35" s="343">
        <v>101.8395</v>
      </c>
      <c r="P35" s="343">
        <v>101.9713</v>
      </c>
      <c r="Q35" s="343">
        <v>102.92019999999999</v>
      </c>
      <c r="R35" s="343">
        <v>102.2308</v>
      </c>
      <c r="S35" s="343">
        <v>102.8533</v>
      </c>
      <c r="T35" s="343">
        <v>102.6431</v>
      </c>
      <c r="U35" s="343">
        <v>102.58799999999999</v>
      </c>
      <c r="V35" s="343">
        <v>102.7654</v>
      </c>
      <c r="W35" s="343">
        <v>102.3536</v>
      </c>
      <c r="X35" s="343">
        <v>102.6901</v>
      </c>
      <c r="Y35" s="343">
        <v>102.4611</v>
      </c>
      <c r="Z35" s="343">
        <v>98.687200000000004</v>
      </c>
      <c r="AA35" s="343">
        <v>102.10760000000001</v>
      </c>
      <c r="AB35" s="343">
        <v>103.95650000000001</v>
      </c>
      <c r="AC35" s="343">
        <v>103.8045</v>
      </c>
      <c r="AD35" s="343">
        <v>104.5228</v>
      </c>
      <c r="AE35" s="343">
        <v>103.7017</v>
      </c>
      <c r="AF35" s="343">
        <v>103.9228</v>
      </c>
      <c r="AG35" s="343">
        <v>103.56789999999999</v>
      </c>
      <c r="AH35" s="343">
        <v>104.1408</v>
      </c>
      <c r="AI35" s="343">
        <v>104.4145</v>
      </c>
      <c r="AJ35" s="343">
        <v>103.4962</v>
      </c>
      <c r="AK35" s="343">
        <v>103.1023</v>
      </c>
      <c r="AL35" s="343">
        <v>103.7028</v>
      </c>
      <c r="AM35" s="343">
        <v>101.21939999999999</v>
      </c>
      <c r="AN35" s="343">
        <v>103.8329</v>
      </c>
      <c r="AO35" s="343">
        <v>104.0061</v>
      </c>
      <c r="AP35" s="343">
        <v>103.47750000000001</v>
      </c>
      <c r="AQ35" s="343">
        <v>105.0415</v>
      </c>
      <c r="AR35" s="343">
        <v>106.1277</v>
      </c>
      <c r="AS35" s="343">
        <v>106.589</v>
      </c>
      <c r="AT35" s="343">
        <v>106.6242</v>
      </c>
      <c r="AU35" s="343">
        <v>106.6923</v>
      </c>
      <c r="AV35" s="343">
        <v>107.8331</v>
      </c>
      <c r="AW35" s="343">
        <v>108.68899999999999</v>
      </c>
      <c r="AX35" s="343">
        <v>108.5348</v>
      </c>
      <c r="AY35" s="876">
        <v>107.26179999999999</v>
      </c>
      <c r="AZ35" s="876">
        <v>108.48220000000001</v>
      </c>
      <c r="BA35" s="876">
        <v>109.55929999999999</v>
      </c>
      <c r="BB35" s="876">
        <v>109.5988</v>
      </c>
      <c r="BC35" s="876">
        <v>108.5711</v>
      </c>
      <c r="BD35" s="876">
        <v>109.6619</v>
      </c>
      <c r="BE35" s="876">
        <v>109.2486</v>
      </c>
      <c r="BF35" s="876">
        <v>109.11243086</v>
      </c>
      <c r="BG35" s="354">
        <v>109.16370000000001</v>
      </c>
      <c r="BH35" s="354">
        <v>109.33799999999999</v>
      </c>
      <c r="BI35" s="354">
        <v>109.4353</v>
      </c>
      <c r="BJ35" s="354">
        <v>109.5284</v>
      </c>
      <c r="BK35" s="354">
        <v>109.59059999999999</v>
      </c>
      <c r="BL35" s="354">
        <v>109.6952</v>
      </c>
      <c r="BM35" s="354">
        <v>109.81570000000001</v>
      </c>
      <c r="BN35" s="354">
        <v>109.97539999999999</v>
      </c>
      <c r="BO35" s="354">
        <v>110.11</v>
      </c>
      <c r="BP35" s="354">
        <v>110.2428</v>
      </c>
      <c r="BQ35" s="354">
        <v>110.387</v>
      </c>
      <c r="BR35" s="354">
        <v>110.5067</v>
      </c>
      <c r="BS35" s="354">
        <v>110.61499999999999</v>
      </c>
      <c r="BT35" s="354">
        <v>110.66370000000001</v>
      </c>
      <c r="BU35" s="354">
        <v>110.7851</v>
      </c>
      <c r="BV35" s="354">
        <v>110.9311</v>
      </c>
    </row>
    <row r="36" spans="1:74" ht="11.05" customHeight="1" x14ac:dyDescent="0.2">
      <c r="A36" s="266" t="s">
        <v>507</v>
      </c>
      <c r="B36" s="516" t="s">
        <v>1405</v>
      </c>
      <c r="C36" s="343">
        <v>100.9996</v>
      </c>
      <c r="D36" s="343">
        <v>97.0989</v>
      </c>
      <c r="E36" s="343">
        <v>100.0163</v>
      </c>
      <c r="F36" s="343">
        <v>99.583500000000001</v>
      </c>
      <c r="G36" s="343">
        <v>97.897400000000005</v>
      </c>
      <c r="H36" s="343">
        <v>99.142899999999997</v>
      </c>
      <c r="I36" s="343">
        <v>100.56270000000001</v>
      </c>
      <c r="J36" s="343">
        <v>101.2097</v>
      </c>
      <c r="K36" s="343">
        <v>101.2483</v>
      </c>
      <c r="L36" s="343">
        <v>100.66500000000001</v>
      </c>
      <c r="M36" s="343">
        <v>103.2527</v>
      </c>
      <c r="N36" s="343">
        <v>104.60680000000001</v>
      </c>
      <c r="O36" s="343">
        <v>104.175</v>
      </c>
      <c r="P36" s="343">
        <v>108.628</v>
      </c>
      <c r="Q36" s="343">
        <v>107.9815</v>
      </c>
      <c r="R36" s="343">
        <v>106.35080000000001</v>
      </c>
      <c r="S36" s="343">
        <v>107.24769999999999</v>
      </c>
      <c r="T36" s="343">
        <v>107.6157</v>
      </c>
      <c r="U36" s="343">
        <v>107.4306</v>
      </c>
      <c r="V36" s="343">
        <v>107.2458</v>
      </c>
      <c r="W36" s="343">
        <v>109.3246</v>
      </c>
      <c r="X36" s="343">
        <v>108.2349</v>
      </c>
      <c r="Y36" s="343">
        <v>107.2139</v>
      </c>
      <c r="Z36" s="343">
        <v>106.7136</v>
      </c>
      <c r="AA36" s="343">
        <v>109.1545</v>
      </c>
      <c r="AB36" s="343">
        <v>110.0491</v>
      </c>
      <c r="AC36" s="343">
        <v>106.48950000000001</v>
      </c>
      <c r="AD36" s="343">
        <v>105.8402</v>
      </c>
      <c r="AE36" s="343">
        <v>106.1083</v>
      </c>
      <c r="AF36" s="343">
        <v>104.5762</v>
      </c>
      <c r="AG36" s="343">
        <v>104.4145</v>
      </c>
      <c r="AH36" s="343">
        <v>104.54470000000001</v>
      </c>
      <c r="AI36" s="343">
        <v>104.68770000000001</v>
      </c>
      <c r="AJ36" s="343">
        <v>105.27290000000001</v>
      </c>
      <c r="AK36" s="343">
        <v>103.5568</v>
      </c>
      <c r="AL36" s="343">
        <v>103.8036</v>
      </c>
      <c r="AM36" s="343">
        <v>100.4795</v>
      </c>
      <c r="AN36" s="343">
        <v>101.58499999999999</v>
      </c>
      <c r="AO36" s="343">
        <v>100.0222</v>
      </c>
      <c r="AP36" s="343">
        <v>99.920100000000005</v>
      </c>
      <c r="AQ36" s="343">
        <v>99.111699999999999</v>
      </c>
      <c r="AR36" s="343">
        <v>100.47969999999999</v>
      </c>
      <c r="AS36" s="343">
        <v>100.5617</v>
      </c>
      <c r="AT36" s="343">
        <v>100.0141</v>
      </c>
      <c r="AU36" s="343">
        <v>100.7163</v>
      </c>
      <c r="AV36" s="343">
        <v>101.81610000000001</v>
      </c>
      <c r="AW36" s="343">
        <v>101.5879</v>
      </c>
      <c r="AX36" s="343">
        <v>100.9768</v>
      </c>
      <c r="AY36" s="876">
        <v>102.3245</v>
      </c>
      <c r="AZ36" s="876">
        <v>102.8779</v>
      </c>
      <c r="BA36" s="876">
        <v>103.45659999999999</v>
      </c>
      <c r="BB36" s="876">
        <v>101.24079999999999</v>
      </c>
      <c r="BC36" s="876">
        <v>99.883300000000006</v>
      </c>
      <c r="BD36" s="876">
        <v>98.642600000000002</v>
      </c>
      <c r="BE36" s="876">
        <v>99.254999999999995</v>
      </c>
      <c r="BF36" s="876">
        <v>98.713097653999995</v>
      </c>
      <c r="BG36" s="354">
        <v>98.375299999999996</v>
      </c>
      <c r="BH36" s="354">
        <v>98.093109999999996</v>
      </c>
      <c r="BI36" s="354">
        <v>97.798599999999993</v>
      </c>
      <c r="BJ36" s="354">
        <v>97.516480000000001</v>
      </c>
      <c r="BK36" s="354">
        <v>97.227800000000002</v>
      </c>
      <c r="BL36" s="354">
        <v>96.984629999999996</v>
      </c>
      <c r="BM36" s="354">
        <v>96.768039999999999</v>
      </c>
      <c r="BN36" s="354">
        <v>96.577849999999998</v>
      </c>
      <c r="BO36" s="354">
        <v>96.414529999999999</v>
      </c>
      <c r="BP36" s="354">
        <v>96.277910000000006</v>
      </c>
      <c r="BQ36" s="354">
        <v>96.181120000000007</v>
      </c>
      <c r="BR36" s="354">
        <v>96.088040000000007</v>
      </c>
      <c r="BS36" s="354">
        <v>96.01182</v>
      </c>
      <c r="BT36" s="354">
        <v>95.939679999999996</v>
      </c>
      <c r="BU36" s="354">
        <v>95.906739999999999</v>
      </c>
      <c r="BV36" s="354">
        <v>95.900220000000004</v>
      </c>
    </row>
    <row r="37" spans="1:74" ht="11.05" customHeight="1" x14ac:dyDescent="0.2">
      <c r="A37" s="266" t="s">
        <v>508</v>
      </c>
      <c r="B37" s="516" t="s">
        <v>1406</v>
      </c>
      <c r="C37" s="343">
        <v>94.268000000000001</v>
      </c>
      <c r="D37" s="343">
        <v>92.108000000000004</v>
      </c>
      <c r="E37" s="343">
        <v>94.170599999999993</v>
      </c>
      <c r="F37" s="343">
        <v>96.670599999999993</v>
      </c>
      <c r="G37" s="343">
        <v>95.113</v>
      </c>
      <c r="H37" s="343">
        <v>96.073099999999997</v>
      </c>
      <c r="I37" s="343">
        <v>97.094499999999996</v>
      </c>
      <c r="J37" s="343">
        <v>96.903300000000002</v>
      </c>
      <c r="K37" s="343">
        <v>97.312100000000001</v>
      </c>
      <c r="L37" s="343">
        <v>98.395399999999995</v>
      </c>
      <c r="M37" s="343">
        <v>98.066699999999997</v>
      </c>
      <c r="N37" s="343">
        <v>96.598699999999994</v>
      </c>
      <c r="O37" s="343">
        <v>94.261600000000001</v>
      </c>
      <c r="P37" s="343">
        <v>95.712100000000007</v>
      </c>
      <c r="Q37" s="343">
        <v>94.588300000000004</v>
      </c>
      <c r="R37" s="343">
        <v>95.830500000000001</v>
      </c>
      <c r="S37" s="343">
        <v>96.523799999999994</v>
      </c>
      <c r="T37" s="343">
        <v>95.466499999999996</v>
      </c>
      <c r="U37" s="343">
        <v>96.350399999999993</v>
      </c>
      <c r="V37" s="343">
        <v>94.838999999999999</v>
      </c>
      <c r="W37" s="343">
        <v>94.320800000000006</v>
      </c>
      <c r="X37" s="343">
        <v>94.889700000000005</v>
      </c>
      <c r="Y37" s="343">
        <v>92.208699999999993</v>
      </c>
      <c r="Z37" s="343">
        <v>90.578400000000002</v>
      </c>
      <c r="AA37" s="343">
        <v>93.985200000000006</v>
      </c>
      <c r="AB37" s="343">
        <v>95.072699999999998</v>
      </c>
      <c r="AC37" s="343">
        <v>94.938100000000006</v>
      </c>
      <c r="AD37" s="343">
        <v>95.757199999999997</v>
      </c>
      <c r="AE37" s="343">
        <v>95.096400000000003</v>
      </c>
      <c r="AF37" s="343">
        <v>95.685000000000002</v>
      </c>
      <c r="AG37" s="343">
        <v>94.351299999999995</v>
      </c>
      <c r="AH37" s="343">
        <v>94.133099999999999</v>
      </c>
      <c r="AI37" s="343">
        <v>96.114999999999995</v>
      </c>
      <c r="AJ37" s="343">
        <v>93.393000000000001</v>
      </c>
      <c r="AK37" s="343">
        <v>94.748400000000004</v>
      </c>
      <c r="AL37" s="343">
        <v>94.850499999999997</v>
      </c>
      <c r="AM37" s="343">
        <v>92.856499999999997</v>
      </c>
      <c r="AN37" s="343">
        <v>93.6023</v>
      </c>
      <c r="AO37" s="343">
        <v>94.614699999999999</v>
      </c>
      <c r="AP37" s="343">
        <v>92.613299999999995</v>
      </c>
      <c r="AQ37" s="343">
        <v>95.686999999999998</v>
      </c>
      <c r="AR37" s="343">
        <v>92.319100000000006</v>
      </c>
      <c r="AS37" s="343">
        <v>92.567999999999998</v>
      </c>
      <c r="AT37" s="343">
        <v>94.285600000000002</v>
      </c>
      <c r="AU37" s="343">
        <v>94.22</v>
      </c>
      <c r="AV37" s="343">
        <v>92.154600000000002</v>
      </c>
      <c r="AW37" s="343">
        <v>91.499300000000005</v>
      </c>
      <c r="AX37" s="343">
        <v>93.698899999999995</v>
      </c>
      <c r="AY37" s="876">
        <v>94.325599999999994</v>
      </c>
      <c r="AZ37" s="876">
        <v>93.474299999999999</v>
      </c>
      <c r="BA37" s="876">
        <v>94.469200000000001</v>
      </c>
      <c r="BB37" s="876">
        <v>94.395700000000005</v>
      </c>
      <c r="BC37" s="876">
        <v>94.295400000000001</v>
      </c>
      <c r="BD37" s="876">
        <v>96.477599999999995</v>
      </c>
      <c r="BE37" s="876">
        <v>96.235100000000003</v>
      </c>
      <c r="BF37" s="876">
        <v>95.626862592999998</v>
      </c>
      <c r="BG37" s="354">
        <v>95.846779999999995</v>
      </c>
      <c r="BH37" s="354">
        <v>96.161540000000002</v>
      </c>
      <c r="BI37" s="354">
        <v>96.349019999999996</v>
      </c>
      <c r="BJ37" s="354">
        <v>96.490009999999998</v>
      </c>
      <c r="BK37" s="354">
        <v>96.470619999999997</v>
      </c>
      <c r="BL37" s="354">
        <v>96.603999999999999</v>
      </c>
      <c r="BM37" s="354">
        <v>96.776269999999997</v>
      </c>
      <c r="BN37" s="354">
        <v>97.0976</v>
      </c>
      <c r="BO37" s="354">
        <v>97.265050000000002</v>
      </c>
      <c r="BP37" s="354">
        <v>97.388779999999997</v>
      </c>
      <c r="BQ37" s="354">
        <v>97.464969999999994</v>
      </c>
      <c r="BR37" s="354">
        <v>97.504130000000004</v>
      </c>
      <c r="BS37" s="354">
        <v>97.502440000000007</v>
      </c>
      <c r="BT37" s="354">
        <v>97.306979999999996</v>
      </c>
      <c r="BU37" s="354">
        <v>97.338250000000002</v>
      </c>
      <c r="BV37" s="354">
        <v>97.443359999999998</v>
      </c>
    </row>
    <row r="38" spans="1:74" ht="11.05" customHeight="1" x14ac:dyDescent="0.2">
      <c r="A38" s="130" t="s">
        <v>499</v>
      </c>
      <c r="B38" s="760" t="s">
        <v>1407</v>
      </c>
      <c r="C38" s="343">
        <v>93.827969601000007</v>
      </c>
      <c r="D38" s="343">
        <v>87.880667364000004</v>
      </c>
      <c r="E38" s="343">
        <v>92.92955886</v>
      </c>
      <c r="F38" s="343">
        <v>95.251005929000002</v>
      </c>
      <c r="G38" s="343">
        <v>95.625686393999999</v>
      </c>
      <c r="H38" s="343">
        <v>96.601106707</v>
      </c>
      <c r="I38" s="343">
        <v>97.176668441999993</v>
      </c>
      <c r="J38" s="343">
        <v>96.730672464999998</v>
      </c>
      <c r="K38" s="343">
        <v>95.782465603000006</v>
      </c>
      <c r="L38" s="343">
        <v>97.370198865000006</v>
      </c>
      <c r="M38" s="343">
        <v>97.837526447000002</v>
      </c>
      <c r="N38" s="343">
        <v>97.921762583000003</v>
      </c>
      <c r="O38" s="343">
        <v>96.351246813000003</v>
      </c>
      <c r="P38" s="343">
        <v>97.999494514000006</v>
      </c>
      <c r="Q38" s="343">
        <v>97.680536372999995</v>
      </c>
      <c r="R38" s="343">
        <v>97.060591173000006</v>
      </c>
      <c r="S38" s="343">
        <v>97.591015291000005</v>
      </c>
      <c r="T38" s="343">
        <v>97.022615024999993</v>
      </c>
      <c r="U38" s="343">
        <v>96.988144145999996</v>
      </c>
      <c r="V38" s="343">
        <v>96.457800418000005</v>
      </c>
      <c r="W38" s="343">
        <v>96.914022576999997</v>
      </c>
      <c r="X38" s="343">
        <v>96.593053702000006</v>
      </c>
      <c r="Y38" s="343">
        <v>95.327428827000006</v>
      </c>
      <c r="Z38" s="343">
        <v>92.941587034999998</v>
      </c>
      <c r="AA38" s="343">
        <v>95.852678026999996</v>
      </c>
      <c r="AB38" s="343">
        <v>96.641656237000007</v>
      </c>
      <c r="AC38" s="343">
        <v>96.048259923000003</v>
      </c>
      <c r="AD38" s="343">
        <v>96.215117770999996</v>
      </c>
      <c r="AE38" s="343">
        <v>96.039396291000003</v>
      </c>
      <c r="AF38" s="343">
        <v>95.546643711000002</v>
      </c>
      <c r="AG38" s="343">
        <v>95.319289709000003</v>
      </c>
      <c r="AH38" s="343">
        <v>95.481080434000006</v>
      </c>
      <c r="AI38" s="343">
        <v>96.627043146000005</v>
      </c>
      <c r="AJ38" s="343">
        <v>95.600083431000002</v>
      </c>
      <c r="AK38" s="343">
        <v>95.697554784999994</v>
      </c>
      <c r="AL38" s="343">
        <v>96.066598088000006</v>
      </c>
      <c r="AM38" s="343">
        <v>93.568057550000006</v>
      </c>
      <c r="AN38" s="343">
        <v>94.568542042999994</v>
      </c>
      <c r="AO38" s="343">
        <v>95.013547032000005</v>
      </c>
      <c r="AP38" s="343">
        <v>93.447357456000006</v>
      </c>
      <c r="AQ38" s="343">
        <v>95.109577611000006</v>
      </c>
      <c r="AR38" s="343">
        <v>94.368718943000005</v>
      </c>
      <c r="AS38" s="343">
        <v>94.156010460000005</v>
      </c>
      <c r="AT38" s="343">
        <v>94.659598613</v>
      </c>
      <c r="AU38" s="343">
        <v>94.924919461000002</v>
      </c>
      <c r="AV38" s="343">
        <v>95.330487689999998</v>
      </c>
      <c r="AW38" s="343">
        <v>94.689593961</v>
      </c>
      <c r="AX38" s="343">
        <v>96.042128766999994</v>
      </c>
      <c r="AY38" s="876">
        <v>95.448130683000002</v>
      </c>
      <c r="AZ38" s="876">
        <v>94.980004574999995</v>
      </c>
      <c r="BA38" s="876">
        <v>95.316109277999999</v>
      </c>
      <c r="BB38" s="876">
        <v>94.726135498999994</v>
      </c>
      <c r="BC38" s="876">
        <v>94.802874509000006</v>
      </c>
      <c r="BD38" s="876">
        <v>95.492084759999997</v>
      </c>
      <c r="BE38" s="876">
        <v>95.365962734999997</v>
      </c>
      <c r="BF38" s="876">
        <v>94.903232557999999</v>
      </c>
      <c r="BG38" s="354">
        <v>94.912210000000002</v>
      </c>
      <c r="BH38" s="354">
        <v>94.999529999999993</v>
      </c>
      <c r="BI38" s="354">
        <v>95.006519999999995</v>
      </c>
      <c r="BJ38" s="354">
        <v>94.990870000000001</v>
      </c>
      <c r="BK38" s="354">
        <v>94.897790000000001</v>
      </c>
      <c r="BL38" s="354">
        <v>94.877970000000005</v>
      </c>
      <c r="BM38" s="354">
        <v>94.876609999999999</v>
      </c>
      <c r="BN38" s="354">
        <v>94.941079999999999</v>
      </c>
      <c r="BO38" s="354">
        <v>94.941119999999998</v>
      </c>
      <c r="BP38" s="354">
        <v>94.924109999999999</v>
      </c>
      <c r="BQ38" s="354">
        <v>94.891639999999995</v>
      </c>
      <c r="BR38" s="354">
        <v>94.839290000000005</v>
      </c>
      <c r="BS38" s="354">
        <v>94.76867</v>
      </c>
      <c r="BT38" s="354">
        <v>94.592259999999996</v>
      </c>
      <c r="BU38" s="354">
        <v>94.550740000000005</v>
      </c>
      <c r="BV38" s="354">
        <v>94.556600000000003</v>
      </c>
    </row>
    <row r="39" spans="1:74" ht="11.05" customHeight="1" x14ac:dyDescent="0.2">
      <c r="A39" s="130" t="s">
        <v>500</v>
      </c>
      <c r="B39" s="760" t="s">
        <v>1408</v>
      </c>
      <c r="C39" s="343">
        <v>97.140268750000004</v>
      </c>
      <c r="D39" s="343">
        <v>92.112462500000007</v>
      </c>
      <c r="E39" s="343">
        <v>96.036249999999995</v>
      </c>
      <c r="F39" s="343">
        <v>96.410968749999995</v>
      </c>
      <c r="G39" s="343">
        <v>96.643043750000004</v>
      </c>
      <c r="H39" s="343">
        <v>96.934075000000007</v>
      </c>
      <c r="I39" s="343">
        <v>97.608312499999997</v>
      </c>
      <c r="J39" s="343">
        <v>97.458587499999993</v>
      </c>
      <c r="K39" s="343">
        <v>96.699606250000002</v>
      </c>
      <c r="L39" s="343">
        <v>97.918043749999995</v>
      </c>
      <c r="M39" s="343">
        <v>98.878200000000007</v>
      </c>
      <c r="N39" s="343">
        <v>99.484256250000001</v>
      </c>
      <c r="O39" s="343">
        <v>98.657718750000001</v>
      </c>
      <c r="P39" s="343">
        <v>100.45014999999999</v>
      </c>
      <c r="Q39" s="343">
        <v>100.7529875</v>
      </c>
      <c r="R39" s="343">
        <v>99.990418750000003</v>
      </c>
      <c r="S39" s="343">
        <v>100.228375</v>
      </c>
      <c r="T39" s="343">
        <v>99.9836375</v>
      </c>
      <c r="U39" s="343">
        <v>99.848643749999994</v>
      </c>
      <c r="V39" s="343">
        <v>99.636218749999998</v>
      </c>
      <c r="W39" s="343">
        <v>100.0398375</v>
      </c>
      <c r="X39" s="343">
        <v>99.502262500000001</v>
      </c>
      <c r="Y39" s="343">
        <v>98.794399999999996</v>
      </c>
      <c r="Z39" s="343">
        <v>96.861081249999998</v>
      </c>
      <c r="AA39" s="343">
        <v>99.025512500000005</v>
      </c>
      <c r="AB39" s="343">
        <v>99.175318750000002</v>
      </c>
      <c r="AC39" s="343">
        <v>98.101574999999997</v>
      </c>
      <c r="AD39" s="343">
        <v>98.385475</v>
      </c>
      <c r="AE39" s="343">
        <v>98.501387500000007</v>
      </c>
      <c r="AF39" s="343">
        <v>97.534374999999997</v>
      </c>
      <c r="AG39" s="343">
        <v>97.520899999999997</v>
      </c>
      <c r="AH39" s="343">
        <v>97.762618750000001</v>
      </c>
      <c r="AI39" s="343">
        <v>98.448556249999996</v>
      </c>
      <c r="AJ39" s="343">
        <v>97.6854625</v>
      </c>
      <c r="AK39" s="343">
        <v>98.082806250000004</v>
      </c>
      <c r="AL39" s="343">
        <v>97.948750000000004</v>
      </c>
      <c r="AM39" s="343">
        <v>95.799518750000004</v>
      </c>
      <c r="AN39" s="343">
        <v>97.21076875</v>
      </c>
      <c r="AO39" s="343">
        <v>97.060837500000005</v>
      </c>
      <c r="AP39" s="343">
        <v>96.058662499999997</v>
      </c>
      <c r="AQ39" s="343">
        <v>96.863543750000005</v>
      </c>
      <c r="AR39" s="343">
        <v>96.974887499999994</v>
      </c>
      <c r="AS39" s="343">
        <v>96.271956250000002</v>
      </c>
      <c r="AT39" s="343">
        <v>96.799306250000001</v>
      </c>
      <c r="AU39" s="343">
        <v>97.092349999999996</v>
      </c>
      <c r="AV39" s="343">
        <v>97.204962499999993</v>
      </c>
      <c r="AW39" s="343">
        <v>97.227000000000004</v>
      </c>
      <c r="AX39" s="343">
        <v>97.559931250000005</v>
      </c>
      <c r="AY39" s="876">
        <v>97.283731250000002</v>
      </c>
      <c r="AZ39" s="876">
        <v>97.884</v>
      </c>
      <c r="BA39" s="876">
        <v>98.087206249999994</v>
      </c>
      <c r="BB39" s="876">
        <v>97.167612500000004</v>
      </c>
      <c r="BC39" s="876">
        <v>97.374006249999994</v>
      </c>
      <c r="BD39" s="876">
        <v>97.22565625</v>
      </c>
      <c r="BE39" s="876">
        <v>97.36820625</v>
      </c>
      <c r="BF39" s="876">
        <v>96.826488502999993</v>
      </c>
      <c r="BG39" s="354">
        <v>96.732870000000005</v>
      </c>
      <c r="BH39" s="354">
        <v>96.691199999999995</v>
      </c>
      <c r="BI39" s="354">
        <v>96.623059999999995</v>
      </c>
      <c r="BJ39" s="354">
        <v>96.556970000000007</v>
      </c>
      <c r="BK39" s="354">
        <v>96.470240000000004</v>
      </c>
      <c r="BL39" s="354">
        <v>96.425259999999994</v>
      </c>
      <c r="BM39" s="354">
        <v>96.399330000000006</v>
      </c>
      <c r="BN39" s="354">
        <v>96.409459999999996</v>
      </c>
      <c r="BO39" s="354">
        <v>96.408910000000006</v>
      </c>
      <c r="BP39" s="354">
        <v>96.414670000000001</v>
      </c>
      <c r="BQ39" s="354">
        <v>96.446629999999999</v>
      </c>
      <c r="BR39" s="354">
        <v>96.450090000000003</v>
      </c>
      <c r="BS39" s="354">
        <v>96.444950000000006</v>
      </c>
      <c r="BT39" s="354">
        <v>96.386300000000006</v>
      </c>
      <c r="BU39" s="354">
        <v>96.39761</v>
      </c>
      <c r="BV39" s="354">
        <v>96.433999999999997</v>
      </c>
    </row>
    <row r="40" spans="1:74" ht="11.05" customHeight="1" x14ac:dyDescent="0.2">
      <c r="A40" s="130" t="s">
        <v>501</v>
      </c>
      <c r="B40" s="760" t="s">
        <v>1409</v>
      </c>
      <c r="C40" s="343">
        <v>96.084566680999998</v>
      </c>
      <c r="D40" s="343">
        <v>89.709999663999994</v>
      </c>
      <c r="E40" s="343">
        <v>94.036942366000005</v>
      </c>
      <c r="F40" s="343">
        <v>95.821795027999997</v>
      </c>
      <c r="G40" s="343">
        <v>97.007761739000003</v>
      </c>
      <c r="H40" s="343">
        <v>97.520868922000005</v>
      </c>
      <c r="I40" s="343">
        <v>97.948522510000004</v>
      </c>
      <c r="J40" s="343">
        <v>97.315293543999999</v>
      </c>
      <c r="K40" s="343">
        <v>95.763720925000001</v>
      </c>
      <c r="L40" s="343">
        <v>97.808753596000003</v>
      </c>
      <c r="M40" s="343">
        <v>98.543699763000006</v>
      </c>
      <c r="N40" s="343">
        <v>98.691735459</v>
      </c>
      <c r="O40" s="343">
        <v>97.578112548999997</v>
      </c>
      <c r="P40" s="343">
        <v>98.603141656999995</v>
      </c>
      <c r="Q40" s="343">
        <v>98.960135905000001</v>
      </c>
      <c r="R40" s="343">
        <v>98.738876970000007</v>
      </c>
      <c r="S40" s="343">
        <v>98.691534601000001</v>
      </c>
      <c r="T40" s="343">
        <v>98.279750659000001</v>
      </c>
      <c r="U40" s="343">
        <v>98.411732227000002</v>
      </c>
      <c r="V40" s="343">
        <v>98.042245867000005</v>
      </c>
      <c r="W40" s="343">
        <v>98.006100039000003</v>
      </c>
      <c r="X40" s="343">
        <v>97.877999962999993</v>
      </c>
      <c r="Y40" s="343">
        <v>96.842047790999999</v>
      </c>
      <c r="Z40" s="343">
        <v>94.327457503999995</v>
      </c>
      <c r="AA40" s="343">
        <v>96.968055294999999</v>
      </c>
      <c r="AB40" s="343">
        <v>97.509575437999999</v>
      </c>
      <c r="AC40" s="343">
        <v>97.13900271</v>
      </c>
      <c r="AD40" s="343">
        <v>97.571926934000004</v>
      </c>
      <c r="AE40" s="343">
        <v>97.487420885000006</v>
      </c>
      <c r="AF40" s="343">
        <v>97.055771660000005</v>
      </c>
      <c r="AG40" s="343">
        <v>97.156244955000005</v>
      </c>
      <c r="AH40" s="343">
        <v>97.198855131000002</v>
      </c>
      <c r="AI40" s="343">
        <v>97.956178058000006</v>
      </c>
      <c r="AJ40" s="343">
        <v>96.706606644999994</v>
      </c>
      <c r="AK40" s="343">
        <v>97.252985265000007</v>
      </c>
      <c r="AL40" s="343">
        <v>97.431052109999996</v>
      </c>
      <c r="AM40" s="343">
        <v>95.286758685999999</v>
      </c>
      <c r="AN40" s="343">
        <v>96.607203171999998</v>
      </c>
      <c r="AO40" s="343">
        <v>96.915137462999994</v>
      </c>
      <c r="AP40" s="343">
        <v>95.965145476999993</v>
      </c>
      <c r="AQ40" s="343">
        <v>97.228316591999999</v>
      </c>
      <c r="AR40" s="343">
        <v>96.843515111000002</v>
      </c>
      <c r="AS40" s="343">
        <v>95.935324378999994</v>
      </c>
      <c r="AT40" s="343">
        <v>96.529385895999994</v>
      </c>
      <c r="AU40" s="343">
        <v>96.613216034999994</v>
      </c>
      <c r="AV40" s="343">
        <v>96.295585779000007</v>
      </c>
      <c r="AW40" s="343">
        <v>96.584083935999999</v>
      </c>
      <c r="AX40" s="343">
        <v>97.446441512999996</v>
      </c>
      <c r="AY40" s="876">
        <v>96.394545145999999</v>
      </c>
      <c r="AZ40" s="876">
        <v>96.690230603000003</v>
      </c>
      <c r="BA40" s="876">
        <v>97.127538396999995</v>
      </c>
      <c r="BB40" s="876">
        <v>96.961834534000005</v>
      </c>
      <c r="BC40" s="876">
        <v>97.228961787000003</v>
      </c>
      <c r="BD40" s="876">
        <v>97.795701231999999</v>
      </c>
      <c r="BE40" s="876">
        <v>97.608394555999993</v>
      </c>
      <c r="BF40" s="876">
        <v>97.025228183999999</v>
      </c>
      <c r="BG40" s="354">
        <v>96.984080000000006</v>
      </c>
      <c r="BH40" s="354">
        <v>97.013570000000001</v>
      </c>
      <c r="BI40" s="354">
        <v>96.997669999999999</v>
      </c>
      <c r="BJ40" s="354">
        <v>96.978589999999997</v>
      </c>
      <c r="BK40" s="354">
        <v>96.914770000000004</v>
      </c>
      <c r="BL40" s="354">
        <v>96.920450000000002</v>
      </c>
      <c r="BM40" s="354">
        <v>96.954099999999997</v>
      </c>
      <c r="BN40" s="354">
        <v>97.054900000000004</v>
      </c>
      <c r="BO40" s="354">
        <v>97.115089999999995</v>
      </c>
      <c r="BP40" s="354">
        <v>97.173860000000005</v>
      </c>
      <c r="BQ40" s="354">
        <v>97.254909999999995</v>
      </c>
      <c r="BR40" s="354">
        <v>97.293059999999997</v>
      </c>
      <c r="BS40" s="354">
        <v>97.312010000000001</v>
      </c>
      <c r="BT40" s="354">
        <v>97.23836</v>
      </c>
      <c r="BU40" s="354">
        <v>97.273960000000002</v>
      </c>
      <c r="BV40" s="354">
        <v>97.345410000000001</v>
      </c>
    </row>
    <row r="41" spans="1:74" ht="11.05" customHeight="1" x14ac:dyDescent="0.2">
      <c r="A41" s="130" t="s">
        <v>502</v>
      </c>
      <c r="B41" s="760" t="s">
        <v>1410</v>
      </c>
      <c r="C41" s="343">
        <v>93.817516560000001</v>
      </c>
      <c r="D41" s="343">
        <v>84.097153141000007</v>
      </c>
      <c r="E41" s="343">
        <v>90.719957629999996</v>
      </c>
      <c r="F41" s="343">
        <v>94.439982220000005</v>
      </c>
      <c r="G41" s="343">
        <v>96.470210109000007</v>
      </c>
      <c r="H41" s="343">
        <v>97.263567913000003</v>
      </c>
      <c r="I41" s="343">
        <v>97.386085245000004</v>
      </c>
      <c r="J41" s="343">
        <v>96.208470513999998</v>
      </c>
      <c r="K41" s="343">
        <v>93.858323193000004</v>
      </c>
      <c r="L41" s="343">
        <v>96.801964033000004</v>
      </c>
      <c r="M41" s="343">
        <v>97.358117008999997</v>
      </c>
      <c r="N41" s="343">
        <v>97.633995092000006</v>
      </c>
      <c r="O41" s="343">
        <v>96.322310131999998</v>
      </c>
      <c r="P41" s="343">
        <v>97.028536426000002</v>
      </c>
      <c r="Q41" s="343">
        <v>97.330871165999994</v>
      </c>
      <c r="R41" s="343">
        <v>96.574440073000005</v>
      </c>
      <c r="S41" s="343">
        <v>96.743004056000004</v>
      </c>
      <c r="T41" s="343">
        <v>96.272916276000004</v>
      </c>
      <c r="U41" s="343">
        <v>96.094772391999996</v>
      </c>
      <c r="V41" s="343">
        <v>95.750015255999998</v>
      </c>
      <c r="W41" s="343">
        <v>95.679780399999999</v>
      </c>
      <c r="X41" s="343">
        <v>95.328142803999995</v>
      </c>
      <c r="Y41" s="343">
        <v>94.393025167999994</v>
      </c>
      <c r="Z41" s="343">
        <v>90.743714905999994</v>
      </c>
      <c r="AA41" s="343">
        <v>94.361534128000002</v>
      </c>
      <c r="AB41" s="343">
        <v>95.449780249</v>
      </c>
      <c r="AC41" s="343">
        <v>95.283256035999997</v>
      </c>
      <c r="AD41" s="343">
        <v>95.367834846999997</v>
      </c>
      <c r="AE41" s="343">
        <v>95.062285156000002</v>
      </c>
      <c r="AF41" s="343">
        <v>94.789993588000002</v>
      </c>
      <c r="AG41" s="343">
        <v>95.022309918000005</v>
      </c>
      <c r="AH41" s="343">
        <v>95.342072912999996</v>
      </c>
      <c r="AI41" s="343">
        <v>96.063065473999998</v>
      </c>
      <c r="AJ41" s="343">
        <v>95.011148672999994</v>
      </c>
      <c r="AK41" s="343">
        <v>95.135195589999995</v>
      </c>
      <c r="AL41" s="343">
        <v>95.732274222000001</v>
      </c>
      <c r="AM41" s="343">
        <v>92.629150804999995</v>
      </c>
      <c r="AN41" s="343">
        <v>94.283494520000005</v>
      </c>
      <c r="AO41" s="343">
        <v>94.884568969</v>
      </c>
      <c r="AP41" s="343">
        <v>93.540449760000001</v>
      </c>
      <c r="AQ41" s="343">
        <v>95.231873645999997</v>
      </c>
      <c r="AR41" s="343">
        <v>95.305573525</v>
      </c>
      <c r="AS41" s="343">
        <v>94.167720423000006</v>
      </c>
      <c r="AT41" s="343">
        <v>94.601512150999994</v>
      </c>
      <c r="AU41" s="343">
        <v>95.029007264000001</v>
      </c>
      <c r="AV41" s="343">
        <v>95.493342011999999</v>
      </c>
      <c r="AW41" s="343">
        <v>95.848151897999998</v>
      </c>
      <c r="AX41" s="343">
        <v>96.900904194000006</v>
      </c>
      <c r="AY41" s="876">
        <v>94.821413754000005</v>
      </c>
      <c r="AZ41" s="876">
        <v>94.799804647000002</v>
      </c>
      <c r="BA41" s="876">
        <v>95.042983694</v>
      </c>
      <c r="BB41" s="876">
        <v>94.972243493999997</v>
      </c>
      <c r="BC41" s="876">
        <v>95.243215092</v>
      </c>
      <c r="BD41" s="876">
        <v>96.036488352000006</v>
      </c>
      <c r="BE41" s="876">
        <v>95.619850253999999</v>
      </c>
      <c r="BF41" s="876">
        <v>95.133090460999995</v>
      </c>
      <c r="BG41" s="354">
        <v>95.094380000000001</v>
      </c>
      <c r="BH41" s="354">
        <v>95.134159999999994</v>
      </c>
      <c r="BI41" s="354">
        <v>95.109570000000005</v>
      </c>
      <c r="BJ41" s="354">
        <v>95.072550000000007</v>
      </c>
      <c r="BK41" s="354">
        <v>94.976320000000001</v>
      </c>
      <c r="BL41" s="354">
        <v>94.949539999999999</v>
      </c>
      <c r="BM41" s="354">
        <v>94.945440000000005</v>
      </c>
      <c r="BN41" s="354">
        <v>95.010249999999999</v>
      </c>
      <c r="BO41" s="354">
        <v>95.016810000000007</v>
      </c>
      <c r="BP41" s="354">
        <v>95.011359999999996</v>
      </c>
      <c r="BQ41" s="354">
        <v>95.008960000000002</v>
      </c>
      <c r="BR41" s="354">
        <v>94.968190000000007</v>
      </c>
      <c r="BS41" s="354">
        <v>94.904110000000003</v>
      </c>
      <c r="BT41" s="354">
        <v>94.724239999999995</v>
      </c>
      <c r="BU41" s="354">
        <v>94.682900000000004</v>
      </c>
      <c r="BV41" s="354">
        <v>94.687610000000006</v>
      </c>
    </row>
    <row r="42" spans="1:74" ht="11.05" customHeight="1" x14ac:dyDescent="0.2">
      <c r="A42" s="17"/>
      <c r="B42" s="19"/>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c r="AA42" s="343"/>
      <c r="AB42" s="343"/>
      <c r="AC42" s="343"/>
      <c r="AD42" s="343"/>
      <c r="AE42" s="343"/>
      <c r="AF42" s="343"/>
      <c r="AG42" s="343"/>
      <c r="AH42" s="343"/>
      <c r="AI42" s="343"/>
      <c r="AJ42" s="343"/>
      <c r="AK42" s="343"/>
      <c r="AL42" s="343"/>
      <c r="AM42" s="343"/>
      <c r="AN42" s="343"/>
      <c r="AO42" s="343"/>
      <c r="AP42" s="343"/>
      <c r="AQ42" s="343"/>
      <c r="AR42" s="343"/>
      <c r="AS42" s="343"/>
      <c r="AT42" s="343"/>
      <c r="AU42" s="343"/>
      <c r="AV42" s="343"/>
      <c r="AW42" s="343"/>
      <c r="AX42" s="343"/>
      <c r="AY42" s="876"/>
      <c r="AZ42" s="876"/>
      <c r="BA42" s="876"/>
      <c r="BB42" s="876"/>
      <c r="BC42" s="876"/>
      <c r="BD42" s="876"/>
      <c r="BE42" s="876"/>
      <c r="BF42" s="876"/>
      <c r="BG42" s="354"/>
      <c r="BH42" s="354"/>
      <c r="BI42" s="354"/>
      <c r="BJ42" s="354"/>
      <c r="BK42" s="354"/>
      <c r="BL42" s="354"/>
      <c r="BM42" s="354"/>
      <c r="BN42" s="354"/>
      <c r="BO42" s="354"/>
      <c r="BP42" s="354"/>
      <c r="BQ42" s="354"/>
      <c r="BR42" s="354"/>
      <c r="BS42" s="354"/>
      <c r="BT42" s="354"/>
      <c r="BU42" s="354"/>
      <c r="BV42" s="354"/>
    </row>
    <row r="43" spans="1:74" ht="11.05" customHeight="1" x14ac:dyDescent="0.2">
      <c r="A43" s="76"/>
      <c r="B43" s="72" t="s">
        <v>8</v>
      </c>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c r="AA43" s="343"/>
      <c r="AB43" s="343"/>
      <c r="AC43" s="343"/>
      <c r="AD43" s="343"/>
      <c r="AE43" s="343"/>
      <c r="AF43" s="343"/>
      <c r="AG43" s="343"/>
      <c r="AH43" s="343"/>
      <c r="AI43" s="343"/>
      <c r="AJ43" s="343"/>
      <c r="AK43" s="343"/>
      <c r="AL43" s="343"/>
      <c r="AM43" s="343"/>
      <c r="AN43" s="343"/>
      <c r="AO43" s="343"/>
      <c r="AP43" s="343"/>
      <c r="AQ43" s="343"/>
      <c r="AR43" s="343"/>
      <c r="AS43" s="343"/>
      <c r="AT43" s="343"/>
      <c r="AU43" s="343"/>
      <c r="AV43" s="343"/>
      <c r="AW43" s="343"/>
      <c r="AX43" s="343"/>
      <c r="AY43" s="876"/>
      <c r="AZ43" s="876"/>
      <c r="BA43" s="876"/>
      <c r="BB43" s="876"/>
      <c r="BC43" s="876"/>
      <c r="BD43" s="876"/>
      <c r="BE43" s="876"/>
      <c r="BF43" s="876"/>
      <c r="BG43" s="354"/>
      <c r="BH43" s="354"/>
      <c r="BI43" s="354"/>
      <c r="BJ43" s="354"/>
      <c r="BK43" s="354"/>
      <c r="BL43" s="354"/>
      <c r="BM43" s="354"/>
      <c r="BN43" s="354"/>
      <c r="BO43" s="354"/>
      <c r="BP43" s="354"/>
      <c r="BQ43" s="354"/>
      <c r="BR43" s="354"/>
      <c r="BS43" s="354"/>
      <c r="BT43" s="354"/>
      <c r="BU43" s="354"/>
      <c r="BV43" s="354"/>
    </row>
    <row r="44" spans="1:74" ht="11.05" customHeight="1" x14ac:dyDescent="0.2">
      <c r="A44" s="70"/>
      <c r="B44" s="509" t="s">
        <v>498</v>
      </c>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c r="AH44" s="501"/>
      <c r="AI44" s="501"/>
      <c r="AJ44" s="501"/>
      <c r="AK44" s="501"/>
      <c r="AL44" s="501"/>
      <c r="AM44" s="501"/>
      <c r="AN44" s="501"/>
      <c r="AO44" s="501"/>
      <c r="AP44" s="501"/>
      <c r="AQ44" s="501"/>
      <c r="AR44" s="501"/>
      <c r="AS44" s="501"/>
      <c r="AT44" s="501"/>
      <c r="AU44" s="501"/>
      <c r="AV44" s="501"/>
      <c r="AW44" s="501"/>
      <c r="AX44" s="501"/>
      <c r="AY44" s="940"/>
      <c r="AZ44" s="940"/>
      <c r="BA44" s="940"/>
      <c r="BB44" s="940"/>
      <c r="BC44" s="940"/>
      <c r="BD44" s="940"/>
      <c r="BE44" s="940"/>
      <c r="BF44" s="940"/>
      <c r="BG44" s="506"/>
      <c r="BH44" s="506"/>
      <c r="BI44" s="506"/>
      <c r="BJ44" s="506"/>
      <c r="BK44" s="506"/>
      <c r="BL44" s="506"/>
      <c r="BM44" s="506"/>
      <c r="BN44" s="506"/>
      <c r="BO44" s="506"/>
      <c r="BP44" s="506"/>
      <c r="BQ44" s="506"/>
      <c r="BR44" s="506"/>
      <c r="BS44" s="506"/>
      <c r="BT44" s="506"/>
      <c r="BU44" s="506"/>
      <c r="BV44" s="506"/>
    </row>
    <row r="45" spans="1:74" ht="11.05" customHeight="1" x14ac:dyDescent="0.2">
      <c r="A45" s="76" t="s">
        <v>292</v>
      </c>
      <c r="B45" s="510" t="s">
        <v>1066</v>
      </c>
      <c r="C45" s="429">
        <v>2.6263899999999998</v>
      </c>
      <c r="D45" s="429">
        <v>2.6357300000000001</v>
      </c>
      <c r="E45" s="429">
        <v>2.6484700000000001</v>
      </c>
      <c r="F45" s="429">
        <v>2.6662499999999998</v>
      </c>
      <c r="G45" s="429">
        <v>2.68404</v>
      </c>
      <c r="H45" s="429">
        <v>2.7071000000000001</v>
      </c>
      <c r="I45" s="429">
        <v>2.7196500000000001</v>
      </c>
      <c r="J45" s="429">
        <v>2.7275200000000002</v>
      </c>
      <c r="K45" s="429">
        <v>2.73942</v>
      </c>
      <c r="L45" s="429">
        <v>2.7652800000000002</v>
      </c>
      <c r="M45" s="429">
        <v>2.7882400000000001</v>
      </c>
      <c r="N45" s="429">
        <v>2.8080599999999998</v>
      </c>
      <c r="O45" s="429">
        <v>2.8254199999999998</v>
      </c>
      <c r="P45" s="429">
        <v>2.8452500000000001</v>
      </c>
      <c r="Q45" s="429">
        <v>2.8746700000000001</v>
      </c>
      <c r="R45" s="429">
        <v>2.8858199999999998</v>
      </c>
      <c r="S45" s="429">
        <v>2.9129900000000002</v>
      </c>
      <c r="T45" s="429">
        <v>2.95072</v>
      </c>
      <c r="U45" s="429">
        <v>2.9493999999999998</v>
      </c>
      <c r="V45" s="429">
        <v>2.9516200000000001</v>
      </c>
      <c r="W45" s="429">
        <v>2.96421</v>
      </c>
      <c r="X45" s="429">
        <v>2.9797899999999999</v>
      </c>
      <c r="Y45" s="429">
        <v>2.9870800000000002</v>
      </c>
      <c r="Z45" s="429">
        <v>2.9880800000000001</v>
      </c>
      <c r="AA45" s="429">
        <v>3.0045600000000001</v>
      </c>
      <c r="AB45" s="429">
        <v>3.0147599999999999</v>
      </c>
      <c r="AC45" s="429">
        <v>3.0164300000000002</v>
      </c>
      <c r="AD45" s="429">
        <v>3.0285799999999998</v>
      </c>
      <c r="AE45" s="429">
        <v>3.0331600000000001</v>
      </c>
      <c r="AF45" s="429">
        <v>3.0409899999999999</v>
      </c>
      <c r="AG45" s="429">
        <v>3.0461499999999999</v>
      </c>
      <c r="AH45" s="429">
        <v>3.0613800000000002</v>
      </c>
      <c r="AI45" s="429">
        <v>3.0737399999999999</v>
      </c>
      <c r="AJ45" s="429">
        <v>3.07653</v>
      </c>
      <c r="AK45" s="429">
        <v>3.08087</v>
      </c>
      <c r="AL45" s="429">
        <v>3.0873499999999998</v>
      </c>
      <c r="AM45" s="429">
        <v>3.0979399999999999</v>
      </c>
      <c r="AN45" s="429">
        <v>3.11022</v>
      </c>
      <c r="AO45" s="429">
        <v>3.12107</v>
      </c>
      <c r="AP45" s="429">
        <v>3.1301600000000001</v>
      </c>
      <c r="AQ45" s="429">
        <v>3.1314000000000002</v>
      </c>
      <c r="AR45" s="429">
        <v>3.13131</v>
      </c>
      <c r="AS45" s="429">
        <v>3.1356600000000001</v>
      </c>
      <c r="AT45" s="429">
        <v>3.1413099999999998</v>
      </c>
      <c r="AU45" s="429">
        <v>3.1485099999999999</v>
      </c>
      <c r="AV45" s="429">
        <v>3.15564</v>
      </c>
      <c r="AW45" s="429">
        <v>3.1644899999999998</v>
      </c>
      <c r="AX45" s="429">
        <v>3.1760299999999999</v>
      </c>
      <c r="AY45" s="874">
        <v>3.1908599999999998</v>
      </c>
      <c r="AZ45" s="874">
        <v>3.1977500000000001</v>
      </c>
      <c r="BA45" s="874">
        <v>3.1961499999999998</v>
      </c>
      <c r="BB45" s="874">
        <v>3.2032099999999999</v>
      </c>
      <c r="BC45" s="874">
        <v>3.2058</v>
      </c>
      <c r="BD45" s="874">
        <v>3.2149999999999999</v>
      </c>
      <c r="BE45" s="874">
        <v>3.22132</v>
      </c>
      <c r="BF45" s="874">
        <v>3.2308374321</v>
      </c>
      <c r="BG45" s="352">
        <v>3.2394590000000001</v>
      </c>
      <c r="BH45" s="352">
        <v>3.250346</v>
      </c>
      <c r="BI45" s="352">
        <v>3.2585860000000002</v>
      </c>
      <c r="BJ45" s="352">
        <v>3.265965</v>
      </c>
      <c r="BK45" s="352">
        <v>3.271862</v>
      </c>
      <c r="BL45" s="352">
        <v>3.2779859999999998</v>
      </c>
      <c r="BM45" s="352">
        <v>3.2837149999999999</v>
      </c>
      <c r="BN45" s="352">
        <v>3.2880379999999998</v>
      </c>
      <c r="BO45" s="352">
        <v>3.2937370000000001</v>
      </c>
      <c r="BP45" s="352">
        <v>3.2997999999999998</v>
      </c>
      <c r="BQ45" s="352">
        <v>3.3067609999999998</v>
      </c>
      <c r="BR45" s="352">
        <v>3.3131520000000001</v>
      </c>
      <c r="BS45" s="352">
        <v>3.3195060000000001</v>
      </c>
      <c r="BT45" s="352">
        <v>3.3265009999999999</v>
      </c>
      <c r="BU45" s="352">
        <v>3.332274</v>
      </c>
      <c r="BV45" s="352">
        <v>3.337504</v>
      </c>
    </row>
    <row r="46" spans="1:74" ht="11.05" customHeight="1" x14ac:dyDescent="0.2">
      <c r="A46" s="79"/>
      <c r="B46" s="509" t="s">
        <v>9</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c r="AN46" s="346"/>
      <c r="AO46" s="346"/>
      <c r="AP46" s="346"/>
      <c r="AQ46" s="346"/>
      <c r="AR46" s="346"/>
      <c r="AS46" s="346"/>
      <c r="AT46" s="346"/>
      <c r="AU46" s="346"/>
      <c r="AV46" s="346"/>
      <c r="AW46" s="346"/>
      <c r="AX46" s="346"/>
      <c r="AY46" s="879"/>
      <c r="AZ46" s="879"/>
      <c r="BA46" s="879"/>
      <c r="BB46" s="879"/>
      <c r="BC46" s="879"/>
      <c r="BD46" s="879"/>
      <c r="BE46" s="879"/>
      <c r="BF46" s="879"/>
      <c r="BG46" s="357"/>
      <c r="BH46" s="357"/>
      <c r="BI46" s="357"/>
      <c r="BJ46" s="357"/>
      <c r="BK46" s="357"/>
      <c r="BL46" s="357"/>
      <c r="BM46" s="357"/>
      <c r="BN46" s="357"/>
      <c r="BO46" s="357"/>
      <c r="BP46" s="357"/>
      <c r="BQ46" s="357"/>
      <c r="BR46" s="357"/>
      <c r="BS46" s="357"/>
      <c r="BT46" s="357"/>
      <c r="BU46" s="357"/>
      <c r="BV46" s="357"/>
    </row>
    <row r="47" spans="1:74" ht="11.05" customHeight="1" x14ac:dyDescent="0.2">
      <c r="A47" s="76" t="s">
        <v>291</v>
      </c>
      <c r="B47" s="510" t="s">
        <v>1067</v>
      </c>
      <c r="C47" s="429">
        <v>2.0697375477</v>
      </c>
      <c r="D47" s="429">
        <v>2.1084811702000001</v>
      </c>
      <c r="E47" s="429">
        <v>2.1478382567000001</v>
      </c>
      <c r="F47" s="429">
        <v>2.1920904912000001</v>
      </c>
      <c r="G47" s="429">
        <v>2.2294632428000001</v>
      </c>
      <c r="H47" s="429">
        <v>2.2642381953999999</v>
      </c>
      <c r="I47" s="429">
        <v>2.2913315787999999</v>
      </c>
      <c r="J47" s="429">
        <v>2.3247237611</v>
      </c>
      <c r="K47" s="429">
        <v>2.3593309722</v>
      </c>
      <c r="L47" s="429">
        <v>2.3966911539</v>
      </c>
      <c r="M47" s="429">
        <v>2.4325749659999998</v>
      </c>
      <c r="N47" s="429">
        <v>2.4685203501999999</v>
      </c>
      <c r="O47" s="429">
        <v>2.4948956939000002</v>
      </c>
      <c r="P47" s="429">
        <v>2.5381879322000001</v>
      </c>
      <c r="Q47" s="429">
        <v>2.5887654523000001</v>
      </c>
      <c r="R47" s="429">
        <v>2.6866093106000002</v>
      </c>
      <c r="S47" s="429">
        <v>2.721771602</v>
      </c>
      <c r="T47" s="429">
        <v>2.7342333828999998</v>
      </c>
      <c r="U47" s="429">
        <v>2.6955982070000002</v>
      </c>
      <c r="V47" s="429">
        <v>2.6839563017999999</v>
      </c>
      <c r="W47" s="429">
        <v>2.6709112207999999</v>
      </c>
      <c r="X47" s="429">
        <v>2.6543294479999999</v>
      </c>
      <c r="Y47" s="429">
        <v>2.6400781528000001</v>
      </c>
      <c r="Z47" s="429">
        <v>2.6260238188999998</v>
      </c>
      <c r="AA47" s="429">
        <v>2.6160896108</v>
      </c>
      <c r="AB47" s="429">
        <v>2.5994868263000002</v>
      </c>
      <c r="AC47" s="429">
        <v>2.58013863</v>
      </c>
      <c r="AD47" s="429">
        <v>2.5416566414999999</v>
      </c>
      <c r="AE47" s="429">
        <v>2.5291089064999999</v>
      </c>
      <c r="AF47" s="429">
        <v>2.5261070448999998</v>
      </c>
      <c r="AG47" s="429">
        <v>2.5489722440000002</v>
      </c>
      <c r="AH47" s="429">
        <v>2.5528212383</v>
      </c>
      <c r="AI47" s="429">
        <v>2.5539752150999999</v>
      </c>
      <c r="AJ47" s="429">
        <v>2.5476957465000001</v>
      </c>
      <c r="AK47" s="429">
        <v>2.5470135097000002</v>
      </c>
      <c r="AL47" s="429">
        <v>2.5471900764000002</v>
      </c>
      <c r="AM47" s="429">
        <v>2.5508940697</v>
      </c>
      <c r="AN47" s="429">
        <v>2.5507867764999999</v>
      </c>
      <c r="AO47" s="429">
        <v>2.5495368198000001</v>
      </c>
      <c r="AP47" s="429">
        <v>2.5457720559000001</v>
      </c>
      <c r="AQ47" s="429">
        <v>2.5432658796999998</v>
      </c>
      <c r="AR47" s="429">
        <v>2.5406461476</v>
      </c>
      <c r="AS47" s="429">
        <v>2.5336933282</v>
      </c>
      <c r="AT47" s="429">
        <v>2.5340111327999999</v>
      </c>
      <c r="AU47" s="429">
        <v>2.53738003</v>
      </c>
      <c r="AV47" s="429">
        <v>2.5442490220999998</v>
      </c>
      <c r="AW47" s="429">
        <v>2.5533833527000001</v>
      </c>
      <c r="AX47" s="429">
        <v>2.5652320242000002</v>
      </c>
      <c r="AY47" s="874">
        <v>2.5938118717999998</v>
      </c>
      <c r="AZ47" s="874">
        <v>2.6005765984</v>
      </c>
      <c r="BA47" s="874">
        <v>2.5995430393999999</v>
      </c>
      <c r="BB47" s="874">
        <v>2.5789720140000001</v>
      </c>
      <c r="BC47" s="874">
        <v>2.5711462691000002</v>
      </c>
      <c r="BD47" s="874">
        <v>2.564326624</v>
      </c>
      <c r="BE47" s="874">
        <v>2.5543372659000001</v>
      </c>
      <c r="BF47" s="874">
        <v>2.5526616801999999</v>
      </c>
      <c r="BG47" s="352">
        <v>2.5551240000000002</v>
      </c>
      <c r="BH47" s="352">
        <v>2.5699369999999999</v>
      </c>
      <c r="BI47" s="352">
        <v>2.574516</v>
      </c>
      <c r="BJ47" s="352">
        <v>2.5770740000000001</v>
      </c>
      <c r="BK47" s="352">
        <v>2.5753010000000001</v>
      </c>
      <c r="BL47" s="352">
        <v>2.5755490000000001</v>
      </c>
      <c r="BM47" s="352">
        <v>2.5755059999999999</v>
      </c>
      <c r="BN47" s="352">
        <v>2.571752</v>
      </c>
      <c r="BO47" s="352">
        <v>2.5736970000000001</v>
      </c>
      <c r="BP47" s="352">
        <v>2.5779179999999999</v>
      </c>
      <c r="BQ47" s="352">
        <v>2.5874269999999999</v>
      </c>
      <c r="BR47" s="352">
        <v>2.593944</v>
      </c>
      <c r="BS47" s="352">
        <v>2.600479</v>
      </c>
      <c r="BT47" s="352">
        <v>2.6117360000000001</v>
      </c>
      <c r="BU47" s="352">
        <v>2.6147819999999999</v>
      </c>
      <c r="BV47" s="352">
        <v>2.6143209999999999</v>
      </c>
    </row>
    <row r="48" spans="1:74" ht="11.05" customHeight="1" x14ac:dyDescent="0.2">
      <c r="A48" s="70"/>
      <c r="B48" s="509" t="s">
        <v>383</v>
      </c>
      <c r="C48" s="501"/>
      <c r="D48" s="501"/>
      <c r="E48" s="501"/>
      <c r="F48" s="501"/>
      <c r="G48" s="501"/>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c r="AM48" s="501"/>
      <c r="AN48" s="501"/>
      <c r="AO48" s="501"/>
      <c r="AP48" s="501"/>
      <c r="AQ48" s="501"/>
      <c r="AR48" s="501"/>
      <c r="AS48" s="501"/>
      <c r="AT48" s="501"/>
      <c r="AU48" s="501"/>
      <c r="AV48" s="501"/>
      <c r="AW48" s="501"/>
      <c r="AX48" s="501"/>
      <c r="AY48" s="940"/>
      <c r="AZ48" s="940"/>
      <c r="BA48" s="940"/>
      <c r="BB48" s="940"/>
      <c r="BC48" s="940"/>
      <c r="BD48" s="940"/>
      <c r="BE48" s="940"/>
      <c r="BF48" s="940"/>
      <c r="BG48" s="506"/>
      <c r="BH48" s="506"/>
      <c r="BI48" s="506"/>
      <c r="BJ48" s="506"/>
      <c r="BK48" s="506"/>
      <c r="BL48" s="506"/>
      <c r="BM48" s="506"/>
      <c r="BN48" s="506"/>
      <c r="BO48" s="506"/>
      <c r="BP48" s="506"/>
      <c r="BQ48" s="506"/>
      <c r="BR48" s="506"/>
      <c r="BS48" s="506"/>
      <c r="BT48" s="506"/>
      <c r="BU48" s="506"/>
      <c r="BV48" s="506"/>
    </row>
    <row r="49" spans="1:74" ht="11.05" customHeight="1" x14ac:dyDescent="0.2">
      <c r="A49" s="76" t="s">
        <v>293</v>
      </c>
      <c r="B49" s="510" t="s">
        <v>1067</v>
      </c>
      <c r="C49" s="429">
        <v>1.784</v>
      </c>
      <c r="D49" s="429">
        <v>1.968</v>
      </c>
      <c r="E49" s="429">
        <v>2.2519999999999998</v>
      </c>
      <c r="F49" s="429">
        <v>2.222</v>
      </c>
      <c r="G49" s="429">
        <v>2.4039999999999999</v>
      </c>
      <c r="H49" s="429">
        <v>2.4420000000000002</v>
      </c>
      <c r="I49" s="429">
        <v>2.5663299999999998</v>
      </c>
      <c r="J49" s="429">
        <v>2.5160800000000001</v>
      </c>
      <c r="K49" s="429">
        <v>2.5707</v>
      </c>
      <c r="L49" s="429">
        <v>2.7879999999999998</v>
      </c>
      <c r="M49" s="429">
        <v>2.7869000000000002</v>
      </c>
      <c r="N49" s="429">
        <v>2.5960000000000001</v>
      </c>
      <c r="O49" s="429">
        <v>2.75116</v>
      </c>
      <c r="P49" s="429">
        <v>3.0775700000000001</v>
      </c>
      <c r="Q49" s="429">
        <v>3.6466500000000002</v>
      </c>
      <c r="R49" s="429">
        <v>3.7610899999999998</v>
      </c>
      <c r="S49" s="429">
        <v>4.1862000000000004</v>
      </c>
      <c r="T49" s="429">
        <v>4.6679899999999996</v>
      </c>
      <c r="U49" s="429">
        <v>4.0640099999999997</v>
      </c>
      <c r="V49" s="429">
        <v>3.54467</v>
      </c>
      <c r="W49" s="429">
        <v>3.6070099999999998</v>
      </c>
      <c r="X49" s="429">
        <v>3.8117299999999998</v>
      </c>
      <c r="Y49" s="429">
        <v>3.61972</v>
      </c>
      <c r="Z49" s="429">
        <v>2.8886400000000001</v>
      </c>
      <c r="AA49" s="429">
        <v>3.1082100000000001</v>
      </c>
      <c r="AB49" s="429">
        <v>3.11816</v>
      </c>
      <c r="AC49" s="429">
        <v>3.0461200000000002</v>
      </c>
      <c r="AD49" s="429">
        <v>3.0583100000000001</v>
      </c>
      <c r="AE49" s="429">
        <v>2.8531599999999999</v>
      </c>
      <c r="AF49" s="429">
        <v>2.8186599999999999</v>
      </c>
      <c r="AG49" s="429">
        <v>2.8149799999999998</v>
      </c>
      <c r="AH49" s="429">
        <v>3.3052899999999998</v>
      </c>
      <c r="AI49" s="429">
        <v>3.3782800000000002</v>
      </c>
      <c r="AJ49" s="429">
        <v>3.04867</v>
      </c>
      <c r="AK49" s="429">
        <v>2.8495900000000001</v>
      </c>
      <c r="AL49" s="429">
        <v>2.5603400000000001</v>
      </c>
      <c r="AM49" s="429">
        <v>2.5624400000000001</v>
      </c>
      <c r="AN49" s="429">
        <v>2.8697900000000001</v>
      </c>
      <c r="AO49" s="429">
        <v>2.9390999999999998</v>
      </c>
      <c r="AP49" s="429">
        <v>3.0528</v>
      </c>
      <c r="AQ49" s="429">
        <v>2.7921399999999998</v>
      </c>
      <c r="AR49" s="429">
        <v>2.6645799999999999</v>
      </c>
      <c r="AS49" s="429">
        <v>2.8302200000000002</v>
      </c>
      <c r="AT49" s="429">
        <v>2.7318500000000001</v>
      </c>
      <c r="AU49" s="429">
        <v>2.45045</v>
      </c>
      <c r="AV49" s="429">
        <v>2.5176099999999999</v>
      </c>
      <c r="AW49" s="429">
        <v>2.42571</v>
      </c>
      <c r="AX49" s="429">
        <v>2.3556699999999999</v>
      </c>
      <c r="AY49" s="874">
        <v>2.4725700000000002</v>
      </c>
      <c r="AZ49" s="874">
        <v>2.5272899999999998</v>
      </c>
      <c r="BA49" s="874">
        <v>2.4178899999999999</v>
      </c>
      <c r="BB49" s="874">
        <v>2.4209999999999998</v>
      </c>
      <c r="BC49" s="874">
        <v>2.40517</v>
      </c>
      <c r="BD49" s="874">
        <v>2.3942700000000001</v>
      </c>
      <c r="BE49" s="874">
        <v>2.52033</v>
      </c>
      <c r="BF49" s="874">
        <v>2.3187410000000002</v>
      </c>
      <c r="BG49" s="352">
        <v>2.285793</v>
      </c>
      <c r="BH49" s="352">
        <v>2.188072</v>
      </c>
      <c r="BI49" s="352">
        <v>2.0964670000000001</v>
      </c>
      <c r="BJ49" s="352">
        <v>1.9942230000000001</v>
      </c>
      <c r="BK49" s="352">
        <v>1.9183159999999999</v>
      </c>
      <c r="BL49" s="352">
        <v>1.8726160000000001</v>
      </c>
      <c r="BM49" s="352">
        <v>1.8655969999999999</v>
      </c>
      <c r="BN49" s="352">
        <v>1.8715740000000001</v>
      </c>
      <c r="BO49" s="352">
        <v>1.8936980000000001</v>
      </c>
      <c r="BP49" s="352">
        <v>1.9166829999999999</v>
      </c>
      <c r="BQ49" s="352">
        <v>1.9698530000000001</v>
      </c>
      <c r="BR49" s="352">
        <v>2.0191530000000002</v>
      </c>
      <c r="BS49" s="352">
        <v>2.0045310000000001</v>
      </c>
      <c r="BT49" s="352">
        <v>2.0067240000000002</v>
      </c>
      <c r="BU49" s="352">
        <v>1.9739850000000001</v>
      </c>
      <c r="BV49" s="352">
        <v>1.9014770000000001</v>
      </c>
    </row>
    <row r="50" spans="1:74" ht="11.05" customHeight="1" x14ac:dyDescent="0.2">
      <c r="A50" s="76"/>
      <c r="B50" s="509" t="s">
        <v>279</v>
      </c>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343"/>
      <c r="AL50" s="343"/>
      <c r="AM50" s="343"/>
      <c r="AN50" s="343"/>
      <c r="AO50" s="343"/>
      <c r="AP50" s="343"/>
      <c r="AQ50" s="343"/>
      <c r="AR50" s="343"/>
      <c r="AS50" s="343"/>
      <c r="AT50" s="343"/>
      <c r="AU50" s="343"/>
      <c r="AV50" s="343"/>
      <c r="AW50" s="343"/>
      <c r="AX50" s="343"/>
      <c r="AY50" s="876"/>
      <c r="AZ50" s="876"/>
      <c r="BA50" s="876"/>
      <c r="BB50" s="876"/>
      <c r="BC50" s="876"/>
      <c r="BD50" s="876"/>
      <c r="BE50" s="876"/>
      <c r="BF50" s="876"/>
      <c r="BG50" s="354"/>
      <c r="BH50" s="354"/>
      <c r="BI50" s="354"/>
      <c r="BJ50" s="354"/>
      <c r="BK50" s="354"/>
      <c r="BL50" s="354"/>
      <c r="BM50" s="354"/>
      <c r="BN50" s="354"/>
      <c r="BO50" s="354"/>
      <c r="BP50" s="354"/>
      <c r="BQ50" s="354"/>
      <c r="BR50" s="354"/>
      <c r="BS50" s="354"/>
      <c r="BT50" s="354"/>
      <c r="BU50" s="354"/>
      <c r="BV50" s="354"/>
    </row>
    <row r="51" spans="1:74" ht="11.05" customHeight="1" x14ac:dyDescent="0.2">
      <c r="A51" s="17" t="s">
        <v>280</v>
      </c>
      <c r="B51" s="512" t="s">
        <v>1068</v>
      </c>
      <c r="C51" s="343">
        <v>107.645</v>
      </c>
      <c r="D51" s="343">
        <v>107.645</v>
      </c>
      <c r="E51" s="343">
        <v>107.645</v>
      </c>
      <c r="F51" s="343">
        <v>109.27800000000001</v>
      </c>
      <c r="G51" s="343">
        <v>109.27800000000001</v>
      </c>
      <c r="H51" s="343">
        <v>109.27800000000001</v>
      </c>
      <c r="I51" s="343">
        <v>110.931</v>
      </c>
      <c r="J51" s="343">
        <v>110.931</v>
      </c>
      <c r="K51" s="343">
        <v>110.931</v>
      </c>
      <c r="L51" s="343">
        <v>112.836</v>
      </c>
      <c r="M51" s="343">
        <v>112.836</v>
      </c>
      <c r="N51" s="343">
        <v>112.836</v>
      </c>
      <c r="O51" s="343">
        <v>115.16</v>
      </c>
      <c r="P51" s="343">
        <v>115.16</v>
      </c>
      <c r="Q51" s="343">
        <v>115.16</v>
      </c>
      <c r="R51" s="343">
        <v>117.76</v>
      </c>
      <c r="S51" s="343">
        <v>117.76</v>
      </c>
      <c r="T51" s="343">
        <v>117.76</v>
      </c>
      <c r="U51" s="343">
        <v>119.07299999999999</v>
      </c>
      <c r="V51" s="343">
        <v>119.07299999999999</v>
      </c>
      <c r="W51" s="343">
        <v>119.07299999999999</v>
      </c>
      <c r="X51" s="343">
        <v>120.173</v>
      </c>
      <c r="Y51" s="343">
        <v>120.173</v>
      </c>
      <c r="Z51" s="343">
        <v>120.173</v>
      </c>
      <c r="AA51" s="343">
        <v>121.247</v>
      </c>
      <c r="AB51" s="343">
        <v>121.247</v>
      </c>
      <c r="AC51" s="343">
        <v>121.247</v>
      </c>
      <c r="AD51" s="343">
        <v>121.809</v>
      </c>
      <c r="AE51" s="343">
        <v>121.809</v>
      </c>
      <c r="AF51" s="343">
        <v>121.809</v>
      </c>
      <c r="AG51" s="343">
        <v>122.785</v>
      </c>
      <c r="AH51" s="343">
        <v>122.785</v>
      </c>
      <c r="AI51" s="343">
        <v>122.785</v>
      </c>
      <c r="AJ51" s="343">
        <v>123.247</v>
      </c>
      <c r="AK51" s="343">
        <v>123.247</v>
      </c>
      <c r="AL51" s="343">
        <v>123.247</v>
      </c>
      <c r="AM51" s="343">
        <v>124.16800000000001</v>
      </c>
      <c r="AN51" s="343">
        <v>124.16800000000001</v>
      </c>
      <c r="AO51" s="343">
        <v>124.16800000000001</v>
      </c>
      <c r="AP51" s="343">
        <v>124.94199999999999</v>
      </c>
      <c r="AQ51" s="343">
        <v>124.94199999999999</v>
      </c>
      <c r="AR51" s="343">
        <v>124.94199999999999</v>
      </c>
      <c r="AS51" s="343">
        <v>125.54300000000001</v>
      </c>
      <c r="AT51" s="343">
        <v>125.54300000000001</v>
      </c>
      <c r="AU51" s="343">
        <v>125.54300000000001</v>
      </c>
      <c r="AV51" s="343">
        <v>126.27</v>
      </c>
      <c r="AW51" s="343">
        <v>126.27</v>
      </c>
      <c r="AX51" s="343">
        <v>126.27</v>
      </c>
      <c r="AY51" s="876">
        <v>127.441</v>
      </c>
      <c r="AZ51" s="876">
        <v>127.441</v>
      </c>
      <c r="BA51" s="876">
        <v>127.441</v>
      </c>
      <c r="BB51" s="876">
        <v>128.06700000000001</v>
      </c>
      <c r="BC51" s="876">
        <v>128.06700000000001</v>
      </c>
      <c r="BD51" s="876">
        <v>128.06700000000001</v>
      </c>
      <c r="BE51" s="876">
        <v>129.04345043000001</v>
      </c>
      <c r="BF51" s="876">
        <v>129.49333085000001</v>
      </c>
      <c r="BG51" s="354">
        <v>129.92019999999999</v>
      </c>
      <c r="BH51" s="354">
        <v>130.3279</v>
      </c>
      <c r="BI51" s="354">
        <v>130.70590000000001</v>
      </c>
      <c r="BJ51" s="354">
        <v>131.05799999999999</v>
      </c>
      <c r="BK51" s="354">
        <v>131.4033</v>
      </c>
      <c r="BL51" s="354">
        <v>131.6892</v>
      </c>
      <c r="BM51" s="354">
        <v>131.9348</v>
      </c>
      <c r="BN51" s="354">
        <v>132.0658</v>
      </c>
      <c r="BO51" s="354">
        <v>132.28649999999999</v>
      </c>
      <c r="BP51" s="354">
        <v>132.52269999999999</v>
      </c>
      <c r="BQ51" s="354">
        <v>132.7757</v>
      </c>
      <c r="BR51" s="354">
        <v>133.04179999999999</v>
      </c>
      <c r="BS51" s="354">
        <v>133.32220000000001</v>
      </c>
      <c r="BT51" s="354">
        <v>133.68520000000001</v>
      </c>
      <c r="BU51" s="354">
        <v>133.94319999999999</v>
      </c>
      <c r="BV51" s="354">
        <v>134.1644</v>
      </c>
    </row>
    <row r="52" spans="1:74" ht="11.05" customHeight="1" x14ac:dyDescent="0.2">
      <c r="A52" s="70"/>
      <c r="B52" s="75" t="s">
        <v>237</v>
      </c>
      <c r="C52" s="346"/>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346"/>
      <c r="AO52" s="346"/>
      <c r="AP52" s="346"/>
      <c r="AQ52" s="346"/>
      <c r="AR52" s="346"/>
      <c r="AS52" s="346"/>
      <c r="AT52" s="346"/>
      <c r="AU52" s="346"/>
      <c r="AV52" s="346"/>
      <c r="AW52" s="346"/>
      <c r="AX52" s="346"/>
      <c r="AY52" s="879"/>
      <c r="AZ52" s="879"/>
      <c r="BA52" s="879"/>
      <c r="BB52" s="879"/>
      <c r="BC52" s="879"/>
      <c r="BD52" s="879"/>
      <c r="BE52" s="879"/>
      <c r="BF52" s="879"/>
      <c r="BG52" s="357"/>
      <c r="BH52" s="357"/>
      <c r="BI52" s="357"/>
      <c r="BJ52" s="357"/>
      <c r="BK52" s="357"/>
      <c r="BL52" s="357"/>
      <c r="BM52" s="357"/>
      <c r="BN52" s="357"/>
      <c r="BO52" s="357"/>
      <c r="BP52" s="357"/>
      <c r="BQ52" s="357"/>
      <c r="BR52" s="357"/>
      <c r="BS52" s="357"/>
      <c r="BT52" s="357"/>
      <c r="BU52" s="357"/>
      <c r="BV52" s="357"/>
    </row>
    <row r="53" spans="1:74" ht="11.05" customHeight="1" x14ac:dyDescent="0.2">
      <c r="A53" s="70"/>
      <c r="B53" s="72" t="s">
        <v>298</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79"/>
      <c r="AZ53" s="879"/>
      <c r="BA53" s="879"/>
      <c r="BB53" s="879"/>
      <c r="BC53" s="879"/>
      <c r="BD53" s="879"/>
      <c r="BE53" s="879"/>
      <c r="BF53" s="879"/>
      <c r="BG53" s="357"/>
      <c r="BH53" s="357"/>
      <c r="BI53" s="357"/>
      <c r="BJ53" s="357"/>
      <c r="BK53" s="357"/>
      <c r="BL53" s="357"/>
      <c r="BM53" s="357"/>
      <c r="BN53" s="357"/>
      <c r="BO53" s="357"/>
      <c r="BP53" s="357"/>
      <c r="BQ53" s="357"/>
      <c r="BR53" s="357"/>
      <c r="BS53" s="357"/>
      <c r="BT53" s="357"/>
      <c r="BU53" s="357"/>
      <c r="BV53" s="357"/>
    </row>
    <row r="54" spans="1:74" ht="11.05" customHeight="1" x14ac:dyDescent="0.2">
      <c r="A54" s="70"/>
      <c r="B54" s="509" t="s">
        <v>35</v>
      </c>
      <c r="C54" s="346"/>
      <c r="D54" s="346"/>
      <c r="E54" s="346"/>
      <c r="F54" s="346"/>
      <c r="G54" s="346"/>
      <c r="H54" s="346"/>
      <c r="I54" s="346"/>
      <c r="J54" s="346"/>
      <c r="K54" s="346"/>
      <c r="L54" s="346"/>
      <c r="M54" s="346"/>
      <c r="N54" s="346"/>
      <c r="O54" s="346"/>
      <c r="P54" s="346"/>
      <c r="Q54" s="346"/>
      <c r="R54" s="346"/>
      <c r="S54" s="346"/>
      <c r="T54" s="346"/>
      <c r="U54" s="346"/>
      <c r="V54" s="346"/>
      <c r="W54" s="346"/>
      <c r="X54" s="346"/>
      <c r="Y54" s="346"/>
      <c r="Z54" s="346"/>
      <c r="AA54" s="346"/>
      <c r="AB54" s="346"/>
      <c r="AC54" s="346"/>
      <c r="AD54" s="346"/>
      <c r="AE54" s="346"/>
      <c r="AF54" s="346"/>
      <c r="AG54" s="346"/>
      <c r="AH54" s="346"/>
      <c r="AI54" s="346"/>
      <c r="AJ54" s="346"/>
      <c r="AK54" s="346"/>
      <c r="AL54" s="346"/>
      <c r="AM54" s="346"/>
      <c r="AN54" s="346"/>
      <c r="AO54" s="346"/>
      <c r="AP54" s="346"/>
      <c r="AQ54" s="346"/>
      <c r="AR54" s="346"/>
      <c r="AS54" s="346"/>
      <c r="AT54" s="346"/>
      <c r="AU54" s="346"/>
      <c r="AV54" s="346"/>
      <c r="AW54" s="346"/>
      <c r="AX54" s="346"/>
      <c r="AY54" s="879"/>
      <c r="AZ54" s="879"/>
      <c r="BA54" s="879"/>
      <c r="BB54" s="879"/>
      <c r="BC54" s="879"/>
      <c r="BD54" s="879"/>
      <c r="BE54" s="879"/>
      <c r="BF54" s="879"/>
      <c r="BG54" s="357"/>
      <c r="BH54" s="357"/>
      <c r="BI54" s="357"/>
      <c r="BJ54" s="357"/>
      <c r="BK54" s="357"/>
      <c r="BL54" s="357"/>
      <c r="BM54" s="357"/>
      <c r="BN54" s="357"/>
      <c r="BO54" s="357"/>
      <c r="BP54" s="357"/>
      <c r="BQ54" s="357"/>
      <c r="BR54" s="357"/>
      <c r="BS54" s="357"/>
      <c r="BT54" s="357"/>
      <c r="BU54" s="357"/>
      <c r="BV54" s="357"/>
    </row>
    <row r="55" spans="1:74" ht="11.05" customHeight="1" x14ac:dyDescent="0.2">
      <c r="A55" s="80" t="s">
        <v>299</v>
      </c>
      <c r="B55" s="510" t="s">
        <v>1069</v>
      </c>
      <c r="C55" s="347">
        <v>7256.7419355000002</v>
      </c>
      <c r="D55" s="347">
        <v>7398.5714286000002</v>
      </c>
      <c r="E55" s="347">
        <v>8453.7096774000001</v>
      </c>
      <c r="F55" s="347">
        <v>8407.2666666999994</v>
      </c>
      <c r="G55" s="347">
        <v>8923.8387096999995</v>
      </c>
      <c r="H55" s="347">
        <v>9306.9666667000001</v>
      </c>
      <c r="I55" s="347">
        <v>9304.6129032000008</v>
      </c>
      <c r="J55" s="347">
        <v>9019.2258065000005</v>
      </c>
      <c r="K55" s="347">
        <v>9015.3666666999998</v>
      </c>
      <c r="L55" s="347">
        <v>8963.7741934999995</v>
      </c>
      <c r="M55" s="347">
        <v>8681.1</v>
      </c>
      <c r="N55" s="347">
        <v>8420.2580644999998</v>
      </c>
      <c r="O55" s="347">
        <v>7614.6774194</v>
      </c>
      <c r="P55" s="347">
        <v>8254.8928570999997</v>
      </c>
      <c r="Q55" s="347">
        <v>8769.9677419</v>
      </c>
      <c r="R55" s="347">
        <v>8600.0333332999999</v>
      </c>
      <c r="S55" s="347">
        <v>9118.6451613000008</v>
      </c>
      <c r="T55" s="347">
        <v>9235.2999999999993</v>
      </c>
      <c r="U55" s="347">
        <v>9096</v>
      </c>
      <c r="V55" s="347">
        <v>9172.4838710000004</v>
      </c>
      <c r="W55" s="347">
        <v>9187.9333332999995</v>
      </c>
      <c r="X55" s="347">
        <v>9053.9677419</v>
      </c>
      <c r="Y55" s="347">
        <v>8624.2666666999994</v>
      </c>
      <c r="Z55" s="347">
        <v>8323.5483870999997</v>
      </c>
      <c r="AA55" s="347">
        <v>8023.1612902999996</v>
      </c>
      <c r="AB55" s="347">
        <v>8434.6428570999997</v>
      </c>
      <c r="AC55" s="347">
        <v>8798.6451613000008</v>
      </c>
      <c r="AD55" s="347">
        <v>8910.2666666999994</v>
      </c>
      <c r="AE55" s="347">
        <v>9311.6451613000008</v>
      </c>
      <c r="AF55" s="347">
        <v>9470.7666666999994</v>
      </c>
      <c r="AG55" s="347">
        <v>9276.8709677000006</v>
      </c>
      <c r="AH55" s="347">
        <v>9317.7096774000001</v>
      </c>
      <c r="AI55" s="347">
        <v>9104.1666667000009</v>
      </c>
      <c r="AJ55" s="347">
        <v>9049.9677419</v>
      </c>
      <c r="AK55" s="347">
        <v>8676.4</v>
      </c>
      <c r="AL55" s="347">
        <v>8344.5161289999996</v>
      </c>
      <c r="AM55" s="347">
        <v>7949.4838710000004</v>
      </c>
      <c r="AN55" s="347">
        <v>8310.4137931000005</v>
      </c>
      <c r="AO55" s="347">
        <v>8857.5806451999997</v>
      </c>
      <c r="AP55" s="347">
        <v>9107.4666667000001</v>
      </c>
      <c r="AQ55" s="347">
        <v>9435.5806451999997</v>
      </c>
      <c r="AR55" s="347">
        <v>9434.9333332999995</v>
      </c>
      <c r="AS55" s="347">
        <v>9388.4838710000004</v>
      </c>
      <c r="AT55" s="347">
        <v>9422.9677419</v>
      </c>
      <c r="AU55" s="347">
        <v>9096.0666667000005</v>
      </c>
      <c r="AV55" s="347">
        <v>9295.4193548000003</v>
      </c>
      <c r="AW55" s="347">
        <v>8703.3333332999991</v>
      </c>
      <c r="AX55" s="347">
        <v>8483.1935484000005</v>
      </c>
      <c r="AY55" s="880">
        <v>8102.1612902999996</v>
      </c>
      <c r="AZ55" s="880">
        <v>8482</v>
      </c>
      <c r="BA55" s="880">
        <v>8953.5161289999996</v>
      </c>
      <c r="BB55" s="880">
        <v>9243.2333333000006</v>
      </c>
      <c r="BC55" s="880">
        <v>9477.4193548000003</v>
      </c>
      <c r="BD55" s="880">
        <v>9520</v>
      </c>
      <c r="BE55" s="880">
        <v>9520.5190000000002</v>
      </c>
      <c r="BF55" s="880">
        <v>9517.5550000000003</v>
      </c>
      <c r="BG55" s="358">
        <v>9255.2929999999997</v>
      </c>
      <c r="BH55" s="358">
        <v>9223.5619999999999</v>
      </c>
      <c r="BI55" s="358">
        <v>8767.6749999999993</v>
      </c>
      <c r="BJ55" s="358">
        <v>8546.0409999999993</v>
      </c>
      <c r="BK55" s="358">
        <v>8128.8980000000001</v>
      </c>
      <c r="BL55" s="358">
        <v>8557.6090000000004</v>
      </c>
      <c r="BM55" s="358">
        <v>8937.2810000000009</v>
      </c>
      <c r="BN55" s="358">
        <v>9305.3070000000007</v>
      </c>
      <c r="BO55" s="358">
        <v>9572.7530000000006</v>
      </c>
      <c r="BP55" s="358">
        <v>9647.1419999999998</v>
      </c>
      <c r="BQ55" s="358">
        <v>9570.8160000000007</v>
      </c>
      <c r="BR55" s="358">
        <v>9571.5409999999993</v>
      </c>
      <c r="BS55" s="358">
        <v>9319.0959999999995</v>
      </c>
      <c r="BT55" s="358">
        <v>9300.8330000000005</v>
      </c>
      <c r="BU55" s="358">
        <v>8841.2939999999999</v>
      </c>
      <c r="BV55" s="358">
        <v>8614.8209999999999</v>
      </c>
    </row>
    <row r="56" spans="1:74" ht="11.05" customHeight="1" x14ac:dyDescent="0.2">
      <c r="A56" s="70"/>
      <c r="B56" s="509" t="s">
        <v>300</v>
      </c>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81"/>
      <c r="AZ56" s="881"/>
      <c r="BA56" s="881"/>
      <c r="BB56" s="881"/>
      <c r="BC56" s="881"/>
      <c r="BD56" s="881"/>
      <c r="BE56" s="881"/>
      <c r="BF56" s="881"/>
      <c r="BG56" s="359"/>
      <c r="BH56" s="359"/>
      <c r="BI56" s="359"/>
      <c r="BJ56" s="359"/>
      <c r="BK56" s="359"/>
      <c r="BL56" s="359"/>
      <c r="BM56" s="359"/>
      <c r="BN56" s="359"/>
      <c r="BO56" s="359"/>
      <c r="BP56" s="359"/>
      <c r="BQ56" s="359"/>
      <c r="BR56" s="359"/>
      <c r="BS56" s="359"/>
      <c r="BT56" s="359"/>
      <c r="BU56" s="359"/>
      <c r="BV56" s="359"/>
    </row>
    <row r="57" spans="1:74" ht="11.05" customHeight="1" x14ac:dyDescent="0.2">
      <c r="A57" s="76" t="s">
        <v>301</v>
      </c>
      <c r="B57" s="510" t="s">
        <v>1070</v>
      </c>
      <c r="C57" s="430">
        <v>7.3604285714</v>
      </c>
      <c r="D57" s="430">
        <v>6.9491428571</v>
      </c>
      <c r="E57" s="430">
        <v>7.7874285714000004</v>
      </c>
      <c r="F57" s="430">
        <v>7.6014285713999996</v>
      </c>
      <c r="G57" s="430">
        <v>7.9831428570999998</v>
      </c>
      <c r="H57" s="430">
        <v>7.8748571428999998</v>
      </c>
      <c r="I57" s="430">
        <v>8.2444285714000003</v>
      </c>
      <c r="J57" s="430">
        <v>8.2907142857</v>
      </c>
      <c r="K57" s="430">
        <v>8.0394285714000002</v>
      </c>
      <c r="L57" s="430">
        <v>8.0048571429000006</v>
      </c>
      <c r="M57" s="430">
        <v>7.9064285714000002</v>
      </c>
      <c r="N57" s="430">
        <v>7.9875714285999999</v>
      </c>
      <c r="O57" s="430">
        <v>8.01</v>
      </c>
      <c r="P57" s="430">
        <v>7.0554285714000002</v>
      </c>
      <c r="Q57" s="430">
        <v>7.6950000000000003</v>
      </c>
      <c r="R57" s="430">
        <v>7.5535714285999997</v>
      </c>
      <c r="S57" s="430">
        <v>7.9122857143000003</v>
      </c>
      <c r="T57" s="430">
        <v>7.5718571428999999</v>
      </c>
      <c r="U57" s="430">
        <v>7.718</v>
      </c>
      <c r="V57" s="430">
        <v>7.7018571428999998</v>
      </c>
      <c r="W57" s="430">
        <v>7.2921428571</v>
      </c>
      <c r="X57" s="430">
        <v>7.4114285714000001</v>
      </c>
      <c r="Y57" s="430">
        <v>6.7658571428999998</v>
      </c>
      <c r="Z57" s="430">
        <v>7.1765714286</v>
      </c>
      <c r="AA57" s="430">
        <v>7.1617142856999996</v>
      </c>
      <c r="AB57" s="430">
        <v>6.6514285714000003</v>
      </c>
      <c r="AC57" s="430">
        <v>7.4139999999999997</v>
      </c>
      <c r="AD57" s="430">
        <v>7.0225714286000001</v>
      </c>
      <c r="AE57" s="430">
        <v>7.6597142856999998</v>
      </c>
      <c r="AF57" s="430">
        <v>7.4831428570999998</v>
      </c>
      <c r="AG57" s="430">
        <v>7.4104285713999998</v>
      </c>
      <c r="AH57" s="430">
        <v>7.6945714285999998</v>
      </c>
      <c r="AI57" s="430">
        <v>7.4050000000000002</v>
      </c>
      <c r="AJ57" s="430">
        <v>7.5311428570999999</v>
      </c>
      <c r="AK57" s="430">
        <v>7.2525714285999996</v>
      </c>
      <c r="AL57" s="430">
        <v>7.5141428571000004</v>
      </c>
      <c r="AM57" s="430">
        <v>7.4967142857000004</v>
      </c>
      <c r="AN57" s="430">
        <v>7.1101428570999996</v>
      </c>
      <c r="AO57" s="430">
        <v>7.6087285714000004</v>
      </c>
      <c r="AP57" s="430">
        <v>7.3711428570999997</v>
      </c>
      <c r="AQ57" s="430">
        <v>7.6485714286000004</v>
      </c>
      <c r="AR57" s="430">
        <v>7.3421428570999998</v>
      </c>
      <c r="AS57" s="430">
        <v>7.6138032786999998</v>
      </c>
      <c r="AT57" s="430">
        <v>7.7690000000000001</v>
      </c>
      <c r="AU57" s="430">
        <v>7.3328571429</v>
      </c>
      <c r="AV57" s="430">
        <v>7.2217142857000001</v>
      </c>
      <c r="AW57" s="430">
        <v>7.0304285713999999</v>
      </c>
      <c r="AX57" s="430">
        <v>7.3677142857</v>
      </c>
      <c r="AY57" s="931">
        <v>7.2977142856999997</v>
      </c>
      <c r="AZ57" s="931">
        <v>6.6471428571000004</v>
      </c>
      <c r="BA57" s="931">
        <v>7.3965714285999997</v>
      </c>
      <c r="BB57" s="931">
        <v>7.2455714285999999</v>
      </c>
      <c r="BC57" s="931">
        <v>7.7002857142999996</v>
      </c>
      <c r="BD57" s="931">
        <v>7.6398571429000004</v>
      </c>
      <c r="BE57" s="931">
        <v>7.8730000000000002</v>
      </c>
      <c r="BF57" s="931">
        <v>7.8865476189999999</v>
      </c>
      <c r="BG57" s="435">
        <v>7.6129990000000003</v>
      </c>
      <c r="BH57" s="435">
        <v>7.74688</v>
      </c>
      <c r="BI57" s="435">
        <v>7.5560049999999999</v>
      </c>
      <c r="BJ57" s="435">
        <v>7.780589</v>
      </c>
      <c r="BK57" s="435">
        <v>7.7504030000000004</v>
      </c>
      <c r="BL57" s="435">
        <v>7.2323079999999997</v>
      </c>
      <c r="BM57" s="435">
        <v>7.8629189999999998</v>
      </c>
      <c r="BN57" s="435">
        <v>7.701397</v>
      </c>
      <c r="BO57" s="435">
        <v>8.009487</v>
      </c>
      <c r="BP57" s="435">
        <v>7.8777359999999996</v>
      </c>
      <c r="BQ57" s="435">
        <v>8.0590740000000007</v>
      </c>
      <c r="BR57" s="435">
        <v>8.2888389999999994</v>
      </c>
      <c r="BS57" s="435">
        <v>7.9722900000000001</v>
      </c>
      <c r="BT57" s="435">
        <v>8.0621569999999991</v>
      </c>
      <c r="BU57" s="435">
        <v>7.8395099999999998</v>
      </c>
      <c r="BV57" s="435">
        <v>8.0560050000000007</v>
      </c>
    </row>
    <row r="58" spans="1:74" ht="11.05" customHeight="1" x14ac:dyDescent="0.2">
      <c r="A58" s="76"/>
      <c r="B58" s="99"/>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931"/>
      <c r="AZ58" s="931"/>
      <c r="BA58" s="931"/>
      <c r="BB58" s="931"/>
      <c r="BC58" s="931"/>
      <c r="BD58" s="931"/>
      <c r="BE58" s="931"/>
      <c r="BF58" s="931"/>
      <c r="BG58" s="435"/>
      <c r="BH58" s="435"/>
      <c r="BI58" s="435"/>
      <c r="BJ58" s="435"/>
      <c r="BK58" s="435"/>
      <c r="BL58" s="435"/>
      <c r="BM58" s="435"/>
      <c r="BN58" s="435"/>
      <c r="BO58" s="435"/>
      <c r="BP58" s="435"/>
      <c r="BQ58" s="435"/>
      <c r="BR58" s="435"/>
      <c r="BS58" s="435"/>
      <c r="BT58" s="435"/>
      <c r="BU58" s="435"/>
      <c r="BV58" s="435"/>
    </row>
    <row r="59" spans="1:74" ht="11.05" customHeight="1" x14ac:dyDescent="0.2">
      <c r="A59" s="76"/>
      <c r="B59" s="287" t="s">
        <v>1402</v>
      </c>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931"/>
      <c r="AZ59" s="931"/>
      <c r="BA59" s="931"/>
      <c r="BB59" s="931"/>
      <c r="BC59" s="931"/>
      <c r="BD59" s="931"/>
      <c r="BE59" s="931"/>
      <c r="BF59" s="931"/>
      <c r="BG59" s="435"/>
      <c r="BH59" s="435"/>
      <c r="BI59" s="435"/>
      <c r="BJ59" s="435"/>
      <c r="BK59" s="435"/>
      <c r="BL59" s="435"/>
      <c r="BM59" s="435"/>
      <c r="BN59" s="435"/>
      <c r="BO59" s="435"/>
      <c r="BP59" s="435"/>
      <c r="BQ59" s="435"/>
      <c r="BR59" s="435"/>
      <c r="BS59" s="435"/>
      <c r="BT59" s="435"/>
      <c r="BU59" s="435"/>
      <c r="BV59" s="435"/>
    </row>
    <row r="60" spans="1:74" s="287" customFormat="1" ht="11.05" customHeight="1" x14ac:dyDescent="0.2">
      <c r="A60" s="508" t="s">
        <v>541</v>
      </c>
      <c r="B60" s="758" t="s">
        <v>540</v>
      </c>
      <c r="C60" s="34">
        <v>449.62293140000003</v>
      </c>
      <c r="D60" s="34">
        <v>420.54996069999999</v>
      </c>
      <c r="E60" s="34">
        <v>400.89118910000002</v>
      </c>
      <c r="F60" s="34">
        <v>369.00619640000002</v>
      </c>
      <c r="G60" s="34">
        <v>377.49315209999997</v>
      </c>
      <c r="H60" s="34">
        <v>404.98129599999999</v>
      </c>
      <c r="I60" s="34">
        <v>431.93493940000002</v>
      </c>
      <c r="J60" s="34">
        <v>437.9981267</v>
      </c>
      <c r="K60" s="34">
        <v>389.79940770000002</v>
      </c>
      <c r="L60" s="34">
        <v>389.21526699999998</v>
      </c>
      <c r="M60" s="34">
        <v>404.31309429999999</v>
      </c>
      <c r="N60" s="34">
        <v>430.1038696</v>
      </c>
      <c r="O60" s="34">
        <v>475.89742649999999</v>
      </c>
      <c r="P60" s="34">
        <v>420.80853409999997</v>
      </c>
      <c r="Q60" s="34">
        <v>416.9409728</v>
      </c>
      <c r="R60" s="34">
        <v>373.16407670000001</v>
      </c>
      <c r="S60" s="34">
        <v>381.39865780000002</v>
      </c>
      <c r="T60" s="34">
        <v>395.37312320000001</v>
      </c>
      <c r="U60" s="34">
        <v>425.13635520000003</v>
      </c>
      <c r="V60" s="34">
        <v>427.90192350000001</v>
      </c>
      <c r="W60" s="34">
        <v>385.51837999999998</v>
      </c>
      <c r="X60" s="34">
        <v>382.28935949999999</v>
      </c>
      <c r="Y60" s="34">
        <v>403.83166169999998</v>
      </c>
      <c r="Z60" s="34">
        <v>452.5047338</v>
      </c>
      <c r="AA60" s="34">
        <v>434.52120389999999</v>
      </c>
      <c r="AB60" s="34">
        <v>388.51273650000002</v>
      </c>
      <c r="AC60" s="34">
        <v>417.99366020000002</v>
      </c>
      <c r="AD60" s="34">
        <v>362.44782839999999</v>
      </c>
      <c r="AE60" s="34">
        <v>367.89481069999999</v>
      </c>
      <c r="AF60" s="34">
        <v>384.10252860000003</v>
      </c>
      <c r="AG60" s="34">
        <v>416.24487579999999</v>
      </c>
      <c r="AH60" s="34">
        <v>427.70846490000002</v>
      </c>
      <c r="AI60" s="34">
        <v>381.09587929999998</v>
      </c>
      <c r="AJ60" s="34">
        <v>386.13204100000002</v>
      </c>
      <c r="AK60" s="34">
        <v>403.16411010000002</v>
      </c>
      <c r="AL60" s="34">
        <v>424.71387290000001</v>
      </c>
      <c r="AM60" s="34">
        <v>469.8471275</v>
      </c>
      <c r="AN60" s="34">
        <v>388.24554990000001</v>
      </c>
      <c r="AO60" s="34">
        <v>384.57070249999998</v>
      </c>
      <c r="AP60" s="34">
        <v>359.24076400000001</v>
      </c>
      <c r="AQ60" s="34">
        <v>375.32817519999998</v>
      </c>
      <c r="AR60" s="34">
        <v>381.76825250000002</v>
      </c>
      <c r="AS60" s="34">
        <v>422.34713790000001</v>
      </c>
      <c r="AT60" s="34">
        <v>416.25280029999999</v>
      </c>
      <c r="AU60" s="34">
        <v>374.83216670000002</v>
      </c>
      <c r="AV60" s="34">
        <v>381.34447310000002</v>
      </c>
      <c r="AW60" s="34">
        <v>382.50435160000001</v>
      </c>
      <c r="AX60" s="34">
        <v>441.08563290000001</v>
      </c>
      <c r="AY60" s="893">
        <v>497.76741559999999</v>
      </c>
      <c r="AZ60" s="893">
        <v>416.5619337</v>
      </c>
      <c r="BA60" s="893">
        <v>394.63036</v>
      </c>
      <c r="BB60" s="893">
        <v>367.0586796</v>
      </c>
      <c r="BC60" s="893">
        <v>372.21250120000002</v>
      </c>
      <c r="BD60" s="893">
        <v>379.80470000000003</v>
      </c>
      <c r="BE60" s="893">
        <v>426.94549999999998</v>
      </c>
      <c r="BF60" s="893">
        <v>409.2919</v>
      </c>
      <c r="BG60" s="437">
        <v>373.74829999999997</v>
      </c>
      <c r="BH60" s="437">
        <v>380.52809999999999</v>
      </c>
      <c r="BI60" s="437">
        <v>390.2303</v>
      </c>
      <c r="BJ60" s="437">
        <v>440.36009999999999</v>
      </c>
      <c r="BK60" s="437">
        <v>459.57040000000001</v>
      </c>
      <c r="BL60" s="437">
        <v>397.86410000000001</v>
      </c>
      <c r="BM60" s="437">
        <v>399.35359999999997</v>
      </c>
      <c r="BN60" s="437">
        <v>361.63010000000003</v>
      </c>
      <c r="BO60" s="437">
        <v>367.70310000000001</v>
      </c>
      <c r="BP60" s="437">
        <v>380.60359999999997</v>
      </c>
      <c r="BQ60" s="437">
        <v>426.37790000000001</v>
      </c>
      <c r="BR60" s="437">
        <v>423.8691</v>
      </c>
      <c r="BS60" s="437">
        <v>382.77080000000001</v>
      </c>
      <c r="BT60" s="437">
        <v>383.1995</v>
      </c>
      <c r="BU60" s="437">
        <v>397.63929999999999</v>
      </c>
      <c r="BV60" s="437">
        <v>445.28629999999998</v>
      </c>
    </row>
    <row r="61" spans="1:74" ht="11.05" customHeight="1" x14ac:dyDescent="0.2">
      <c r="A61" s="76" t="s">
        <v>463</v>
      </c>
      <c r="B61" s="512" t="s">
        <v>314</v>
      </c>
      <c r="C61" s="343">
        <v>177.7519216</v>
      </c>
      <c r="D61" s="343">
        <v>157.13468460000001</v>
      </c>
      <c r="E61" s="343">
        <v>186.00796869999999</v>
      </c>
      <c r="F61" s="343">
        <v>183.36601110000001</v>
      </c>
      <c r="G61" s="343">
        <v>189.96734960000001</v>
      </c>
      <c r="H61" s="343">
        <v>188.52227429999999</v>
      </c>
      <c r="I61" s="343">
        <v>190.25366439999999</v>
      </c>
      <c r="J61" s="343">
        <v>195.765063</v>
      </c>
      <c r="K61" s="343">
        <v>185.6664054</v>
      </c>
      <c r="L61" s="343">
        <v>193.62798369999999</v>
      </c>
      <c r="M61" s="343">
        <v>190.7930145</v>
      </c>
      <c r="N61" s="343">
        <v>195.96676199999999</v>
      </c>
      <c r="O61" s="343">
        <v>185.7733264</v>
      </c>
      <c r="P61" s="343">
        <v>175.24067289999999</v>
      </c>
      <c r="Q61" s="343">
        <v>196.32444330000001</v>
      </c>
      <c r="R61" s="343">
        <v>182.4017173</v>
      </c>
      <c r="S61" s="343">
        <v>189.81752059999999</v>
      </c>
      <c r="T61" s="343">
        <v>187.22290530000001</v>
      </c>
      <c r="U61" s="343">
        <v>188.2634458</v>
      </c>
      <c r="V61" s="343">
        <v>194.27658790000001</v>
      </c>
      <c r="W61" s="343">
        <v>186.91928379999999</v>
      </c>
      <c r="X61" s="343">
        <v>190.10955519999999</v>
      </c>
      <c r="Y61" s="343">
        <v>187.79732369999999</v>
      </c>
      <c r="Z61" s="343">
        <v>186.40612429999999</v>
      </c>
      <c r="AA61" s="343">
        <v>183.25289839999999</v>
      </c>
      <c r="AB61" s="343">
        <v>172.4042546</v>
      </c>
      <c r="AC61" s="343">
        <v>194.4755012</v>
      </c>
      <c r="AD61" s="343">
        <v>183.52803929999999</v>
      </c>
      <c r="AE61" s="343">
        <v>190.27021529999999</v>
      </c>
      <c r="AF61" s="343">
        <v>188.89173729999999</v>
      </c>
      <c r="AG61" s="343">
        <v>185.05487099999999</v>
      </c>
      <c r="AH61" s="343">
        <v>196.74961540000001</v>
      </c>
      <c r="AI61" s="343">
        <v>184.01621510000001</v>
      </c>
      <c r="AJ61" s="343">
        <v>194.07305210000001</v>
      </c>
      <c r="AK61" s="343">
        <v>189.95793420000001</v>
      </c>
      <c r="AL61" s="343">
        <v>187.47743249999999</v>
      </c>
      <c r="AM61" s="343">
        <v>183.84231600000001</v>
      </c>
      <c r="AN61" s="343">
        <v>173.19114759999999</v>
      </c>
      <c r="AO61" s="343">
        <v>185.65397730000001</v>
      </c>
      <c r="AP61" s="343">
        <v>184.7198957</v>
      </c>
      <c r="AQ61" s="343">
        <v>194.97733199999999</v>
      </c>
      <c r="AR61" s="343">
        <v>181.60939949999999</v>
      </c>
      <c r="AS61" s="343">
        <v>193.620767</v>
      </c>
      <c r="AT61" s="343">
        <v>191.29521170000001</v>
      </c>
      <c r="AU61" s="343">
        <v>180.33359179999999</v>
      </c>
      <c r="AV61" s="343">
        <v>193.1460629</v>
      </c>
      <c r="AW61" s="343">
        <v>180.73493049999999</v>
      </c>
      <c r="AX61" s="343">
        <v>187.88589400000001</v>
      </c>
      <c r="AY61" s="876">
        <v>194.93430050000001</v>
      </c>
      <c r="AZ61" s="876">
        <v>170.65010849999999</v>
      </c>
      <c r="BA61" s="876">
        <v>188.1412559</v>
      </c>
      <c r="BB61" s="876">
        <v>184.7956676</v>
      </c>
      <c r="BC61" s="876">
        <v>191.18775350000001</v>
      </c>
      <c r="BD61" s="876">
        <v>186.7569</v>
      </c>
      <c r="BE61" s="876">
        <v>195.0068</v>
      </c>
      <c r="BF61" s="876">
        <v>191.17080000000001</v>
      </c>
      <c r="BG61" s="354">
        <v>184.64150000000001</v>
      </c>
      <c r="BH61" s="354">
        <v>190.58969999999999</v>
      </c>
      <c r="BI61" s="354">
        <v>183.27330000000001</v>
      </c>
      <c r="BJ61" s="354">
        <v>188.84039999999999</v>
      </c>
      <c r="BK61" s="354">
        <v>187.994</v>
      </c>
      <c r="BL61" s="354">
        <v>170.41059999999999</v>
      </c>
      <c r="BM61" s="354">
        <v>190.44300000000001</v>
      </c>
      <c r="BN61" s="354">
        <v>186.078</v>
      </c>
      <c r="BO61" s="354">
        <v>192.00800000000001</v>
      </c>
      <c r="BP61" s="354">
        <v>185.84049999999999</v>
      </c>
      <c r="BQ61" s="354">
        <v>193.85069999999999</v>
      </c>
      <c r="BR61" s="354">
        <v>191.60740000000001</v>
      </c>
      <c r="BS61" s="354">
        <v>184.25219999999999</v>
      </c>
      <c r="BT61" s="354">
        <v>190.9974</v>
      </c>
      <c r="BU61" s="354">
        <v>184.00489999999999</v>
      </c>
      <c r="BV61" s="354">
        <v>189.36189999999999</v>
      </c>
    </row>
    <row r="62" spans="1:74" ht="11.05" customHeight="1" x14ac:dyDescent="0.2">
      <c r="A62" s="76" t="s">
        <v>464</v>
      </c>
      <c r="B62" s="512" t="s">
        <v>1029</v>
      </c>
      <c r="C62" s="343">
        <v>180.71110160000001</v>
      </c>
      <c r="D62" s="343">
        <v>167.87557140000001</v>
      </c>
      <c r="E62" s="343">
        <v>142.74894</v>
      </c>
      <c r="F62" s="343">
        <v>122.5748123</v>
      </c>
      <c r="G62" s="343">
        <v>114.08245340000001</v>
      </c>
      <c r="H62" s="343">
        <v>121.009153</v>
      </c>
      <c r="I62" s="343">
        <v>130.5453938</v>
      </c>
      <c r="J62" s="343">
        <v>131.55077270000001</v>
      </c>
      <c r="K62" s="343">
        <v>115.3025416</v>
      </c>
      <c r="L62" s="343">
        <v>121.84666540000001</v>
      </c>
      <c r="M62" s="343">
        <v>145.11575719999999</v>
      </c>
      <c r="N62" s="343">
        <v>162.75669049999999</v>
      </c>
      <c r="O62" s="343">
        <v>193.95065729999999</v>
      </c>
      <c r="P62" s="343">
        <v>165.1820501</v>
      </c>
      <c r="Q62" s="343">
        <v>150.2104065</v>
      </c>
      <c r="R62" s="343">
        <v>127.11447320000001</v>
      </c>
      <c r="S62" s="343">
        <v>120.6547066</v>
      </c>
      <c r="T62" s="343">
        <v>124.9225641</v>
      </c>
      <c r="U62" s="343">
        <v>139.80310489999999</v>
      </c>
      <c r="V62" s="343">
        <v>138.514884</v>
      </c>
      <c r="W62" s="343">
        <v>123.6256034</v>
      </c>
      <c r="X62" s="343">
        <v>127.3263029</v>
      </c>
      <c r="Y62" s="343">
        <v>149.56622110000001</v>
      </c>
      <c r="Z62" s="343">
        <v>182.9472973</v>
      </c>
      <c r="AA62" s="343">
        <v>179.4051575</v>
      </c>
      <c r="AB62" s="343">
        <v>159.95209209999999</v>
      </c>
      <c r="AC62" s="343">
        <v>163.62285549999999</v>
      </c>
      <c r="AD62" s="343">
        <v>130.36352260000001</v>
      </c>
      <c r="AE62" s="343">
        <v>124.4521079</v>
      </c>
      <c r="AF62" s="343">
        <v>127.6021947</v>
      </c>
      <c r="AG62" s="343">
        <v>144.21359649999999</v>
      </c>
      <c r="AH62" s="343">
        <v>144.8129509</v>
      </c>
      <c r="AI62" s="343">
        <v>128.5694857</v>
      </c>
      <c r="AJ62" s="343">
        <v>131.58515449999999</v>
      </c>
      <c r="AK62" s="343">
        <v>152.57201939999999</v>
      </c>
      <c r="AL62" s="343">
        <v>172.58149599999999</v>
      </c>
      <c r="AM62" s="343">
        <v>202.02967720000001</v>
      </c>
      <c r="AN62" s="343">
        <v>160.94822980000001</v>
      </c>
      <c r="AO62" s="343">
        <v>151.45072070000001</v>
      </c>
      <c r="AP62" s="343">
        <v>129.5062021</v>
      </c>
      <c r="AQ62" s="343">
        <v>126.0004728</v>
      </c>
      <c r="AR62" s="343">
        <v>131.4349545</v>
      </c>
      <c r="AS62" s="343">
        <v>148.54412550000001</v>
      </c>
      <c r="AT62" s="343">
        <v>146.87013640000001</v>
      </c>
      <c r="AU62" s="343">
        <v>130.67274470000001</v>
      </c>
      <c r="AV62" s="343">
        <v>131.32599070000001</v>
      </c>
      <c r="AW62" s="343">
        <v>146.62176919999999</v>
      </c>
      <c r="AX62" s="343">
        <v>181.73408749999999</v>
      </c>
      <c r="AY62" s="876">
        <v>212.84600990000001</v>
      </c>
      <c r="AZ62" s="876">
        <v>175.5863186</v>
      </c>
      <c r="BA62" s="876">
        <v>148.8074901</v>
      </c>
      <c r="BB62" s="876">
        <v>128.8806147</v>
      </c>
      <c r="BC62" s="876">
        <v>124.5995231</v>
      </c>
      <c r="BD62" s="876">
        <v>127.9738</v>
      </c>
      <c r="BE62" s="876">
        <v>147.27369999999999</v>
      </c>
      <c r="BF62" s="876">
        <v>141.7783</v>
      </c>
      <c r="BG62" s="354">
        <v>127.3142</v>
      </c>
      <c r="BH62" s="354">
        <v>133.11060000000001</v>
      </c>
      <c r="BI62" s="354">
        <v>149.88650000000001</v>
      </c>
      <c r="BJ62" s="354">
        <v>181.04740000000001</v>
      </c>
      <c r="BK62" s="354">
        <v>195.81729999999999</v>
      </c>
      <c r="BL62" s="354">
        <v>164.88329999999999</v>
      </c>
      <c r="BM62" s="354">
        <v>155.29220000000001</v>
      </c>
      <c r="BN62" s="354">
        <v>129.2749</v>
      </c>
      <c r="BO62" s="354">
        <v>124.0222</v>
      </c>
      <c r="BP62" s="354">
        <v>128.7748</v>
      </c>
      <c r="BQ62" s="354">
        <v>149.82579999999999</v>
      </c>
      <c r="BR62" s="354">
        <v>148.15039999999999</v>
      </c>
      <c r="BS62" s="354">
        <v>132.84970000000001</v>
      </c>
      <c r="BT62" s="354">
        <v>134.87180000000001</v>
      </c>
      <c r="BU62" s="354">
        <v>152.83090000000001</v>
      </c>
      <c r="BV62" s="354">
        <v>183.96549999999999</v>
      </c>
    </row>
    <row r="63" spans="1:74" s="757" customFormat="1" ht="11.05" customHeight="1" x14ac:dyDescent="0.2">
      <c r="A63" s="265" t="s">
        <v>160</v>
      </c>
      <c r="B63" s="759" t="s">
        <v>474</v>
      </c>
      <c r="C63" s="756">
        <v>90.138281509999999</v>
      </c>
      <c r="D63" s="756">
        <v>94.61694498</v>
      </c>
      <c r="E63" s="756">
        <v>71.112653620000003</v>
      </c>
      <c r="F63" s="756">
        <v>62.07670203</v>
      </c>
      <c r="G63" s="756">
        <v>72.421722419999995</v>
      </c>
      <c r="H63" s="756">
        <v>94.461197729999995</v>
      </c>
      <c r="I63" s="756">
        <v>110.1142545</v>
      </c>
      <c r="J63" s="756">
        <v>109.6606642</v>
      </c>
      <c r="K63" s="756">
        <v>87.84178962</v>
      </c>
      <c r="L63" s="756">
        <v>72.718991220000007</v>
      </c>
      <c r="M63" s="756">
        <v>67.415651539999999</v>
      </c>
      <c r="N63" s="756">
        <v>70.358790350000007</v>
      </c>
      <c r="O63" s="756">
        <v>95.539681630000004</v>
      </c>
      <c r="P63" s="756">
        <v>79.81338169</v>
      </c>
      <c r="Q63" s="756">
        <v>69.77236173</v>
      </c>
      <c r="R63" s="756">
        <v>63.034568899999996</v>
      </c>
      <c r="S63" s="756">
        <v>70.292669380000007</v>
      </c>
      <c r="T63" s="756">
        <v>82.614336539999996</v>
      </c>
      <c r="U63" s="756">
        <v>96.436043220000002</v>
      </c>
      <c r="V63" s="756">
        <v>94.47669028</v>
      </c>
      <c r="W63" s="756">
        <v>74.360175499999997</v>
      </c>
      <c r="X63" s="756">
        <v>64.219740110000004</v>
      </c>
      <c r="Y63" s="756">
        <v>65.854799670000006</v>
      </c>
      <c r="Z63" s="756">
        <v>82.517551040000001</v>
      </c>
      <c r="AA63" s="756">
        <v>71.229386700000006</v>
      </c>
      <c r="AB63" s="756">
        <v>55.583960339999997</v>
      </c>
      <c r="AC63" s="756">
        <v>59.261542310000003</v>
      </c>
      <c r="AD63" s="756">
        <v>47.942949230000004</v>
      </c>
      <c r="AE63" s="756">
        <v>52.538726279999999</v>
      </c>
      <c r="AF63" s="756">
        <v>66.995279210000007</v>
      </c>
      <c r="AG63" s="756">
        <v>86.342647099999994</v>
      </c>
      <c r="AH63" s="756">
        <v>85.512137449999997</v>
      </c>
      <c r="AI63" s="756">
        <v>67.896861119999997</v>
      </c>
      <c r="AJ63" s="756">
        <v>59.840073179999997</v>
      </c>
      <c r="AK63" s="756">
        <v>60.020839240000001</v>
      </c>
      <c r="AL63" s="756">
        <v>64.021183190000002</v>
      </c>
      <c r="AM63" s="756">
        <v>83.343104620000005</v>
      </c>
      <c r="AN63" s="756">
        <v>53.514919059999997</v>
      </c>
      <c r="AO63" s="756">
        <v>46.833974949999998</v>
      </c>
      <c r="AP63" s="756">
        <v>44.403024610000003</v>
      </c>
      <c r="AQ63" s="756">
        <v>53.718340820000002</v>
      </c>
      <c r="AR63" s="756">
        <v>68.112257040000003</v>
      </c>
      <c r="AS63" s="756">
        <v>79.550215820000005</v>
      </c>
      <c r="AT63" s="756">
        <v>77.455422530000007</v>
      </c>
      <c r="AU63" s="756">
        <v>63.214188640000003</v>
      </c>
      <c r="AV63" s="756">
        <v>56.240389890000003</v>
      </c>
      <c r="AW63" s="756">
        <v>54.536010359999999</v>
      </c>
      <c r="AX63" s="756">
        <v>70.83362176</v>
      </c>
      <c r="AY63" s="903">
        <v>89.353344039999996</v>
      </c>
      <c r="AZ63" s="903">
        <v>69.753077090000005</v>
      </c>
      <c r="BA63" s="903">
        <v>57.047852749999997</v>
      </c>
      <c r="BB63" s="903">
        <v>52.769080010000003</v>
      </c>
      <c r="BC63" s="903">
        <v>55.791463489999998</v>
      </c>
      <c r="BD63" s="903">
        <v>64.462260000000001</v>
      </c>
      <c r="BE63" s="903">
        <v>84.032939999999996</v>
      </c>
      <c r="BF63" s="903">
        <v>75.710809999999995</v>
      </c>
      <c r="BG63" s="507">
        <v>61.180999999999997</v>
      </c>
      <c r="BH63" s="507">
        <v>56.195709999999998</v>
      </c>
      <c r="BI63" s="507">
        <v>56.458820000000003</v>
      </c>
      <c r="BJ63" s="507">
        <v>69.840260000000001</v>
      </c>
      <c r="BK63" s="507">
        <v>75.125299999999996</v>
      </c>
      <c r="BL63" s="507">
        <v>61.997770000000003</v>
      </c>
      <c r="BM63" s="507">
        <v>52.984650000000002</v>
      </c>
      <c r="BN63" s="507">
        <v>45.663820000000001</v>
      </c>
      <c r="BO63" s="507">
        <v>51.039029999999997</v>
      </c>
      <c r="BP63" s="507">
        <v>65.376729999999995</v>
      </c>
      <c r="BQ63" s="507">
        <v>82.069310000000002</v>
      </c>
      <c r="BR63" s="507">
        <v>83.47936</v>
      </c>
      <c r="BS63" s="507">
        <v>65.057239999999993</v>
      </c>
      <c r="BT63" s="507">
        <v>56.698219999999999</v>
      </c>
      <c r="BU63" s="507">
        <v>60.191769999999998</v>
      </c>
      <c r="BV63" s="507">
        <v>71.326769999999996</v>
      </c>
    </row>
    <row r="64" spans="1:74" s="188" customFormat="1" ht="11.95" customHeight="1" x14ac:dyDescent="0.2">
      <c r="A64" s="187"/>
      <c r="B64" s="1111" t="s">
        <v>1459</v>
      </c>
      <c r="C64" s="1111"/>
      <c r="D64" s="1111"/>
      <c r="E64" s="1111"/>
      <c r="F64" s="1111"/>
      <c r="G64" s="1111"/>
      <c r="H64" s="1111"/>
      <c r="I64" s="1111"/>
      <c r="J64" s="1111"/>
      <c r="K64" s="1111"/>
      <c r="L64" s="1111"/>
      <c r="M64" s="1111"/>
      <c r="N64" s="1111"/>
      <c r="O64" s="1111"/>
      <c r="P64" s="1111"/>
      <c r="Q64" s="1111"/>
      <c r="R64" s="757"/>
      <c r="AY64" s="711"/>
      <c r="AZ64" s="711"/>
      <c r="BA64" s="711"/>
      <c r="BB64" s="711"/>
      <c r="BC64" s="711"/>
      <c r="BD64" s="711"/>
      <c r="BE64" s="711"/>
      <c r="BF64" s="711"/>
      <c r="BG64" s="711"/>
      <c r="BH64" s="711"/>
      <c r="BI64" s="711"/>
      <c r="BJ64" s="202"/>
    </row>
    <row r="65" spans="1:74" s="188" customFormat="1" ht="11.95" customHeight="1" x14ac:dyDescent="0.2">
      <c r="A65" s="187"/>
      <c r="B65" s="1111" t="s">
        <v>1460</v>
      </c>
      <c r="C65" s="1111"/>
      <c r="D65" s="1111"/>
      <c r="E65" s="1111"/>
      <c r="F65" s="1111"/>
      <c r="G65" s="1111"/>
      <c r="H65" s="1111"/>
      <c r="I65" s="1111"/>
      <c r="J65" s="1111"/>
      <c r="K65" s="1111"/>
      <c r="L65" s="1111"/>
      <c r="M65" s="1111"/>
      <c r="N65" s="1111"/>
      <c r="O65" s="1111"/>
      <c r="P65" s="1111"/>
      <c r="Q65" s="1111"/>
      <c r="R65" s="757"/>
      <c r="AY65" s="711"/>
      <c r="AZ65" s="711"/>
      <c r="BA65" s="711"/>
      <c r="BB65" s="711"/>
      <c r="BC65" s="711"/>
      <c r="BD65" s="712"/>
      <c r="BE65" s="712"/>
      <c r="BF65" s="712"/>
      <c r="BG65" s="711"/>
      <c r="BH65" s="711"/>
      <c r="BI65" s="711"/>
      <c r="BJ65" s="202"/>
    </row>
    <row r="66" spans="1:74" s="188" customFormat="1" ht="11.95" customHeight="1" x14ac:dyDescent="0.2">
      <c r="A66" s="187"/>
      <c r="B66" s="1111" t="s">
        <v>1461</v>
      </c>
      <c r="C66" s="1001"/>
      <c r="D66" s="1001"/>
      <c r="E66" s="1001"/>
      <c r="F66" s="1001"/>
      <c r="G66" s="1001"/>
      <c r="H66" s="1001"/>
      <c r="I66" s="1001"/>
      <c r="J66" s="1001"/>
      <c r="K66" s="1001"/>
      <c r="L66" s="1001"/>
      <c r="M66" s="1001"/>
      <c r="N66" s="1001"/>
      <c r="O66" s="1001"/>
      <c r="P66" s="1001"/>
      <c r="Q66" s="1001"/>
      <c r="R66" s="757"/>
      <c r="AY66" s="711"/>
      <c r="AZ66" s="711"/>
      <c r="BA66" s="711"/>
      <c r="BB66" s="711"/>
      <c r="BC66" s="711"/>
      <c r="BD66" s="712"/>
      <c r="BE66" s="712"/>
      <c r="BF66" s="712"/>
      <c r="BG66" s="711"/>
      <c r="BH66" s="711"/>
      <c r="BI66" s="711"/>
      <c r="BJ66" s="202"/>
    </row>
    <row r="67" spans="1:74" s="291" customFormat="1" ht="11.95" customHeight="1" x14ac:dyDescent="0.25">
      <c r="A67" s="293"/>
      <c r="B67" s="776" t="s">
        <v>813</v>
      </c>
      <c r="C67" s="776"/>
      <c r="D67" s="776"/>
      <c r="E67" s="776"/>
      <c r="F67" s="776"/>
      <c r="G67" s="776"/>
      <c r="H67" s="777"/>
      <c r="I67" s="776"/>
      <c r="J67" s="776"/>
      <c r="K67" s="776"/>
      <c r="L67" s="776"/>
      <c r="M67" s="776"/>
      <c r="N67" s="776"/>
      <c r="O67" s="776"/>
      <c r="P67" s="776"/>
      <c r="Q67" s="776"/>
      <c r="R67" s="778"/>
      <c r="S67" s="301"/>
      <c r="T67" s="301"/>
      <c r="U67" s="301"/>
      <c r="V67" s="301"/>
      <c r="W67" s="301"/>
      <c r="X67" s="301"/>
      <c r="Y67" s="301"/>
      <c r="Z67" s="301"/>
      <c r="AA67" s="301"/>
      <c r="AB67" s="301"/>
      <c r="AC67" s="302"/>
      <c r="AD67" s="302"/>
      <c r="AE67" s="302"/>
      <c r="AF67" s="302"/>
      <c r="AG67" s="302"/>
      <c r="AH67" s="302"/>
      <c r="AI67" s="302"/>
      <c r="AJ67" s="302"/>
      <c r="AK67" s="302"/>
      <c r="AL67" s="302"/>
      <c r="AM67" s="302"/>
      <c r="AN67" s="302"/>
      <c r="AO67" s="302"/>
      <c r="AP67" s="302"/>
      <c r="AQ67" s="302"/>
      <c r="AR67" s="302"/>
      <c r="AS67" s="302"/>
      <c r="AT67" s="302"/>
      <c r="AU67" s="302"/>
      <c r="AV67" s="302"/>
      <c r="AW67" s="302"/>
      <c r="AX67" s="302"/>
      <c r="AY67" s="696"/>
      <c r="AZ67" s="696"/>
      <c r="BA67" s="696"/>
      <c r="BB67" s="696"/>
      <c r="BC67" s="696"/>
      <c r="BD67" s="696"/>
      <c r="BE67" s="696"/>
      <c r="BF67" s="696"/>
      <c r="BG67" s="696"/>
      <c r="BH67" s="696"/>
      <c r="BI67" s="696"/>
      <c r="BJ67" s="302"/>
      <c r="BK67" s="302"/>
      <c r="BL67" s="302"/>
      <c r="BM67" s="302"/>
      <c r="BN67" s="302"/>
      <c r="BO67" s="302"/>
      <c r="BP67" s="302"/>
      <c r="BQ67" s="302"/>
      <c r="BR67" s="302"/>
      <c r="BS67" s="302"/>
      <c r="BT67" s="302"/>
      <c r="BU67" s="302"/>
      <c r="BV67" s="302"/>
    </row>
    <row r="68" spans="1:74" s="188" customFormat="1" ht="11.95" customHeight="1" x14ac:dyDescent="0.2">
      <c r="A68" s="187"/>
      <c r="B68" s="995" t="str">
        <f>Dates!$G$2</f>
        <v>EIA completed modeling and analysis for this report on Thursday, September 4, 2025.</v>
      </c>
      <c r="C68" s="982"/>
      <c r="D68" s="982"/>
      <c r="E68" s="982"/>
      <c r="F68" s="982"/>
      <c r="G68" s="982"/>
      <c r="H68" s="982"/>
      <c r="I68" s="982"/>
      <c r="J68" s="982"/>
      <c r="K68" s="982"/>
      <c r="L68" s="982"/>
      <c r="M68" s="982"/>
      <c r="N68" s="982"/>
      <c r="O68" s="982"/>
      <c r="P68" s="982"/>
      <c r="Q68" s="982"/>
      <c r="R68" s="779"/>
      <c r="AY68" s="711"/>
      <c r="AZ68" s="711"/>
      <c r="BA68" s="711"/>
      <c r="BB68" s="711"/>
      <c r="BC68" s="711"/>
      <c r="BD68" s="712"/>
      <c r="BE68" s="712"/>
      <c r="BF68" s="712"/>
      <c r="BG68" s="711"/>
      <c r="BH68" s="711"/>
      <c r="BI68" s="711"/>
      <c r="BJ68" s="202"/>
    </row>
    <row r="69" spans="1:74" s="188" customFormat="1" ht="11.95" customHeight="1" x14ac:dyDescent="0.2">
      <c r="A69" s="187"/>
      <c r="B69" s="990" t="s">
        <v>483</v>
      </c>
      <c r="C69" s="991"/>
      <c r="D69" s="991"/>
      <c r="E69" s="991"/>
      <c r="F69" s="991"/>
      <c r="G69" s="991"/>
      <c r="H69" s="991"/>
      <c r="I69" s="991"/>
      <c r="J69" s="991"/>
      <c r="K69" s="991"/>
      <c r="L69" s="991"/>
      <c r="M69" s="991"/>
      <c r="N69" s="991"/>
      <c r="O69" s="991"/>
      <c r="P69" s="991"/>
      <c r="Q69" s="991"/>
      <c r="R69" s="757"/>
      <c r="AY69" s="711"/>
      <c r="AZ69" s="711"/>
      <c r="BA69" s="711"/>
      <c r="BB69" s="711"/>
      <c r="BC69" s="711"/>
      <c r="BD69" s="712"/>
      <c r="BE69" s="712"/>
      <c r="BF69" s="712"/>
      <c r="BG69" s="711"/>
      <c r="BH69" s="711"/>
      <c r="BI69" s="711"/>
      <c r="BJ69" s="202"/>
    </row>
    <row r="70" spans="1:74" s="188" customFormat="1" ht="11.95" customHeight="1" x14ac:dyDescent="0.2">
      <c r="A70" s="187"/>
      <c r="B70" s="785" t="s">
        <v>491</v>
      </c>
      <c r="C70" s="310"/>
      <c r="D70" s="310"/>
      <c r="E70" s="310"/>
      <c r="F70" s="310"/>
      <c r="G70" s="310"/>
      <c r="H70" s="809"/>
      <c r="I70" s="310"/>
      <c r="J70" s="310"/>
      <c r="K70" s="310"/>
      <c r="L70" s="310"/>
      <c r="M70" s="310"/>
      <c r="N70" s="310"/>
      <c r="O70" s="310"/>
      <c r="P70" s="310"/>
      <c r="Q70" s="310"/>
      <c r="R70" s="757"/>
      <c r="AY70" s="711"/>
      <c r="AZ70" s="711"/>
      <c r="BA70" s="711"/>
      <c r="BB70" s="711"/>
      <c r="BC70" s="711"/>
      <c r="BD70" s="712"/>
      <c r="BE70" s="712"/>
      <c r="BF70" s="712"/>
      <c r="BG70" s="711"/>
      <c r="BH70" s="711"/>
      <c r="BI70" s="711"/>
      <c r="BJ70" s="202"/>
    </row>
    <row r="71" spans="1:74" s="188" customFormat="1" ht="11.95" customHeight="1" x14ac:dyDescent="0.2">
      <c r="A71" s="187"/>
      <c r="B71" s="1004" t="s">
        <v>1418</v>
      </c>
      <c r="C71" s="991"/>
      <c r="D71" s="991"/>
      <c r="E71" s="991"/>
      <c r="F71" s="991"/>
      <c r="G71" s="991"/>
      <c r="H71" s="991"/>
      <c r="I71" s="991"/>
      <c r="J71" s="991"/>
      <c r="K71" s="991"/>
      <c r="L71" s="991"/>
      <c r="M71" s="991"/>
      <c r="N71" s="991"/>
      <c r="O71" s="991"/>
      <c r="P71" s="991"/>
      <c r="Q71" s="991"/>
      <c r="R71" s="757"/>
      <c r="AY71" s="711"/>
      <c r="AZ71" s="711"/>
      <c r="BA71" s="711"/>
      <c r="BB71" s="711"/>
      <c r="BC71" s="711"/>
      <c r="BD71" s="712"/>
      <c r="BE71" s="712"/>
      <c r="BF71" s="712"/>
      <c r="BG71" s="711"/>
      <c r="BH71" s="711"/>
      <c r="BI71" s="711"/>
      <c r="BJ71" s="202"/>
    </row>
    <row r="72" spans="1:74" s="188" customFormat="1" ht="11.95" customHeight="1" x14ac:dyDescent="0.2">
      <c r="A72" s="187"/>
      <c r="B72" s="996" t="s">
        <v>827</v>
      </c>
      <c r="C72" s="996"/>
      <c r="D72" s="996"/>
      <c r="E72" s="996"/>
      <c r="F72" s="996"/>
      <c r="G72" s="996"/>
      <c r="H72" s="996"/>
      <c r="I72" s="996"/>
      <c r="J72" s="996"/>
      <c r="K72" s="996"/>
      <c r="L72" s="996"/>
      <c r="M72" s="996"/>
      <c r="N72" s="996"/>
      <c r="O72" s="996"/>
      <c r="P72" s="996"/>
      <c r="Q72" s="996"/>
      <c r="R72" s="996"/>
      <c r="AY72" s="711"/>
      <c r="AZ72" s="711"/>
      <c r="BA72" s="711"/>
      <c r="BB72" s="711"/>
      <c r="BC72" s="711"/>
      <c r="BD72" s="712"/>
      <c r="BE72" s="712"/>
      <c r="BF72" s="712"/>
      <c r="BG72" s="711"/>
      <c r="BH72" s="711"/>
      <c r="BI72" s="711"/>
      <c r="BJ72" s="202"/>
    </row>
    <row r="73" spans="1:74" s="188" customFormat="1" ht="22.45" customHeight="1" x14ac:dyDescent="0.2">
      <c r="A73" s="187"/>
      <c r="B73" s="999" t="s">
        <v>1458</v>
      </c>
      <c r="C73" s="1000"/>
      <c r="D73" s="1000"/>
      <c r="E73" s="1000"/>
      <c r="F73" s="1000"/>
      <c r="G73" s="1000"/>
      <c r="H73" s="1000"/>
      <c r="I73" s="1000"/>
      <c r="J73" s="1000"/>
      <c r="K73" s="1000"/>
      <c r="L73" s="1000"/>
      <c r="M73" s="1000"/>
      <c r="N73" s="1000"/>
      <c r="O73" s="1000"/>
      <c r="P73" s="1000"/>
      <c r="Q73" s="1001"/>
      <c r="R73" s="757"/>
      <c r="AY73" s="711"/>
      <c r="AZ73" s="711"/>
      <c r="BA73" s="711"/>
      <c r="BB73" s="711"/>
      <c r="BC73" s="711"/>
      <c r="BD73" s="712"/>
      <c r="BE73" s="712"/>
      <c r="BF73" s="712"/>
      <c r="BG73" s="711"/>
      <c r="BH73" s="711"/>
      <c r="BI73" s="711"/>
      <c r="BJ73" s="202"/>
    </row>
    <row r="74" spans="1:74" s="188" customFormat="1" ht="11.95" customHeight="1" x14ac:dyDescent="0.2">
      <c r="A74" s="187"/>
      <c r="B74" s="999" t="s">
        <v>492</v>
      </c>
      <c r="C74" s="1001"/>
      <c r="D74" s="1001"/>
      <c r="E74" s="1001"/>
      <c r="F74" s="1001"/>
      <c r="G74" s="1001"/>
      <c r="H74" s="1001"/>
      <c r="I74" s="1001"/>
      <c r="J74" s="1001"/>
      <c r="K74" s="1001"/>
      <c r="L74" s="1001"/>
      <c r="M74" s="1001"/>
      <c r="N74" s="1001"/>
      <c r="O74" s="1001"/>
      <c r="P74" s="1001"/>
      <c r="Q74" s="1001"/>
      <c r="R74" s="757"/>
      <c r="AY74" s="711"/>
      <c r="AZ74" s="711"/>
      <c r="BA74" s="711"/>
      <c r="BB74" s="711"/>
      <c r="BC74" s="711"/>
      <c r="BD74" s="712"/>
      <c r="BE74" s="712"/>
      <c r="BF74" s="712"/>
      <c r="BG74" s="711"/>
      <c r="BH74" s="711"/>
      <c r="BI74" s="711"/>
      <c r="BJ74" s="202"/>
    </row>
    <row r="75" spans="1:74" s="188" customFormat="1" ht="11.95" customHeight="1" x14ac:dyDescent="0.2">
      <c r="A75" s="187"/>
      <c r="B75" s="1003" t="s">
        <v>1419</v>
      </c>
      <c r="C75" s="1001"/>
      <c r="D75" s="1001"/>
      <c r="E75" s="1001"/>
      <c r="F75" s="1001"/>
      <c r="G75" s="1001"/>
      <c r="H75" s="1001"/>
      <c r="I75" s="1001"/>
      <c r="J75" s="1001"/>
      <c r="K75" s="1001"/>
      <c r="L75" s="1001"/>
      <c r="M75" s="1001"/>
      <c r="N75" s="1001"/>
      <c r="O75" s="1001"/>
      <c r="P75" s="1001"/>
      <c r="Q75" s="1001"/>
      <c r="R75" s="757"/>
      <c r="AY75" s="711"/>
      <c r="AZ75" s="711"/>
      <c r="BA75" s="711"/>
      <c r="BB75" s="711"/>
      <c r="BC75" s="711"/>
      <c r="BD75" s="712"/>
      <c r="BE75" s="712"/>
      <c r="BF75" s="712"/>
      <c r="BG75" s="711"/>
      <c r="BH75" s="711"/>
      <c r="BI75" s="711"/>
      <c r="BJ75" s="202"/>
    </row>
    <row r="76" spans="1:74" x14ac:dyDescent="0.2">
      <c r="BK76" s="134"/>
      <c r="BL76" s="134"/>
      <c r="BM76" s="134"/>
      <c r="BN76" s="134"/>
      <c r="BO76" s="134"/>
      <c r="BP76" s="134"/>
      <c r="BQ76" s="134"/>
      <c r="BR76" s="134"/>
      <c r="BS76" s="134"/>
      <c r="BT76" s="134"/>
      <c r="BU76" s="134"/>
      <c r="BV76" s="134"/>
    </row>
    <row r="77" spans="1:74" x14ac:dyDescent="0.2">
      <c r="BK77" s="134"/>
      <c r="BL77" s="134"/>
      <c r="BM77" s="134"/>
      <c r="BN77" s="134"/>
      <c r="BO77" s="134"/>
      <c r="BP77" s="134"/>
      <c r="BQ77" s="134"/>
      <c r="BR77" s="134"/>
      <c r="BS77" s="134"/>
      <c r="BT77" s="134"/>
      <c r="BU77" s="134"/>
      <c r="BV77" s="134"/>
    </row>
    <row r="78" spans="1:74" x14ac:dyDescent="0.2">
      <c r="BK78" s="134"/>
      <c r="BL78" s="134"/>
      <c r="BM78" s="134"/>
      <c r="BN78" s="134"/>
      <c r="BO78" s="134"/>
      <c r="BP78" s="134"/>
      <c r="BQ78" s="134"/>
      <c r="BR78" s="134"/>
      <c r="BS78" s="134"/>
      <c r="BT78" s="134"/>
      <c r="BU78" s="134"/>
      <c r="BV78" s="134"/>
    </row>
    <row r="79" spans="1:74" x14ac:dyDescent="0.2">
      <c r="BK79" s="134"/>
      <c r="BL79" s="134"/>
      <c r="BM79" s="134"/>
      <c r="BN79" s="134"/>
      <c r="BO79" s="134"/>
      <c r="BP79" s="134"/>
      <c r="BQ79" s="134"/>
      <c r="BR79" s="134"/>
      <c r="BS79" s="134"/>
      <c r="BT79" s="134"/>
      <c r="BU79" s="134"/>
      <c r="BV79" s="134"/>
    </row>
    <row r="80" spans="1:74" x14ac:dyDescent="0.2">
      <c r="BK80" s="134"/>
      <c r="BL80" s="134"/>
      <c r="BM80" s="134"/>
      <c r="BN80" s="134"/>
      <c r="BO80" s="134"/>
      <c r="BP80" s="134"/>
      <c r="BQ80" s="134"/>
      <c r="BR80" s="134"/>
      <c r="BS80" s="134"/>
      <c r="BT80" s="134"/>
      <c r="BU80" s="134"/>
      <c r="BV80" s="134"/>
    </row>
    <row r="81" spans="63:74" x14ac:dyDescent="0.2">
      <c r="BK81" s="134"/>
      <c r="BL81" s="134"/>
      <c r="BM81" s="134"/>
      <c r="BN81" s="134"/>
      <c r="BO81" s="134"/>
      <c r="BP81" s="134"/>
      <c r="BQ81" s="134"/>
      <c r="BR81" s="134"/>
      <c r="BS81" s="134"/>
      <c r="BT81" s="134"/>
      <c r="BU81" s="134"/>
      <c r="BV81" s="134"/>
    </row>
    <row r="82" spans="63:74" x14ac:dyDescent="0.2">
      <c r="BK82" s="134"/>
      <c r="BL82" s="134"/>
      <c r="BM82" s="134"/>
      <c r="BN82" s="134"/>
      <c r="BO82" s="134"/>
      <c r="BP82" s="134"/>
      <c r="BQ82" s="134"/>
      <c r="BR82" s="134"/>
      <c r="BS82" s="134"/>
      <c r="BT82" s="134"/>
      <c r="BU82" s="134"/>
      <c r="BV82" s="134"/>
    </row>
    <row r="83" spans="63:74" x14ac:dyDescent="0.2">
      <c r="BK83" s="134"/>
      <c r="BL83" s="134"/>
      <c r="BM83" s="134"/>
      <c r="BN83" s="134"/>
      <c r="BO83" s="134"/>
      <c r="BP83" s="134"/>
      <c r="BQ83" s="134"/>
      <c r="BR83" s="134"/>
      <c r="BS83" s="134"/>
      <c r="BT83" s="134"/>
      <c r="BU83" s="134"/>
      <c r="BV83" s="134"/>
    </row>
    <row r="84" spans="63:74" x14ac:dyDescent="0.2">
      <c r="BK84" s="134"/>
      <c r="BL84" s="134"/>
      <c r="BM84" s="134"/>
      <c r="BN84" s="134"/>
      <c r="BO84" s="134"/>
      <c r="BP84" s="134"/>
      <c r="BQ84" s="134"/>
      <c r="BR84" s="134"/>
      <c r="BS84" s="134"/>
      <c r="BT84" s="134"/>
      <c r="BU84" s="134"/>
      <c r="BV84" s="134"/>
    </row>
    <row r="85" spans="63:74" x14ac:dyDescent="0.2">
      <c r="BK85" s="134"/>
      <c r="BL85" s="134"/>
      <c r="BM85" s="134"/>
      <c r="BN85" s="134"/>
      <c r="BO85" s="134"/>
      <c r="BP85" s="134"/>
      <c r="BQ85" s="134"/>
      <c r="BR85" s="134"/>
      <c r="BS85" s="134"/>
      <c r="BT85" s="134"/>
      <c r="BU85" s="134"/>
      <c r="BV85" s="134"/>
    </row>
    <row r="86" spans="63:74" x14ac:dyDescent="0.2">
      <c r="BK86" s="134"/>
      <c r="BL86" s="134"/>
      <c r="BM86" s="134"/>
      <c r="BN86" s="134"/>
      <c r="BO86" s="134"/>
      <c r="BP86" s="134"/>
      <c r="BQ86" s="134"/>
      <c r="BR86" s="134"/>
      <c r="BS86" s="134"/>
      <c r="BT86" s="134"/>
      <c r="BU86" s="134"/>
      <c r="BV86" s="134"/>
    </row>
    <row r="87" spans="63:74" x14ac:dyDescent="0.2">
      <c r="BK87" s="134"/>
      <c r="BL87" s="134"/>
      <c r="BM87" s="134"/>
      <c r="BN87" s="134"/>
      <c r="BO87" s="134"/>
      <c r="BP87" s="134"/>
      <c r="BQ87" s="134"/>
      <c r="BR87" s="134"/>
      <c r="BS87" s="134"/>
      <c r="BT87" s="134"/>
      <c r="BU87" s="134"/>
      <c r="BV87" s="134"/>
    </row>
    <row r="88" spans="63:74" x14ac:dyDescent="0.2">
      <c r="BK88" s="134"/>
      <c r="BL88" s="134"/>
      <c r="BM88" s="134"/>
      <c r="BN88" s="134"/>
      <c r="BO88" s="134"/>
      <c r="BP88" s="134"/>
      <c r="BQ88" s="134"/>
      <c r="BR88" s="134"/>
      <c r="BS88" s="134"/>
      <c r="BT88" s="134"/>
      <c r="BU88" s="134"/>
      <c r="BV88" s="134"/>
    </row>
    <row r="89" spans="63:74" x14ac:dyDescent="0.2">
      <c r="BK89" s="134"/>
      <c r="BL89" s="134"/>
      <c r="BM89" s="134"/>
      <c r="BN89" s="134"/>
      <c r="BO89" s="134"/>
      <c r="BP89" s="134"/>
      <c r="BQ89" s="134"/>
      <c r="BR89" s="134"/>
      <c r="BS89" s="134"/>
      <c r="BT89" s="134"/>
      <c r="BU89" s="134"/>
      <c r="BV89" s="134"/>
    </row>
    <row r="90" spans="63:74" x14ac:dyDescent="0.2">
      <c r="BK90" s="134"/>
      <c r="BL90" s="134"/>
      <c r="BM90" s="134"/>
      <c r="BN90" s="134"/>
      <c r="BO90" s="134"/>
      <c r="BP90" s="134"/>
      <c r="BQ90" s="134"/>
      <c r="BR90" s="134"/>
      <c r="BS90" s="134"/>
      <c r="BT90" s="134"/>
      <c r="BU90" s="134"/>
      <c r="BV90" s="134"/>
    </row>
    <row r="91" spans="63:74" x14ac:dyDescent="0.2">
      <c r="BK91" s="134"/>
      <c r="BL91" s="134"/>
      <c r="BM91" s="134"/>
      <c r="BN91" s="134"/>
      <c r="BO91" s="134"/>
      <c r="BP91" s="134"/>
      <c r="BQ91" s="134"/>
      <c r="BR91" s="134"/>
      <c r="BS91" s="134"/>
      <c r="BT91" s="134"/>
      <c r="BU91" s="134"/>
      <c r="BV91" s="134"/>
    </row>
    <row r="92" spans="63:74" x14ac:dyDescent="0.2">
      <c r="BK92" s="134"/>
      <c r="BL92" s="134"/>
      <c r="BM92" s="134"/>
      <c r="BN92" s="134"/>
      <c r="BO92" s="134"/>
      <c r="BP92" s="134"/>
      <c r="BQ92" s="134"/>
      <c r="BR92" s="134"/>
      <c r="BS92" s="134"/>
      <c r="BT92" s="134"/>
      <c r="BU92" s="134"/>
      <c r="BV92" s="134"/>
    </row>
    <row r="93" spans="63:74" x14ac:dyDescent="0.2">
      <c r="BK93" s="134"/>
      <c r="BL93" s="134"/>
      <c r="BM93" s="134"/>
      <c r="BN93" s="134"/>
      <c r="BO93" s="134"/>
      <c r="BP93" s="134"/>
      <c r="BQ93" s="134"/>
      <c r="BR93" s="134"/>
      <c r="BS93" s="134"/>
      <c r="BT93" s="134"/>
      <c r="BU93" s="134"/>
      <c r="BV93" s="134"/>
    </row>
    <row r="94" spans="63:74" x14ac:dyDescent="0.2">
      <c r="BK94" s="134"/>
      <c r="BL94" s="134"/>
      <c r="BM94" s="134"/>
      <c r="BN94" s="134"/>
      <c r="BO94" s="134"/>
      <c r="BP94" s="134"/>
      <c r="BQ94" s="134"/>
      <c r="BR94" s="134"/>
      <c r="BS94" s="134"/>
      <c r="BT94" s="134"/>
      <c r="BU94" s="134"/>
      <c r="BV94" s="134"/>
    </row>
    <row r="95" spans="63:74" x14ac:dyDescent="0.2">
      <c r="BK95" s="134"/>
      <c r="BL95" s="134"/>
      <c r="BM95" s="134"/>
      <c r="BN95" s="134"/>
      <c r="BO95" s="134"/>
      <c r="BP95" s="134"/>
      <c r="BQ95" s="134"/>
      <c r="BR95" s="134"/>
      <c r="BS95" s="134"/>
      <c r="BT95" s="134"/>
      <c r="BU95" s="134"/>
      <c r="BV95" s="134"/>
    </row>
    <row r="96" spans="63:74" x14ac:dyDescent="0.2">
      <c r="BK96" s="134"/>
      <c r="BL96" s="134"/>
      <c r="BM96" s="134"/>
      <c r="BN96" s="134"/>
      <c r="BO96" s="134"/>
      <c r="BP96" s="134"/>
      <c r="BQ96" s="134"/>
      <c r="BR96" s="134"/>
      <c r="BS96" s="134"/>
      <c r="BT96" s="134"/>
      <c r="BU96" s="134"/>
      <c r="BV96" s="134"/>
    </row>
    <row r="97" spans="63:74" x14ac:dyDescent="0.2">
      <c r="BK97" s="134"/>
      <c r="BL97" s="134"/>
      <c r="BM97" s="134"/>
      <c r="BN97" s="134"/>
      <c r="BO97" s="134"/>
      <c r="BP97" s="134"/>
      <c r="BQ97" s="134"/>
      <c r="BR97" s="134"/>
      <c r="BS97" s="134"/>
      <c r="BT97" s="134"/>
      <c r="BU97" s="134"/>
      <c r="BV97" s="134"/>
    </row>
    <row r="98" spans="63:74" x14ac:dyDescent="0.2">
      <c r="BK98" s="134"/>
      <c r="BL98" s="134"/>
      <c r="BM98" s="134"/>
      <c r="BN98" s="134"/>
      <c r="BO98" s="134"/>
      <c r="BP98" s="134"/>
      <c r="BQ98" s="134"/>
      <c r="BR98" s="134"/>
      <c r="BS98" s="134"/>
      <c r="BT98" s="134"/>
      <c r="BU98" s="134"/>
      <c r="BV98" s="134"/>
    </row>
    <row r="99" spans="63:74" x14ac:dyDescent="0.2">
      <c r="BK99" s="134"/>
      <c r="BL99" s="134"/>
      <c r="BM99" s="134"/>
      <c r="BN99" s="134"/>
      <c r="BO99" s="134"/>
      <c r="BP99" s="134"/>
      <c r="BQ99" s="134"/>
      <c r="BR99" s="134"/>
      <c r="BS99" s="134"/>
      <c r="BT99" s="134"/>
      <c r="BU99" s="134"/>
      <c r="BV99" s="134"/>
    </row>
    <row r="100" spans="63:74" x14ac:dyDescent="0.2">
      <c r="BK100" s="134"/>
      <c r="BL100" s="134"/>
      <c r="BM100" s="134"/>
      <c r="BN100" s="134"/>
      <c r="BO100" s="134"/>
      <c r="BP100" s="134"/>
      <c r="BQ100" s="134"/>
      <c r="BR100" s="134"/>
      <c r="BS100" s="134"/>
      <c r="BT100" s="134"/>
      <c r="BU100" s="134"/>
      <c r="BV100" s="134"/>
    </row>
    <row r="101" spans="63:74" x14ac:dyDescent="0.2">
      <c r="BK101" s="134"/>
      <c r="BL101" s="134"/>
      <c r="BM101" s="134"/>
      <c r="BN101" s="134"/>
      <c r="BO101" s="134"/>
      <c r="BP101" s="134"/>
      <c r="BQ101" s="134"/>
      <c r="BR101" s="134"/>
      <c r="BS101" s="134"/>
      <c r="BT101" s="134"/>
      <c r="BU101" s="134"/>
      <c r="BV101" s="134"/>
    </row>
    <row r="102" spans="63:74" x14ac:dyDescent="0.2">
      <c r="BK102" s="134"/>
      <c r="BL102" s="134"/>
      <c r="BM102" s="134"/>
      <c r="BN102" s="134"/>
      <c r="BO102" s="134"/>
      <c r="BP102" s="134"/>
      <c r="BQ102" s="134"/>
      <c r="BR102" s="134"/>
      <c r="BS102" s="134"/>
      <c r="BT102" s="134"/>
      <c r="BU102" s="134"/>
      <c r="BV102" s="134"/>
    </row>
    <row r="103" spans="63:74" x14ac:dyDescent="0.2">
      <c r="BK103" s="134"/>
      <c r="BL103" s="134"/>
      <c r="BM103" s="134"/>
      <c r="BN103" s="134"/>
      <c r="BO103" s="134"/>
      <c r="BP103" s="134"/>
      <c r="BQ103" s="134"/>
      <c r="BR103" s="134"/>
      <c r="BS103" s="134"/>
      <c r="BT103" s="134"/>
      <c r="BU103" s="134"/>
      <c r="BV103" s="134"/>
    </row>
    <row r="104" spans="63:74" x14ac:dyDescent="0.2">
      <c r="BK104" s="134"/>
      <c r="BL104" s="134"/>
      <c r="BM104" s="134"/>
      <c r="BN104" s="134"/>
      <c r="BO104" s="134"/>
      <c r="BP104" s="134"/>
      <c r="BQ104" s="134"/>
      <c r="BR104" s="134"/>
      <c r="BS104" s="134"/>
      <c r="BT104" s="134"/>
      <c r="BU104" s="134"/>
      <c r="BV104" s="134"/>
    </row>
    <row r="105" spans="63:74" x14ac:dyDescent="0.2">
      <c r="BK105" s="134"/>
      <c r="BL105" s="134"/>
      <c r="BM105" s="134"/>
      <c r="BN105" s="134"/>
      <c r="BO105" s="134"/>
      <c r="BP105" s="134"/>
      <c r="BQ105" s="134"/>
      <c r="BR105" s="134"/>
      <c r="BS105" s="134"/>
      <c r="BT105" s="134"/>
      <c r="BU105" s="134"/>
      <c r="BV105" s="134"/>
    </row>
    <row r="106" spans="63:74" x14ac:dyDescent="0.2">
      <c r="BK106" s="134"/>
      <c r="BL106" s="134"/>
      <c r="BM106" s="134"/>
      <c r="BN106" s="134"/>
      <c r="BO106" s="134"/>
      <c r="BP106" s="134"/>
      <c r="BQ106" s="134"/>
      <c r="BR106" s="134"/>
      <c r="BS106" s="134"/>
      <c r="BT106" s="134"/>
      <c r="BU106" s="134"/>
      <c r="BV106" s="134"/>
    </row>
    <row r="107" spans="63:74" x14ac:dyDescent="0.2">
      <c r="BK107" s="134"/>
      <c r="BL107" s="134"/>
      <c r="BM107" s="134"/>
      <c r="BN107" s="134"/>
      <c r="BO107" s="134"/>
      <c r="BP107" s="134"/>
      <c r="BQ107" s="134"/>
      <c r="BR107" s="134"/>
      <c r="BS107" s="134"/>
      <c r="BT107" s="134"/>
      <c r="BU107" s="134"/>
      <c r="BV107" s="134"/>
    </row>
    <row r="108" spans="63:74" x14ac:dyDescent="0.2">
      <c r="BK108" s="134"/>
      <c r="BL108" s="134"/>
      <c r="BM108" s="134"/>
      <c r="BN108" s="134"/>
      <c r="BO108" s="134"/>
      <c r="BP108" s="134"/>
      <c r="BQ108" s="134"/>
      <c r="BR108" s="134"/>
      <c r="BS108" s="134"/>
      <c r="BT108" s="134"/>
      <c r="BU108" s="134"/>
      <c r="BV108" s="134"/>
    </row>
    <row r="109" spans="63:74" x14ac:dyDescent="0.2">
      <c r="BK109" s="134"/>
      <c r="BL109" s="134"/>
      <c r="BM109" s="134"/>
      <c r="BN109" s="134"/>
      <c r="BO109" s="134"/>
      <c r="BP109" s="134"/>
      <c r="BQ109" s="134"/>
      <c r="BR109" s="134"/>
      <c r="BS109" s="134"/>
      <c r="BT109" s="134"/>
      <c r="BU109" s="134"/>
      <c r="BV109" s="134"/>
    </row>
    <row r="110" spans="63:74" x14ac:dyDescent="0.2">
      <c r="BK110" s="134"/>
      <c r="BL110" s="134"/>
      <c r="BM110" s="134"/>
      <c r="BN110" s="134"/>
      <c r="BO110" s="134"/>
      <c r="BP110" s="134"/>
      <c r="BQ110" s="134"/>
      <c r="BR110" s="134"/>
      <c r="BS110" s="134"/>
      <c r="BT110" s="134"/>
      <c r="BU110" s="134"/>
      <c r="BV110" s="134"/>
    </row>
    <row r="111" spans="63:74" x14ac:dyDescent="0.2">
      <c r="BK111" s="134"/>
      <c r="BL111" s="134"/>
      <c r="BM111" s="134"/>
      <c r="BN111" s="134"/>
      <c r="BO111" s="134"/>
      <c r="BP111" s="134"/>
      <c r="BQ111" s="134"/>
      <c r="BR111" s="134"/>
      <c r="BS111" s="134"/>
      <c r="BT111" s="134"/>
      <c r="BU111" s="134"/>
      <c r="BV111" s="134"/>
    </row>
    <row r="112" spans="63:74" x14ac:dyDescent="0.2">
      <c r="BK112" s="134"/>
      <c r="BL112" s="134"/>
      <c r="BM112" s="134"/>
      <c r="BN112" s="134"/>
      <c r="BO112" s="134"/>
      <c r="BP112" s="134"/>
      <c r="BQ112" s="134"/>
      <c r="BR112" s="134"/>
      <c r="BS112" s="134"/>
      <c r="BT112" s="134"/>
      <c r="BU112" s="134"/>
      <c r="BV112" s="134"/>
    </row>
    <row r="113" spans="63:74" x14ac:dyDescent="0.2">
      <c r="BK113" s="134"/>
      <c r="BL113" s="134"/>
      <c r="BM113" s="134"/>
      <c r="BN113" s="134"/>
      <c r="BO113" s="134"/>
      <c r="BP113" s="134"/>
      <c r="BQ113" s="134"/>
      <c r="BR113" s="134"/>
      <c r="BS113" s="134"/>
      <c r="BT113" s="134"/>
      <c r="BU113" s="134"/>
      <c r="BV113" s="134"/>
    </row>
    <row r="114" spans="63:74" x14ac:dyDescent="0.2">
      <c r="BK114" s="134"/>
      <c r="BL114" s="134"/>
      <c r="BM114" s="134"/>
      <c r="BN114" s="134"/>
      <c r="BO114" s="134"/>
      <c r="BP114" s="134"/>
      <c r="BQ114" s="134"/>
      <c r="BR114" s="134"/>
      <c r="BS114" s="134"/>
      <c r="BT114" s="134"/>
      <c r="BU114" s="134"/>
      <c r="BV114" s="134"/>
    </row>
    <row r="115" spans="63:74" x14ac:dyDescent="0.2">
      <c r="BK115" s="134"/>
      <c r="BL115" s="134"/>
      <c r="BM115" s="134"/>
      <c r="BN115" s="134"/>
      <c r="BO115" s="134"/>
      <c r="BP115" s="134"/>
      <c r="BQ115" s="134"/>
      <c r="BR115" s="134"/>
      <c r="BS115" s="134"/>
      <c r="BT115" s="134"/>
      <c r="BU115" s="134"/>
      <c r="BV115" s="134"/>
    </row>
    <row r="116" spans="63:74" x14ac:dyDescent="0.2">
      <c r="BK116" s="134"/>
      <c r="BL116" s="134"/>
      <c r="BM116" s="134"/>
      <c r="BN116" s="134"/>
      <c r="BO116" s="134"/>
      <c r="BP116" s="134"/>
      <c r="BQ116" s="134"/>
      <c r="BR116" s="134"/>
      <c r="BS116" s="134"/>
      <c r="BT116" s="134"/>
      <c r="BU116" s="134"/>
      <c r="BV116" s="134"/>
    </row>
    <row r="117" spans="63:74" x14ac:dyDescent="0.2">
      <c r="BK117" s="134"/>
      <c r="BL117" s="134"/>
      <c r="BM117" s="134"/>
      <c r="BN117" s="134"/>
      <c r="BO117" s="134"/>
      <c r="BP117" s="134"/>
      <c r="BQ117" s="134"/>
      <c r="BR117" s="134"/>
      <c r="BS117" s="134"/>
      <c r="BT117" s="134"/>
      <c r="BU117" s="134"/>
      <c r="BV117" s="134"/>
    </row>
    <row r="118" spans="63:74" x14ac:dyDescent="0.2">
      <c r="BK118" s="134"/>
      <c r="BL118" s="134"/>
      <c r="BM118" s="134"/>
      <c r="BN118" s="134"/>
      <c r="BO118" s="134"/>
      <c r="BP118" s="134"/>
      <c r="BQ118" s="134"/>
      <c r="BR118" s="134"/>
      <c r="BS118" s="134"/>
      <c r="BT118" s="134"/>
      <c r="BU118" s="134"/>
      <c r="BV118" s="134"/>
    </row>
    <row r="119" spans="63:74" x14ac:dyDescent="0.2">
      <c r="BK119" s="134"/>
      <c r="BL119" s="134"/>
      <c r="BM119" s="134"/>
      <c r="BN119" s="134"/>
      <c r="BO119" s="134"/>
      <c r="BP119" s="134"/>
      <c r="BQ119" s="134"/>
      <c r="BR119" s="134"/>
      <c r="BS119" s="134"/>
      <c r="BT119" s="134"/>
      <c r="BU119" s="134"/>
      <c r="BV119" s="134"/>
    </row>
    <row r="120" spans="63:74" x14ac:dyDescent="0.2">
      <c r="BK120" s="134"/>
      <c r="BL120" s="134"/>
      <c r="BM120" s="134"/>
      <c r="BN120" s="134"/>
      <c r="BO120" s="134"/>
      <c r="BP120" s="134"/>
      <c r="BQ120" s="134"/>
      <c r="BR120" s="134"/>
      <c r="BS120" s="134"/>
      <c r="BT120" s="134"/>
      <c r="BU120" s="134"/>
      <c r="BV120" s="134"/>
    </row>
    <row r="121" spans="63:74" x14ac:dyDescent="0.2">
      <c r="BK121" s="134"/>
      <c r="BL121" s="134"/>
      <c r="BM121" s="134"/>
      <c r="BN121" s="134"/>
      <c r="BO121" s="134"/>
      <c r="BP121" s="134"/>
      <c r="BQ121" s="134"/>
      <c r="BR121" s="134"/>
      <c r="BS121" s="134"/>
      <c r="BT121" s="134"/>
      <c r="BU121" s="134"/>
      <c r="BV121" s="134"/>
    </row>
    <row r="122" spans="63:74" x14ac:dyDescent="0.2">
      <c r="BK122" s="134"/>
      <c r="BL122" s="134"/>
      <c r="BM122" s="134"/>
      <c r="BN122" s="134"/>
      <c r="BO122" s="134"/>
      <c r="BP122" s="134"/>
      <c r="BQ122" s="134"/>
      <c r="BR122" s="134"/>
      <c r="BS122" s="134"/>
      <c r="BT122" s="134"/>
      <c r="BU122" s="134"/>
      <c r="BV122" s="134"/>
    </row>
    <row r="123" spans="63:74" x14ac:dyDescent="0.2">
      <c r="BK123" s="134"/>
      <c r="BL123" s="134"/>
      <c r="BM123" s="134"/>
      <c r="BN123" s="134"/>
      <c r="BO123" s="134"/>
      <c r="BP123" s="134"/>
      <c r="BQ123" s="134"/>
      <c r="BR123" s="134"/>
      <c r="BS123" s="134"/>
      <c r="BT123" s="134"/>
      <c r="BU123" s="134"/>
      <c r="BV123" s="134"/>
    </row>
    <row r="124" spans="63:74" x14ac:dyDescent="0.2">
      <c r="BK124" s="134"/>
      <c r="BL124" s="134"/>
      <c r="BM124" s="134"/>
      <c r="BN124" s="134"/>
      <c r="BO124" s="134"/>
      <c r="BP124" s="134"/>
      <c r="BQ124" s="134"/>
      <c r="BR124" s="134"/>
      <c r="BS124" s="134"/>
      <c r="BT124" s="134"/>
      <c r="BU124" s="134"/>
      <c r="BV124" s="134"/>
    </row>
    <row r="125" spans="63:74" x14ac:dyDescent="0.2">
      <c r="BK125" s="134"/>
      <c r="BL125" s="134"/>
      <c r="BM125" s="134"/>
      <c r="BN125" s="134"/>
      <c r="BO125" s="134"/>
      <c r="BP125" s="134"/>
      <c r="BQ125" s="134"/>
      <c r="BR125" s="134"/>
      <c r="BS125" s="134"/>
      <c r="BT125" s="134"/>
      <c r="BU125" s="134"/>
      <c r="BV125" s="134"/>
    </row>
    <row r="126" spans="63:74" x14ac:dyDescent="0.2">
      <c r="BK126" s="134"/>
      <c r="BL126" s="134"/>
      <c r="BM126" s="134"/>
      <c r="BN126" s="134"/>
      <c r="BO126" s="134"/>
      <c r="BP126" s="134"/>
      <c r="BQ126" s="134"/>
      <c r="BR126" s="134"/>
      <c r="BS126" s="134"/>
      <c r="BT126" s="134"/>
      <c r="BU126" s="134"/>
      <c r="BV126" s="134"/>
    </row>
    <row r="127" spans="63:74" x14ac:dyDescent="0.2">
      <c r="BK127" s="134"/>
      <c r="BL127" s="134"/>
      <c r="BM127" s="134"/>
      <c r="BN127" s="134"/>
      <c r="BO127" s="134"/>
      <c r="BP127" s="134"/>
      <c r="BQ127" s="134"/>
      <c r="BR127" s="134"/>
      <c r="BS127" s="134"/>
      <c r="BT127" s="134"/>
      <c r="BU127" s="134"/>
      <c r="BV127" s="134"/>
    </row>
    <row r="128" spans="63:74" x14ac:dyDescent="0.2">
      <c r="BK128" s="134"/>
      <c r="BL128" s="134"/>
      <c r="BM128" s="134"/>
      <c r="BN128" s="134"/>
      <c r="BO128" s="134"/>
      <c r="BP128" s="134"/>
      <c r="BQ128" s="134"/>
      <c r="BR128" s="134"/>
      <c r="BS128" s="134"/>
      <c r="BT128" s="134"/>
      <c r="BU128" s="134"/>
      <c r="BV128" s="134"/>
    </row>
    <row r="129" spans="63:74" x14ac:dyDescent="0.2">
      <c r="BK129" s="134"/>
      <c r="BL129" s="134"/>
      <c r="BM129" s="134"/>
      <c r="BN129" s="134"/>
      <c r="BO129" s="134"/>
      <c r="BP129" s="134"/>
      <c r="BQ129" s="134"/>
      <c r="BR129" s="134"/>
      <c r="BS129" s="134"/>
      <c r="BT129" s="134"/>
      <c r="BU129" s="134"/>
      <c r="BV129" s="134"/>
    </row>
    <row r="130" spans="63:74" x14ac:dyDescent="0.2">
      <c r="BK130" s="134"/>
      <c r="BL130" s="134"/>
      <c r="BM130" s="134"/>
      <c r="BN130" s="134"/>
      <c r="BO130" s="134"/>
      <c r="BP130" s="134"/>
      <c r="BQ130" s="134"/>
      <c r="BR130" s="134"/>
      <c r="BS130" s="134"/>
      <c r="BT130" s="134"/>
      <c r="BU130" s="134"/>
      <c r="BV130" s="134"/>
    </row>
    <row r="131" spans="63:74" x14ac:dyDescent="0.2">
      <c r="BK131" s="134"/>
      <c r="BL131" s="134"/>
      <c r="BM131" s="134"/>
      <c r="BN131" s="134"/>
      <c r="BO131" s="134"/>
      <c r="BP131" s="134"/>
      <c r="BQ131" s="134"/>
      <c r="BR131" s="134"/>
      <c r="BS131" s="134"/>
      <c r="BT131" s="134"/>
      <c r="BU131" s="134"/>
      <c r="BV131" s="134"/>
    </row>
    <row r="132" spans="63:74" x14ac:dyDescent="0.2">
      <c r="BK132" s="134"/>
      <c r="BL132" s="134"/>
      <c r="BM132" s="134"/>
      <c r="BN132" s="134"/>
      <c r="BO132" s="134"/>
      <c r="BP132" s="134"/>
      <c r="BQ132" s="134"/>
      <c r="BR132" s="134"/>
      <c r="BS132" s="134"/>
      <c r="BT132" s="134"/>
      <c r="BU132" s="134"/>
      <c r="BV132" s="134"/>
    </row>
    <row r="133" spans="63:74" x14ac:dyDescent="0.2">
      <c r="BK133" s="134"/>
      <c r="BL133" s="134"/>
      <c r="BM133" s="134"/>
      <c r="BN133" s="134"/>
      <c r="BO133" s="134"/>
      <c r="BP133" s="134"/>
      <c r="BQ133" s="134"/>
      <c r="BR133" s="134"/>
      <c r="BS133" s="134"/>
      <c r="BT133" s="134"/>
      <c r="BU133" s="134"/>
      <c r="BV133" s="134"/>
    </row>
    <row r="134" spans="63:74" x14ac:dyDescent="0.2">
      <c r="BK134" s="134"/>
      <c r="BL134" s="134"/>
      <c r="BM134" s="134"/>
      <c r="BN134" s="134"/>
      <c r="BO134" s="134"/>
      <c r="BP134" s="134"/>
      <c r="BQ134" s="134"/>
      <c r="BR134" s="134"/>
      <c r="BS134" s="134"/>
      <c r="BT134" s="134"/>
      <c r="BU134" s="134"/>
      <c r="BV134" s="134"/>
    </row>
    <row r="135" spans="63:74" x14ac:dyDescent="0.2">
      <c r="BK135" s="134"/>
      <c r="BL135" s="134"/>
      <c r="BM135" s="134"/>
      <c r="BN135" s="134"/>
      <c r="BO135" s="134"/>
      <c r="BP135" s="134"/>
      <c r="BQ135" s="134"/>
      <c r="BR135" s="134"/>
      <c r="BS135" s="134"/>
      <c r="BT135" s="134"/>
      <c r="BU135" s="134"/>
      <c r="BV135" s="134"/>
    </row>
    <row r="136" spans="63:74" x14ac:dyDescent="0.2">
      <c r="BK136" s="134"/>
      <c r="BL136" s="134"/>
      <c r="BM136" s="134"/>
      <c r="BN136" s="134"/>
      <c r="BO136" s="134"/>
      <c r="BP136" s="134"/>
      <c r="BQ136" s="134"/>
      <c r="BR136" s="134"/>
      <c r="BS136" s="134"/>
      <c r="BT136" s="134"/>
      <c r="BU136" s="134"/>
      <c r="BV136" s="134"/>
    </row>
    <row r="137" spans="63:74" x14ac:dyDescent="0.2">
      <c r="BK137" s="134"/>
      <c r="BL137" s="134"/>
      <c r="BM137" s="134"/>
      <c r="BN137" s="134"/>
      <c r="BO137" s="134"/>
      <c r="BP137" s="134"/>
      <c r="BQ137" s="134"/>
      <c r="BR137" s="134"/>
      <c r="BS137" s="134"/>
      <c r="BT137" s="134"/>
      <c r="BU137" s="134"/>
      <c r="BV137" s="134"/>
    </row>
    <row r="138" spans="63:74" x14ac:dyDescent="0.2">
      <c r="BK138" s="134"/>
      <c r="BL138" s="134"/>
      <c r="BM138" s="134"/>
      <c r="BN138" s="134"/>
      <c r="BO138" s="134"/>
      <c r="BP138" s="134"/>
      <c r="BQ138" s="134"/>
      <c r="BR138" s="134"/>
      <c r="BS138" s="134"/>
      <c r="BT138" s="134"/>
      <c r="BU138" s="134"/>
      <c r="BV138" s="134"/>
    </row>
    <row r="139" spans="63:74" x14ac:dyDescent="0.2">
      <c r="BK139" s="134"/>
      <c r="BL139" s="134"/>
      <c r="BM139" s="134"/>
      <c r="BN139" s="134"/>
      <c r="BO139" s="134"/>
      <c r="BP139" s="134"/>
      <c r="BQ139" s="134"/>
      <c r="BR139" s="134"/>
      <c r="BS139" s="134"/>
      <c r="BT139" s="134"/>
      <c r="BU139" s="134"/>
      <c r="BV139" s="134"/>
    </row>
    <row r="140" spans="63:74" x14ac:dyDescent="0.2">
      <c r="BK140" s="134"/>
      <c r="BL140" s="134"/>
      <c r="BM140" s="134"/>
      <c r="BN140" s="134"/>
      <c r="BO140" s="134"/>
      <c r="BP140" s="134"/>
      <c r="BQ140" s="134"/>
      <c r="BR140" s="134"/>
      <c r="BS140" s="134"/>
      <c r="BT140" s="134"/>
      <c r="BU140" s="134"/>
      <c r="BV140" s="134"/>
    </row>
    <row r="141" spans="63:74" x14ac:dyDescent="0.2">
      <c r="BK141" s="134"/>
      <c r="BL141" s="134"/>
      <c r="BM141" s="134"/>
      <c r="BN141" s="134"/>
      <c r="BO141" s="134"/>
      <c r="BP141" s="134"/>
      <c r="BQ141" s="134"/>
      <c r="BR141" s="134"/>
      <c r="BS141" s="134"/>
      <c r="BT141" s="134"/>
      <c r="BU141" s="134"/>
      <c r="BV141" s="134"/>
    </row>
    <row r="142" spans="63:74" x14ac:dyDescent="0.2">
      <c r="BK142" s="134"/>
      <c r="BL142" s="134"/>
      <c r="BM142" s="134"/>
      <c r="BN142" s="134"/>
      <c r="BO142" s="134"/>
      <c r="BP142" s="134"/>
      <c r="BQ142" s="134"/>
      <c r="BR142" s="134"/>
      <c r="BS142" s="134"/>
      <c r="BT142" s="134"/>
      <c r="BU142" s="134"/>
      <c r="BV142" s="134"/>
    </row>
    <row r="143" spans="63:74" x14ac:dyDescent="0.2">
      <c r="BK143" s="134"/>
      <c r="BL143" s="134"/>
      <c r="BM143" s="134"/>
      <c r="BN143" s="134"/>
      <c r="BO143" s="134"/>
      <c r="BP143" s="134"/>
      <c r="BQ143" s="134"/>
      <c r="BR143" s="134"/>
      <c r="BS143" s="134"/>
      <c r="BT143" s="134"/>
      <c r="BU143" s="134"/>
      <c r="BV143" s="134"/>
    </row>
    <row r="144" spans="63:74" x14ac:dyDescent="0.2">
      <c r="BK144" s="134"/>
      <c r="BL144" s="134"/>
      <c r="BM144" s="134"/>
      <c r="BN144" s="134"/>
      <c r="BO144" s="134"/>
      <c r="BP144" s="134"/>
      <c r="BQ144" s="134"/>
      <c r="BR144" s="134"/>
      <c r="BS144" s="134"/>
      <c r="BT144" s="134"/>
      <c r="BU144" s="134"/>
      <c r="BV144" s="134"/>
    </row>
    <row r="145" spans="63:74" x14ac:dyDescent="0.2">
      <c r="BK145" s="134"/>
      <c r="BL145" s="134"/>
      <c r="BM145" s="134"/>
      <c r="BN145" s="134"/>
      <c r="BO145" s="134"/>
      <c r="BP145" s="134"/>
      <c r="BQ145" s="134"/>
      <c r="BR145" s="134"/>
      <c r="BS145" s="134"/>
      <c r="BT145" s="134"/>
      <c r="BU145" s="134"/>
      <c r="BV145" s="134"/>
    </row>
    <row r="146" spans="63:74" x14ac:dyDescent="0.2">
      <c r="BK146" s="134"/>
      <c r="BL146" s="134"/>
      <c r="BM146" s="134"/>
      <c r="BN146" s="134"/>
      <c r="BO146" s="134"/>
      <c r="BP146" s="134"/>
      <c r="BQ146" s="134"/>
      <c r="BR146" s="134"/>
      <c r="BS146" s="134"/>
      <c r="BT146" s="134"/>
      <c r="BU146" s="134"/>
      <c r="BV146" s="134"/>
    </row>
    <row r="147" spans="63:74" x14ac:dyDescent="0.2">
      <c r="BK147" s="134"/>
      <c r="BL147" s="134"/>
      <c r="BM147" s="134"/>
      <c r="BN147" s="134"/>
      <c r="BO147" s="134"/>
      <c r="BP147" s="134"/>
      <c r="BQ147" s="134"/>
      <c r="BR147" s="134"/>
      <c r="BS147" s="134"/>
      <c r="BT147" s="134"/>
      <c r="BU147" s="134"/>
      <c r="BV147" s="134"/>
    </row>
    <row r="148" spans="63:74" x14ac:dyDescent="0.2">
      <c r="BK148" s="134"/>
      <c r="BL148" s="134"/>
      <c r="BM148" s="134"/>
      <c r="BN148" s="134"/>
      <c r="BO148" s="134"/>
      <c r="BP148" s="134"/>
      <c r="BQ148" s="134"/>
      <c r="BR148" s="134"/>
      <c r="BS148" s="134"/>
      <c r="BT148" s="134"/>
      <c r="BU148" s="134"/>
      <c r="BV148" s="134"/>
    </row>
    <row r="149" spans="63:74" x14ac:dyDescent="0.2">
      <c r="BK149" s="134"/>
      <c r="BL149" s="134"/>
      <c r="BM149" s="134"/>
      <c r="BN149" s="134"/>
      <c r="BO149" s="134"/>
      <c r="BP149" s="134"/>
      <c r="BQ149" s="134"/>
      <c r="BR149" s="134"/>
      <c r="BS149" s="134"/>
      <c r="BT149" s="134"/>
      <c r="BU149" s="134"/>
      <c r="BV149" s="134"/>
    </row>
    <row r="150" spans="63:74" x14ac:dyDescent="0.2">
      <c r="BK150" s="134"/>
      <c r="BL150" s="134"/>
      <c r="BM150" s="134"/>
      <c r="BN150" s="134"/>
      <c r="BO150" s="134"/>
      <c r="BP150" s="134"/>
      <c r="BQ150" s="134"/>
      <c r="BR150" s="134"/>
      <c r="BS150" s="134"/>
      <c r="BT150" s="134"/>
      <c r="BU150" s="134"/>
      <c r="BV150" s="134"/>
    </row>
    <row r="151" spans="63:74" x14ac:dyDescent="0.2">
      <c r="BK151" s="134"/>
      <c r="BL151" s="134"/>
      <c r="BM151" s="134"/>
      <c r="BN151" s="134"/>
      <c r="BO151" s="134"/>
      <c r="BP151" s="134"/>
      <c r="BQ151" s="134"/>
      <c r="BR151" s="134"/>
      <c r="BS151" s="134"/>
      <c r="BT151" s="134"/>
      <c r="BU151" s="134"/>
      <c r="BV151" s="134"/>
    </row>
    <row r="152" spans="63:74" x14ac:dyDescent="0.2">
      <c r="BK152" s="134"/>
      <c r="BL152" s="134"/>
      <c r="BM152" s="134"/>
      <c r="BN152" s="134"/>
      <c r="BO152" s="134"/>
      <c r="BP152" s="134"/>
      <c r="BQ152" s="134"/>
      <c r="BR152" s="134"/>
      <c r="BS152" s="134"/>
      <c r="BT152" s="134"/>
      <c r="BU152" s="134"/>
      <c r="BV152" s="134"/>
    </row>
    <row r="153" spans="63:74" x14ac:dyDescent="0.2">
      <c r="BK153" s="134"/>
      <c r="BL153" s="134"/>
      <c r="BM153" s="134"/>
      <c r="BN153" s="134"/>
      <c r="BO153" s="134"/>
      <c r="BP153" s="134"/>
      <c r="BQ153" s="134"/>
      <c r="BR153" s="134"/>
      <c r="BS153" s="134"/>
      <c r="BT153" s="134"/>
      <c r="BU153" s="134"/>
      <c r="BV153" s="134"/>
    </row>
    <row r="154" spans="63:74" x14ac:dyDescent="0.2">
      <c r="BK154" s="134"/>
      <c r="BL154" s="134"/>
      <c r="BM154" s="134"/>
      <c r="BN154" s="134"/>
      <c r="BO154" s="134"/>
      <c r="BP154" s="134"/>
      <c r="BQ154" s="134"/>
      <c r="BR154" s="134"/>
      <c r="BS154" s="134"/>
      <c r="BT154" s="134"/>
      <c r="BU154" s="134"/>
      <c r="BV154" s="134"/>
    </row>
    <row r="155" spans="63:74" x14ac:dyDescent="0.2">
      <c r="BK155" s="134"/>
      <c r="BL155" s="134"/>
      <c r="BM155" s="134"/>
      <c r="BN155" s="134"/>
      <c r="BO155" s="134"/>
      <c r="BP155" s="134"/>
      <c r="BQ155" s="134"/>
      <c r="BR155" s="134"/>
      <c r="BS155" s="134"/>
      <c r="BT155" s="134"/>
      <c r="BU155" s="134"/>
      <c r="BV155" s="134"/>
    </row>
  </sheetData>
  <mergeCells count="18">
    <mergeCell ref="B74:Q74"/>
    <mergeCell ref="B75:Q75"/>
    <mergeCell ref="A1:A2"/>
    <mergeCell ref="B68:Q68"/>
    <mergeCell ref="B64:Q64"/>
    <mergeCell ref="B65:Q65"/>
    <mergeCell ref="B73:Q73"/>
    <mergeCell ref="B66:Q66"/>
    <mergeCell ref="B71:Q71"/>
    <mergeCell ref="B69:Q69"/>
    <mergeCell ref="B72:R72"/>
    <mergeCell ref="AM3:AX3"/>
    <mergeCell ref="AY3:BJ3"/>
    <mergeCell ref="BK3:BV3"/>
    <mergeCell ref="B1:AL1"/>
    <mergeCell ref="C3:N3"/>
    <mergeCell ref="O3:Z3"/>
    <mergeCell ref="AA3:AL3"/>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1" sqref="B1:AL1"/>
    </sheetView>
  </sheetViews>
  <sheetFormatPr defaultColWidth="9.625" defaultRowHeight="10.7" x14ac:dyDescent="0.2"/>
  <cols>
    <col min="1" max="1" width="12" style="90" customWidth="1"/>
    <col min="2" max="2" width="43.375" style="90" customWidth="1"/>
    <col min="3" max="50" width="7.375" style="90" customWidth="1"/>
    <col min="51" max="55" width="7.375" style="844" customWidth="1"/>
    <col min="56" max="58" width="7.375" style="713" customWidth="1"/>
    <col min="59" max="61" width="7.375" style="844" customWidth="1"/>
    <col min="62" max="62" width="7.375" style="133" customWidth="1"/>
    <col min="63" max="74" width="7.375" style="90" customWidth="1"/>
    <col min="75" max="16384" width="9.625" style="90"/>
  </cols>
  <sheetData>
    <row r="1" spans="1:74" ht="13.4" customHeight="1" x14ac:dyDescent="0.2">
      <c r="A1" s="979" t="s">
        <v>479</v>
      </c>
      <c r="B1" s="1114" t="s">
        <v>748</v>
      </c>
      <c r="C1" s="1115"/>
      <c r="D1" s="1115"/>
      <c r="E1" s="1115"/>
      <c r="F1" s="1115"/>
      <c r="G1" s="1115"/>
      <c r="H1" s="1115"/>
      <c r="I1" s="1115"/>
      <c r="J1" s="1115"/>
      <c r="K1" s="1115"/>
      <c r="L1" s="1115"/>
      <c r="M1" s="1115"/>
      <c r="N1" s="1115"/>
      <c r="O1" s="1115"/>
      <c r="P1" s="1115"/>
      <c r="Q1" s="1115"/>
      <c r="R1" s="1115"/>
      <c r="S1" s="1115"/>
      <c r="T1" s="1115"/>
      <c r="U1" s="1115"/>
      <c r="V1" s="1115"/>
      <c r="W1" s="1115"/>
      <c r="X1" s="1115"/>
      <c r="Y1" s="1115"/>
      <c r="Z1" s="1115"/>
      <c r="AA1" s="1115"/>
      <c r="AB1" s="1115"/>
      <c r="AC1" s="1115"/>
      <c r="AD1" s="1115"/>
      <c r="AE1" s="1115"/>
      <c r="AF1" s="1115"/>
      <c r="AG1" s="1115"/>
      <c r="AH1" s="1115"/>
      <c r="AI1" s="1115"/>
      <c r="AJ1" s="1115"/>
      <c r="AK1" s="1115"/>
      <c r="AL1" s="1115"/>
    </row>
    <row r="2" spans="1:74" s="8" customFormat="1" ht="12.85"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81"/>
      <c r="B5" s="91" t="s">
        <v>1411</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941"/>
      <c r="AZ5" s="941"/>
      <c r="BA5" s="941"/>
      <c r="BB5" s="941"/>
      <c r="BC5" s="941"/>
      <c r="BD5" s="972"/>
      <c r="BE5" s="972"/>
      <c r="BF5" s="972"/>
      <c r="BG5" s="866"/>
      <c r="BH5" s="866"/>
      <c r="BI5" s="866"/>
      <c r="BJ5" s="523"/>
      <c r="BK5" s="523"/>
      <c r="BL5" s="523"/>
      <c r="BM5" s="523"/>
      <c r="BN5" s="523"/>
      <c r="BO5" s="523"/>
      <c r="BP5" s="523"/>
      <c r="BQ5" s="523"/>
      <c r="BR5" s="523"/>
      <c r="BS5" s="523"/>
      <c r="BT5" s="523"/>
      <c r="BU5" s="523"/>
      <c r="BV5" s="523"/>
    </row>
    <row r="6" spans="1:74" ht="11.05" customHeight="1" x14ac:dyDescent="0.2">
      <c r="A6" s="81" t="s">
        <v>384</v>
      </c>
      <c r="B6" s="528" t="s">
        <v>1012</v>
      </c>
      <c r="C6" s="347">
        <v>1089.3732669999999</v>
      </c>
      <c r="D6" s="347">
        <v>1092.7406688999999</v>
      </c>
      <c r="E6" s="347">
        <v>1098.5007559000001</v>
      </c>
      <c r="F6" s="347">
        <v>1111.4989969999999</v>
      </c>
      <c r="G6" s="347">
        <v>1118.4103528999999</v>
      </c>
      <c r="H6" s="347">
        <v>1124.0802923000001</v>
      </c>
      <c r="I6" s="347">
        <v>1127.1698596000001</v>
      </c>
      <c r="J6" s="347">
        <v>1131.361183</v>
      </c>
      <c r="K6" s="347">
        <v>1135.3153067000001</v>
      </c>
      <c r="L6" s="347">
        <v>1140.8158464000001</v>
      </c>
      <c r="M6" s="347">
        <v>1142.9578593000001</v>
      </c>
      <c r="N6" s="347">
        <v>1143.5249607999999</v>
      </c>
      <c r="O6" s="347">
        <v>1139.0960267999999</v>
      </c>
      <c r="P6" s="347">
        <v>1139.0791489999999</v>
      </c>
      <c r="Q6" s="347">
        <v>1140.0532033</v>
      </c>
      <c r="R6" s="347">
        <v>1144.1601230000001</v>
      </c>
      <c r="S6" s="347">
        <v>1145.5095911999999</v>
      </c>
      <c r="T6" s="347">
        <v>1146.2435412</v>
      </c>
      <c r="U6" s="347">
        <v>1143.0037678000001</v>
      </c>
      <c r="V6" s="347">
        <v>1145.0253356000001</v>
      </c>
      <c r="W6" s="347">
        <v>1148.9500392</v>
      </c>
      <c r="X6" s="347">
        <v>1160.6876337000001</v>
      </c>
      <c r="Y6" s="347">
        <v>1163.9862928</v>
      </c>
      <c r="Z6" s="347">
        <v>1164.7557714</v>
      </c>
      <c r="AA6" s="347">
        <v>1157.9204199000001</v>
      </c>
      <c r="AB6" s="347">
        <v>1157.438275</v>
      </c>
      <c r="AC6" s="347">
        <v>1158.2336869999999</v>
      </c>
      <c r="AD6" s="347">
        <v>1161.8663669</v>
      </c>
      <c r="AE6" s="347">
        <v>1164.0471096000001</v>
      </c>
      <c r="AF6" s="347">
        <v>1166.335626</v>
      </c>
      <c r="AG6" s="347">
        <v>1168.5238724000001</v>
      </c>
      <c r="AH6" s="347">
        <v>1171.1839691</v>
      </c>
      <c r="AI6" s="347">
        <v>1174.1078723000001</v>
      </c>
      <c r="AJ6" s="347">
        <v>1177.5133329</v>
      </c>
      <c r="AK6" s="347">
        <v>1180.8015362000001</v>
      </c>
      <c r="AL6" s="347">
        <v>1184.190233</v>
      </c>
      <c r="AM6" s="347">
        <v>1188.4285334000001</v>
      </c>
      <c r="AN6" s="347">
        <v>1191.4563846000001</v>
      </c>
      <c r="AO6" s="347">
        <v>1194.0228967999999</v>
      </c>
      <c r="AP6" s="347">
        <v>1195.1854542999999</v>
      </c>
      <c r="AQ6" s="347">
        <v>1197.5362502</v>
      </c>
      <c r="AR6" s="347">
        <v>1200.1326687000001</v>
      </c>
      <c r="AS6" s="347">
        <v>1203.703587</v>
      </c>
      <c r="AT6" s="347">
        <v>1206.2445929999999</v>
      </c>
      <c r="AU6" s="347">
        <v>1208.4845639</v>
      </c>
      <c r="AV6" s="347">
        <v>1211.2548393</v>
      </c>
      <c r="AW6" s="347">
        <v>1212.2692351999999</v>
      </c>
      <c r="AX6" s="347">
        <v>1212.3590910999999</v>
      </c>
      <c r="AY6" s="880">
        <v>1208.8624050999999</v>
      </c>
      <c r="AZ6" s="880">
        <v>1209.0996829000001</v>
      </c>
      <c r="BA6" s="880">
        <v>1210.4089225</v>
      </c>
      <c r="BB6" s="880">
        <v>1214.9791026</v>
      </c>
      <c r="BC6" s="880">
        <v>1216.7905315999999</v>
      </c>
      <c r="BD6" s="880">
        <v>1218.0321881</v>
      </c>
      <c r="BE6" s="880">
        <v>1217.4902150999999</v>
      </c>
      <c r="BF6" s="880">
        <v>1218.5027199000001</v>
      </c>
      <c r="BG6" s="358">
        <v>1219.856</v>
      </c>
      <c r="BH6" s="358">
        <v>1221.6389999999999</v>
      </c>
      <c r="BI6" s="358">
        <v>1223.606</v>
      </c>
      <c r="BJ6" s="358">
        <v>1225.847</v>
      </c>
      <c r="BK6" s="358">
        <v>1228.643</v>
      </c>
      <c r="BL6" s="358">
        <v>1231.2190000000001</v>
      </c>
      <c r="BM6" s="358">
        <v>1233.857</v>
      </c>
      <c r="BN6" s="358">
        <v>1236.999</v>
      </c>
      <c r="BO6" s="358">
        <v>1239.43</v>
      </c>
      <c r="BP6" s="358">
        <v>1241.5920000000001</v>
      </c>
      <c r="BQ6" s="358">
        <v>1243.402</v>
      </c>
      <c r="BR6" s="358">
        <v>1245.087</v>
      </c>
      <c r="BS6" s="358">
        <v>1246.5640000000001</v>
      </c>
      <c r="BT6" s="358">
        <v>1247.2809999999999</v>
      </c>
      <c r="BU6" s="358">
        <v>1248.7570000000001</v>
      </c>
      <c r="BV6" s="358">
        <v>1250.441</v>
      </c>
    </row>
    <row r="7" spans="1:74" ht="11.05" customHeight="1" x14ac:dyDescent="0.2">
      <c r="A7" s="81" t="s">
        <v>385</v>
      </c>
      <c r="B7" s="528" t="s">
        <v>1013</v>
      </c>
      <c r="C7" s="347">
        <v>3054.9612846</v>
      </c>
      <c r="D7" s="347">
        <v>3062.2146182000001</v>
      </c>
      <c r="E7" s="347">
        <v>3073.3206958999999</v>
      </c>
      <c r="F7" s="347">
        <v>3095.1171168000001</v>
      </c>
      <c r="G7" s="347">
        <v>3108.8004832000001</v>
      </c>
      <c r="H7" s="347">
        <v>3121.2083941999999</v>
      </c>
      <c r="I7" s="347">
        <v>3123.5618113</v>
      </c>
      <c r="J7" s="347">
        <v>3140.0030906000002</v>
      </c>
      <c r="K7" s="347">
        <v>3161.7531935000002</v>
      </c>
      <c r="L7" s="347">
        <v>3212.3260049999999</v>
      </c>
      <c r="M7" s="347">
        <v>3227.0583412999999</v>
      </c>
      <c r="N7" s="347">
        <v>3229.4640875</v>
      </c>
      <c r="O7" s="347">
        <v>3200.4258212</v>
      </c>
      <c r="P7" s="347">
        <v>3192.5164539000002</v>
      </c>
      <c r="Q7" s="347">
        <v>3186.6185633</v>
      </c>
      <c r="R7" s="347">
        <v>3181.4418601000002</v>
      </c>
      <c r="S7" s="347">
        <v>3180.5346398000001</v>
      </c>
      <c r="T7" s="347">
        <v>3182.6066132000001</v>
      </c>
      <c r="U7" s="347">
        <v>3192.3611079000002</v>
      </c>
      <c r="V7" s="347">
        <v>3196.863973</v>
      </c>
      <c r="W7" s="347">
        <v>3200.8185358999999</v>
      </c>
      <c r="X7" s="347">
        <v>3203.0360762</v>
      </c>
      <c r="Y7" s="347">
        <v>3206.7855755</v>
      </c>
      <c r="Z7" s="347">
        <v>3210.8783131999999</v>
      </c>
      <c r="AA7" s="347">
        <v>3215.4068825999998</v>
      </c>
      <c r="AB7" s="347">
        <v>3220.1166521</v>
      </c>
      <c r="AC7" s="347">
        <v>3225.1002149999999</v>
      </c>
      <c r="AD7" s="347">
        <v>3227.6411484999999</v>
      </c>
      <c r="AE7" s="347">
        <v>3235.2096154999999</v>
      </c>
      <c r="AF7" s="347">
        <v>3245.0891931000001</v>
      </c>
      <c r="AG7" s="347">
        <v>3264.4841987</v>
      </c>
      <c r="AH7" s="347">
        <v>3273.5827592999999</v>
      </c>
      <c r="AI7" s="347">
        <v>3279.5891925000001</v>
      </c>
      <c r="AJ7" s="347">
        <v>3278.0291241999998</v>
      </c>
      <c r="AK7" s="347">
        <v>3281.2070828000001</v>
      </c>
      <c r="AL7" s="347">
        <v>3284.6486945000001</v>
      </c>
      <c r="AM7" s="347">
        <v>3286.3432195999999</v>
      </c>
      <c r="AN7" s="347">
        <v>3291.8201918</v>
      </c>
      <c r="AO7" s="347">
        <v>3299.0688716</v>
      </c>
      <c r="AP7" s="347">
        <v>3311.2809017</v>
      </c>
      <c r="AQ7" s="347">
        <v>3319.6792647000002</v>
      </c>
      <c r="AR7" s="347">
        <v>3327.4556032</v>
      </c>
      <c r="AS7" s="347">
        <v>3333.5897513</v>
      </c>
      <c r="AT7" s="347">
        <v>3340.8871654</v>
      </c>
      <c r="AU7" s="347">
        <v>3348.3276796999999</v>
      </c>
      <c r="AV7" s="347">
        <v>3360.118097</v>
      </c>
      <c r="AW7" s="347">
        <v>3364.6897092999998</v>
      </c>
      <c r="AX7" s="347">
        <v>3366.2493193999999</v>
      </c>
      <c r="AY7" s="880">
        <v>3357.0886664999998</v>
      </c>
      <c r="AZ7" s="880">
        <v>3358.4054680999998</v>
      </c>
      <c r="BA7" s="880">
        <v>3362.4914631000001</v>
      </c>
      <c r="BB7" s="880">
        <v>3374.5213103999999</v>
      </c>
      <c r="BC7" s="880">
        <v>3380.2646985000001</v>
      </c>
      <c r="BD7" s="880">
        <v>3384.8962861</v>
      </c>
      <c r="BE7" s="880">
        <v>3385.6955486000002</v>
      </c>
      <c r="BF7" s="880">
        <v>3390.1439288000001</v>
      </c>
      <c r="BG7" s="358">
        <v>3395.5210000000002</v>
      </c>
      <c r="BH7" s="358">
        <v>3402.1019999999999</v>
      </c>
      <c r="BI7" s="358">
        <v>3409.1289999999999</v>
      </c>
      <c r="BJ7" s="358">
        <v>3416.8789999999999</v>
      </c>
      <c r="BK7" s="358">
        <v>3426.3180000000002</v>
      </c>
      <c r="BL7" s="358">
        <v>3434.7869999999998</v>
      </c>
      <c r="BM7" s="358">
        <v>3443.2530000000002</v>
      </c>
      <c r="BN7" s="358">
        <v>3452.5729999999999</v>
      </c>
      <c r="BO7" s="358">
        <v>3460.39</v>
      </c>
      <c r="BP7" s="358">
        <v>3467.5610000000001</v>
      </c>
      <c r="BQ7" s="358">
        <v>3473.9459999999999</v>
      </c>
      <c r="BR7" s="358">
        <v>3479.93</v>
      </c>
      <c r="BS7" s="358">
        <v>3485.373</v>
      </c>
      <c r="BT7" s="358">
        <v>3489.7370000000001</v>
      </c>
      <c r="BU7" s="358">
        <v>3494.502</v>
      </c>
      <c r="BV7" s="358">
        <v>3499.1289999999999</v>
      </c>
    </row>
    <row r="8" spans="1:74" ht="11.05" customHeight="1" x14ac:dyDescent="0.2">
      <c r="A8" s="81" t="s">
        <v>386</v>
      </c>
      <c r="B8" s="528" t="s">
        <v>1014</v>
      </c>
      <c r="C8" s="347">
        <v>2739.0335452999998</v>
      </c>
      <c r="D8" s="347">
        <v>2749.8956358</v>
      </c>
      <c r="E8" s="347">
        <v>2762.1879226999999</v>
      </c>
      <c r="F8" s="347">
        <v>2782.4091982999998</v>
      </c>
      <c r="G8" s="347">
        <v>2792.6877838</v>
      </c>
      <c r="H8" s="347">
        <v>2799.5224714999999</v>
      </c>
      <c r="I8" s="347">
        <v>2792.7892109999998</v>
      </c>
      <c r="J8" s="347">
        <v>2800.3291407000002</v>
      </c>
      <c r="K8" s="347">
        <v>2812.0182104999999</v>
      </c>
      <c r="L8" s="347">
        <v>2840.2908330999999</v>
      </c>
      <c r="M8" s="347">
        <v>2850.9523728999998</v>
      </c>
      <c r="N8" s="347">
        <v>2856.4372429</v>
      </c>
      <c r="O8" s="347">
        <v>2850.2900201000002</v>
      </c>
      <c r="P8" s="347">
        <v>2850.2631176999998</v>
      </c>
      <c r="Q8" s="347">
        <v>2849.9011126999999</v>
      </c>
      <c r="R8" s="347">
        <v>2847.6616524999999</v>
      </c>
      <c r="S8" s="347">
        <v>2847.7862070000001</v>
      </c>
      <c r="T8" s="347">
        <v>2848.7324235000001</v>
      </c>
      <c r="U8" s="347">
        <v>2850.6987340000001</v>
      </c>
      <c r="V8" s="347">
        <v>2853.1394503000001</v>
      </c>
      <c r="W8" s="347">
        <v>2856.2530044999999</v>
      </c>
      <c r="X8" s="347">
        <v>2861.8447142</v>
      </c>
      <c r="Y8" s="347">
        <v>2864.9499556999999</v>
      </c>
      <c r="Z8" s="347">
        <v>2867.3740468000001</v>
      </c>
      <c r="AA8" s="347">
        <v>2866.9590300999998</v>
      </c>
      <c r="AB8" s="347">
        <v>2869.6392881000002</v>
      </c>
      <c r="AC8" s="347">
        <v>2873.2568633999999</v>
      </c>
      <c r="AD8" s="347">
        <v>2877.5274211999999</v>
      </c>
      <c r="AE8" s="347">
        <v>2883.2328824000001</v>
      </c>
      <c r="AF8" s="347">
        <v>2890.0889120000002</v>
      </c>
      <c r="AG8" s="347">
        <v>2900.4893562000002</v>
      </c>
      <c r="AH8" s="347">
        <v>2907.8511382000002</v>
      </c>
      <c r="AI8" s="347">
        <v>2914.5681040999998</v>
      </c>
      <c r="AJ8" s="347">
        <v>2922.2627787000001</v>
      </c>
      <c r="AK8" s="347">
        <v>2926.4732187</v>
      </c>
      <c r="AL8" s="347">
        <v>2928.8219488999998</v>
      </c>
      <c r="AM8" s="347">
        <v>2923.4508231</v>
      </c>
      <c r="AN8" s="347">
        <v>2926.4697434</v>
      </c>
      <c r="AO8" s="347">
        <v>2932.0205636000001</v>
      </c>
      <c r="AP8" s="347">
        <v>2944.0217035999999</v>
      </c>
      <c r="AQ8" s="347">
        <v>2951.6975087000001</v>
      </c>
      <c r="AR8" s="347">
        <v>2958.9663986999999</v>
      </c>
      <c r="AS8" s="347">
        <v>2966.2026592000002</v>
      </c>
      <c r="AT8" s="347">
        <v>2972.3770051000001</v>
      </c>
      <c r="AU8" s="347">
        <v>2977.8637219000002</v>
      </c>
      <c r="AV8" s="347">
        <v>2984.8107199000001</v>
      </c>
      <c r="AW8" s="347">
        <v>2987.3112457000002</v>
      </c>
      <c r="AX8" s="347">
        <v>2987.5132097999999</v>
      </c>
      <c r="AY8" s="880">
        <v>2977.6565062999998</v>
      </c>
      <c r="AZ8" s="880">
        <v>2979.0814261</v>
      </c>
      <c r="BA8" s="880">
        <v>2984.0278635999998</v>
      </c>
      <c r="BB8" s="880">
        <v>2999.5602632</v>
      </c>
      <c r="BC8" s="880">
        <v>3006.2514022999999</v>
      </c>
      <c r="BD8" s="880">
        <v>3011.1657255999999</v>
      </c>
      <c r="BE8" s="880">
        <v>3011.5810129000001</v>
      </c>
      <c r="BF8" s="880">
        <v>3014.9833695000002</v>
      </c>
      <c r="BG8" s="358">
        <v>3018.6509999999998</v>
      </c>
      <c r="BH8" s="358">
        <v>3021.9670000000001</v>
      </c>
      <c r="BI8" s="358">
        <v>3026.6260000000002</v>
      </c>
      <c r="BJ8" s="358">
        <v>3032.01</v>
      </c>
      <c r="BK8" s="358">
        <v>3038.6509999999998</v>
      </c>
      <c r="BL8" s="358">
        <v>3045.0909999999999</v>
      </c>
      <c r="BM8" s="358">
        <v>3051.8609999999999</v>
      </c>
      <c r="BN8" s="358">
        <v>3060.1289999999999</v>
      </c>
      <c r="BO8" s="358">
        <v>3066.6819999999998</v>
      </c>
      <c r="BP8" s="358">
        <v>3072.6869999999999</v>
      </c>
      <c r="BQ8" s="358">
        <v>3077.694</v>
      </c>
      <c r="BR8" s="358">
        <v>3082.9430000000002</v>
      </c>
      <c r="BS8" s="358">
        <v>3087.9830000000002</v>
      </c>
      <c r="BT8" s="358">
        <v>3092.864</v>
      </c>
      <c r="BU8" s="358">
        <v>3097.4490000000001</v>
      </c>
      <c r="BV8" s="358">
        <v>3101.788</v>
      </c>
    </row>
    <row r="9" spans="1:74" ht="11.05" customHeight="1" x14ac:dyDescent="0.2">
      <c r="A9" s="81" t="s">
        <v>387</v>
      </c>
      <c r="B9" s="528" t="s">
        <v>1015</v>
      </c>
      <c r="C9" s="347">
        <v>1307.2056141</v>
      </c>
      <c r="D9" s="347">
        <v>1313.6449107999999</v>
      </c>
      <c r="E9" s="347">
        <v>1320.459764</v>
      </c>
      <c r="F9" s="347">
        <v>1331.9228691999999</v>
      </c>
      <c r="G9" s="347">
        <v>1336.2843135999999</v>
      </c>
      <c r="H9" s="347">
        <v>1337.8167927</v>
      </c>
      <c r="I9" s="347">
        <v>1330.8720083000001</v>
      </c>
      <c r="J9" s="347">
        <v>1330.9827806999999</v>
      </c>
      <c r="K9" s="347">
        <v>1332.5008114</v>
      </c>
      <c r="L9" s="347">
        <v>1337.4009732</v>
      </c>
      <c r="M9" s="347">
        <v>1340.2523664</v>
      </c>
      <c r="N9" s="347">
        <v>1343.0298636</v>
      </c>
      <c r="O9" s="347">
        <v>1347.1453354</v>
      </c>
      <c r="P9" s="347">
        <v>1348.7161375000001</v>
      </c>
      <c r="Q9" s="347">
        <v>1349.1541405</v>
      </c>
      <c r="R9" s="347">
        <v>1344.8127615999999</v>
      </c>
      <c r="S9" s="347">
        <v>1345.7201037</v>
      </c>
      <c r="T9" s="347">
        <v>1348.2295838</v>
      </c>
      <c r="U9" s="347">
        <v>1356.1229418999999</v>
      </c>
      <c r="V9" s="347">
        <v>1359.0003933999999</v>
      </c>
      <c r="W9" s="347">
        <v>1360.6436779999999</v>
      </c>
      <c r="X9" s="347">
        <v>1358.0056288999999</v>
      </c>
      <c r="Y9" s="347">
        <v>1359.4659552000001</v>
      </c>
      <c r="Z9" s="347">
        <v>1361.9774898999999</v>
      </c>
      <c r="AA9" s="347">
        <v>1367.3442156999999</v>
      </c>
      <c r="AB9" s="347">
        <v>1370.6051803</v>
      </c>
      <c r="AC9" s="347">
        <v>1373.5643662</v>
      </c>
      <c r="AD9" s="347">
        <v>1374.6026251999999</v>
      </c>
      <c r="AE9" s="347">
        <v>1378.1726152000001</v>
      </c>
      <c r="AF9" s="347">
        <v>1382.6551879000001</v>
      </c>
      <c r="AG9" s="347">
        <v>1390.2634198999999</v>
      </c>
      <c r="AH9" s="347">
        <v>1394.9113503999999</v>
      </c>
      <c r="AI9" s="347">
        <v>1398.8120561000001</v>
      </c>
      <c r="AJ9" s="347">
        <v>1404.648148</v>
      </c>
      <c r="AK9" s="347">
        <v>1405.0424459000001</v>
      </c>
      <c r="AL9" s="347">
        <v>1402.6775608</v>
      </c>
      <c r="AM9" s="347">
        <v>1390.0908793999999</v>
      </c>
      <c r="AN9" s="347">
        <v>1387.8045881999999</v>
      </c>
      <c r="AO9" s="347">
        <v>1388.356074</v>
      </c>
      <c r="AP9" s="347">
        <v>1396.3150344999999</v>
      </c>
      <c r="AQ9" s="347">
        <v>1399.1148006999999</v>
      </c>
      <c r="AR9" s="347">
        <v>1401.3250703000001</v>
      </c>
      <c r="AS9" s="347">
        <v>1401.7021454000001</v>
      </c>
      <c r="AT9" s="347">
        <v>1403.6661956</v>
      </c>
      <c r="AU9" s="347">
        <v>1405.9735229</v>
      </c>
      <c r="AV9" s="347">
        <v>1411.9942897999999</v>
      </c>
      <c r="AW9" s="347">
        <v>1412.4605492999999</v>
      </c>
      <c r="AX9" s="347">
        <v>1410.7424639000001</v>
      </c>
      <c r="AY9" s="880">
        <v>1400.4191556999999</v>
      </c>
      <c r="AZ9" s="880">
        <v>1399.1480392000001</v>
      </c>
      <c r="BA9" s="880">
        <v>1400.5082362999999</v>
      </c>
      <c r="BB9" s="880">
        <v>1409.0403276</v>
      </c>
      <c r="BC9" s="880">
        <v>1412.2577165</v>
      </c>
      <c r="BD9" s="880">
        <v>1414.7009836</v>
      </c>
      <c r="BE9" s="880">
        <v>1415.0263709999999</v>
      </c>
      <c r="BF9" s="880">
        <v>1416.9292128</v>
      </c>
      <c r="BG9" s="358">
        <v>1419.066</v>
      </c>
      <c r="BH9" s="358">
        <v>1421.182</v>
      </c>
      <c r="BI9" s="358">
        <v>1423.9760000000001</v>
      </c>
      <c r="BJ9" s="358">
        <v>1427.1959999999999</v>
      </c>
      <c r="BK9" s="358">
        <v>1431.3209999999999</v>
      </c>
      <c r="BL9" s="358">
        <v>1435.028</v>
      </c>
      <c r="BM9" s="358">
        <v>1438.799</v>
      </c>
      <c r="BN9" s="358">
        <v>1443.1279999999999</v>
      </c>
      <c r="BO9" s="358">
        <v>1446.6559999999999</v>
      </c>
      <c r="BP9" s="358">
        <v>1449.877</v>
      </c>
      <c r="BQ9" s="358">
        <v>1452.646</v>
      </c>
      <c r="BR9" s="358">
        <v>1455.3620000000001</v>
      </c>
      <c r="BS9" s="358">
        <v>1457.8789999999999</v>
      </c>
      <c r="BT9" s="358">
        <v>1459.8610000000001</v>
      </c>
      <c r="BU9" s="358">
        <v>1462.2339999999999</v>
      </c>
      <c r="BV9" s="358">
        <v>1464.6610000000001</v>
      </c>
    </row>
    <row r="10" spans="1:74" ht="11.05" customHeight="1" x14ac:dyDescent="0.2">
      <c r="A10" s="81" t="s">
        <v>388</v>
      </c>
      <c r="B10" s="528" t="s">
        <v>1016</v>
      </c>
      <c r="C10" s="347">
        <v>3813.2284417999999</v>
      </c>
      <c r="D10" s="347">
        <v>3834.9260693000001</v>
      </c>
      <c r="E10" s="347">
        <v>3856.3500181999998</v>
      </c>
      <c r="F10" s="347">
        <v>3879.7479282999998</v>
      </c>
      <c r="G10" s="347">
        <v>3898.9387900000002</v>
      </c>
      <c r="H10" s="347">
        <v>3916.1702432000002</v>
      </c>
      <c r="I10" s="347">
        <v>3923.8446023000001</v>
      </c>
      <c r="J10" s="347">
        <v>3942.8555025999999</v>
      </c>
      <c r="K10" s="347">
        <v>3965.6052586000001</v>
      </c>
      <c r="L10" s="347">
        <v>4008.5061314</v>
      </c>
      <c r="M10" s="347">
        <v>4026.424403</v>
      </c>
      <c r="N10" s="347">
        <v>4035.7723344999999</v>
      </c>
      <c r="O10" s="347">
        <v>4021.9002227999999</v>
      </c>
      <c r="P10" s="347">
        <v>4025.0947514999998</v>
      </c>
      <c r="Q10" s="347">
        <v>4030.7062172999999</v>
      </c>
      <c r="R10" s="347">
        <v>4039.8168375</v>
      </c>
      <c r="S10" s="347">
        <v>4049.450515</v>
      </c>
      <c r="T10" s="347">
        <v>4060.6894668999998</v>
      </c>
      <c r="U10" s="347">
        <v>4074.8352817</v>
      </c>
      <c r="V10" s="347">
        <v>4088.3085910999998</v>
      </c>
      <c r="W10" s="347">
        <v>4102.4109835999998</v>
      </c>
      <c r="X10" s="347">
        <v>4122.3384745000003</v>
      </c>
      <c r="Y10" s="347">
        <v>4133.8020217000003</v>
      </c>
      <c r="Z10" s="347">
        <v>4141.9976405999996</v>
      </c>
      <c r="AA10" s="347">
        <v>4141.9520421999996</v>
      </c>
      <c r="AB10" s="347">
        <v>4147.3417710000003</v>
      </c>
      <c r="AC10" s="347">
        <v>4153.1935382000001</v>
      </c>
      <c r="AD10" s="347">
        <v>4156.8133029999999</v>
      </c>
      <c r="AE10" s="347">
        <v>4165.6096773999998</v>
      </c>
      <c r="AF10" s="347">
        <v>4176.8886206999996</v>
      </c>
      <c r="AG10" s="347">
        <v>4193.3003373000001</v>
      </c>
      <c r="AH10" s="347">
        <v>4207.5567652</v>
      </c>
      <c r="AI10" s="347">
        <v>4222.3081088999998</v>
      </c>
      <c r="AJ10" s="347">
        <v>4240.8592588000001</v>
      </c>
      <c r="AK10" s="347">
        <v>4254.1217660000002</v>
      </c>
      <c r="AL10" s="347">
        <v>4265.4005211000003</v>
      </c>
      <c r="AM10" s="347">
        <v>4271.1586209999996</v>
      </c>
      <c r="AN10" s="347">
        <v>4281.1225489999997</v>
      </c>
      <c r="AO10" s="347">
        <v>4291.7554022000004</v>
      </c>
      <c r="AP10" s="347">
        <v>4303.9398698000005</v>
      </c>
      <c r="AQ10" s="347">
        <v>4315.2485563</v>
      </c>
      <c r="AR10" s="347">
        <v>4326.5641508999997</v>
      </c>
      <c r="AS10" s="347">
        <v>4338.4609241999997</v>
      </c>
      <c r="AT10" s="347">
        <v>4349.3596324</v>
      </c>
      <c r="AU10" s="347">
        <v>4359.8345458000003</v>
      </c>
      <c r="AV10" s="347">
        <v>4372.9529205999997</v>
      </c>
      <c r="AW10" s="347">
        <v>4380.2798026</v>
      </c>
      <c r="AX10" s="347">
        <v>4384.8824477999997</v>
      </c>
      <c r="AY10" s="880">
        <v>4380.0165887000003</v>
      </c>
      <c r="AZ10" s="880">
        <v>4384.2289609999998</v>
      </c>
      <c r="BA10" s="880">
        <v>4390.7752970000001</v>
      </c>
      <c r="BB10" s="880">
        <v>4405.4658619000002</v>
      </c>
      <c r="BC10" s="880">
        <v>4412.3224269000002</v>
      </c>
      <c r="BD10" s="880">
        <v>4417.1552568999996</v>
      </c>
      <c r="BE10" s="880">
        <v>4416.6158105000004</v>
      </c>
      <c r="BF10" s="880">
        <v>4419.9125769000002</v>
      </c>
      <c r="BG10" s="358">
        <v>4423.6970000000001</v>
      </c>
      <c r="BH10" s="358">
        <v>4426.0829999999996</v>
      </c>
      <c r="BI10" s="358">
        <v>4432.2569999999996</v>
      </c>
      <c r="BJ10" s="358">
        <v>4440.3339999999998</v>
      </c>
      <c r="BK10" s="358">
        <v>4452.4040000000005</v>
      </c>
      <c r="BL10" s="358">
        <v>4462.7150000000001</v>
      </c>
      <c r="BM10" s="358">
        <v>4473.3590000000004</v>
      </c>
      <c r="BN10" s="358">
        <v>4485.1419999999998</v>
      </c>
      <c r="BO10" s="358">
        <v>4495.8469999999998</v>
      </c>
      <c r="BP10" s="358">
        <v>4506.28</v>
      </c>
      <c r="BQ10" s="358">
        <v>4517.4260000000004</v>
      </c>
      <c r="BR10" s="358">
        <v>4526.576</v>
      </c>
      <c r="BS10" s="358">
        <v>4534.7150000000001</v>
      </c>
      <c r="BT10" s="358">
        <v>4540.6120000000001</v>
      </c>
      <c r="BU10" s="358">
        <v>4547.652</v>
      </c>
      <c r="BV10" s="358">
        <v>4554.6049999999996</v>
      </c>
    </row>
    <row r="11" spans="1:74" ht="11.05" customHeight="1" x14ac:dyDescent="0.2">
      <c r="A11" s="81" t="s">
        <v>389</v>
      </c>
      <c r="B11" s="528" t="s">
        <v>1017</v>
      </c>
      <c r="C11" s="347">
        <v>950.31734926000001</v>
      </c>
      <c r="D11" s="347">
        <v>955.60498939000001</v>
      </c>
      <c r="E11" s="347">
        <v>959.12414501000001</v>
      </c>
      <c r="F11" s="347">
        <v>958.85845056999995</v>
      </c>
      <c r="G11" s="347">
        <v>960.35291137000002</v>
      </c>
      <c r="H11" s="347">
        <v>961.59116185000005</v>
      </c>
      <c r="I11" s="347">
        <v>960.11001777000001</v>
      </c>
      <c r="J11" s="347">
        <v>962.68323578000002</v>
      </c>
      <c r="K11" s="347">
        <v>966.84763166000005</v>
      </c>
      <c r="L11" s="347">
        <v>977.16362749999996</v>
      </c>
      <c r="M11" s="347">
        <v>981.09006251000005</v>
      </c>
      <c r="N11" s="347">
        <v>983.18735877999995</v>
      </c>
      <c r="O11" s="347">
        <v>980.74750931000005</v>
      </c>
      <c r="P11" s="347">
        <v>981.21753338999997</v>
      </c>
      <c r="Q11" s="347">
        <v>981.88942400999997</v>
      </c>
      <c r="R11" s="347">
        <v>982.48453676999998</v>
      </c>
      <c r="S11" s="347">
        <v>983.76914376000002</v>
      </c>
      <c r="T11" s="347">
        <v>985.46460058000002</v>
      </c>
      <c r="U11" s="347">
        <v>987.40162752000003</v>
      </c>
      <c r="V11" s="347">
        <v>990.04574378999996</v>
      </c>
      <c r="W11" s="347">
        <v>993.22766966999995</v>
      </c>
      <c r="X11" s="347">
        <v>999.02838584999995</v>
      </c>
      <c r="Y11" s="347">
        <v>1001.7251954</v>
      </c>
      <c r="Z11" s="347">
        <v>1003.3990791</v>
      </c>
      <c r="AA11" s="347">
        <v>1002.7249672</v>
      </c>
      <c r="AB11" s="347">
        <v>1003.3468014</v>
      </c>
      <c r="AC11" s="347">
        <v>1003.939512</v>
      </c>
      <c r="AD11" s="347">
        <v>1003.4508109</v>
      </c>
      <c r="AE11" s="347">
        <v>1004.7744904</v>
      </c>
      <c r="AF11" s="347">
        <v>1006.8582623999999</v>
      </c>
      <c r="AG11" s="347">
        <v>1010.8300505</v>
      </c>
      <c r="AH11" s="347">
        <v>1013.5880648999999</v>
      </c>
      <c r="AI11" s="347">
        <v>1016.2602290999999</v>
      </c>
      <c r="AJ11" s="347">
        <v>1019.710652</v>
      </c>
      <c r="AK11" s="347">
        <v>1021.5630341999999</v>
      </c>
      <c r="AL11" s="347">
        <v>1022.6814844</v>
      </c>
      <c r="AM11" s="347">
        <v>1021.0848264</v>
      </c>
      <c r="AN11" s="347">
        <v>1022.2212953</v>
      </c>
      <c r="AO11" s="347">
        <v>1024.1097146</v>
      </c>
      <c r="AP11" s="347">
        <v>1027.1899499000001</v>
      </c>
      <c r="AQ11" s="347">
        <v>1030.2523710999999</v>
      </c>
      <c r="AR11" s="347">
        <v>1033.7368435999999</v>
      </c>
      <c r="AS11" s="347">
        <v>1038.7223237999999</v>
      </c>
      <c r="AT11" s="347">
        <v>1042.2416817000001</v>
      </c>
      <c r="AU11" s="347">
        <v>1045.3738738</v>
      </c>
      <c r="AV11" s="347">
        <v>1048.9909017</v>
      </c>
      <c r="AW11" s="347">
        <v>1050.6947607</v>
      </c>
      <c r="AX11" s="347">
        <v>1051.3574527000001</v>
      </c>
      <c r="AY11" s="880">
        <v>1048.0635815999999</v>
      </c>
      <c r="AZ11" s="880">
        <v>1048.8304863000001</v>
      </c>
      <c r="BA11" s="880">
        <v>1050.7427709000001</v>
      </c>
      <c r="BB11" s="880">
        <v>1056.1095536</v>
      </c>
      <c r="BC11" s="880">
        <v>1058.5807592000001</v>
      </c>
      <c r="BD11" s="880">
        <v>1060.4655058999999</v>
      </c>
      <c r="BE11" s="880">
        <v>1060.8301208</v>
      </c>
      <c r="BF11" s="880">
        <v>1062.2422045999999</v>
      </c>
      <c r="BG11" s="358">
        <v>1063.768</v>
      </c>
      <c r="BH11" s="358">
        <v>1065.145</v>
      </c>
      <c r="BI11" s="358">
        <v>1067.096</v>
      </c>
      <c r="BJ11" s="358">
        <v>1069.356</v>
      </c>
      <c r="BK11" s="358">
        <v>1072.212</v>
      </c>
      <c r="BL11" s="358">
        <v>1074.8800000000001</v>
      </c>
      <c r="BM11" s="358">
        <v>1077.646</v>
      </c>
      <c r="BN11" s="358">
        <v>1080.8610000000001</v>
      </c>
      <c r="BO11" s="358">
        <v>1083.558</v>
      </c>
      <c r="BP11" s="358">
        <v>1086.0899999999999</v>
      </c>
      <c r="BQ11" s="358">
        <v>1088.454</v>
      </c>
      <c r="BR11" s="358">
        <v>1090.655</v>
      </c>
      <c r="BS11" s="358">
        <v>1092.691</v>
      </c>
      <c r="BT11" s="358">
        <v>1094.3489999999999</v>
      </c>
      <c r="BU11" s="358">
        <v>1096.2159999999999</v>
      </c>
      <c r="BV11" s="358">
        <v>1098.078</v>
      </c>
    </row>
    <row r="12" spans="1:74" ht="11.05" customHeight="1" x14ac:dyDescent="0.2">
      <c r="A12" s="81" t="s">
        <v>390</v>
      </c>
      <c r="B12" s="528" t="s">
        <v>1018</v>
      </c>
      <c r="C12" s="347">
        <v>2393.4484520999999</v>
      </c>
      <c r="D12" s="347">
        <v>2405.6542187999999</v>
      </c>
      <c r="E12" s="347">
        <v>2417.8120988000001</v>
      </c>
      <c r="F12" s="347">
        <v>2433.0956237999999</v>
      </c>
      <c r="G12" s="347">
        <v>2442.7775814000001</v>
      </c>
      <c r="H12" s="347">
        <v>2450.0315034999999</v>
      </c>
      <c r="I12" s="347">
        <v>2448.826638</v>
      </c>
      <c r="J12" s="347">
        <v>2455.7475528999998</v>
      </c>
      <c r="K12" s="347">
        <v>2464.7634963</v>
      </c>
      <c r="L12" s="347">
        <v>2484.2301025000002</v>
      </c>
      <c r="M12" s="347">
        <v>2491.1693770000002</v>
      </c>
      <c r="N12" s="347">
        <v>2493.9369541000001</v>
      </c>
      <c r="O12" s="347">
        <v>2486.1920580999999</v>
      </c>
      <c r="P12" s="347">
        <v>2485.3718223999999</v>
      </c>
      <c r="Q12" s="347">
        <v>2485.1354713999999</v>
      </c>
      <c r="R12" s="347">
        <v>2480.3168222999998</v>
      </c>
      <c r="S12" s="347">
        <v>2485.1228772999998</v>
      </c>
      <c r="T12" s="347">
        <v>2494.3874537000002</v>
      </c>
      <c r="U12" s="347">
        <v>2510.7430915</v>
      </c>
      <c r="V12" s="347">
        <v>2526.9503061</v>
      </c>
      <c r="W12" s="347">
        <v>2545.6416374</v>
      </c>
      <c r="X12" s="347">
        <v>2573.0374351</v>
      </c>
      <c r="Y12" s="347">
        <v>2592.0317374000001</v>
      </c>
      <c r="Z12" s="347">
        <v>2608.8448939999998</v>
      </c>
      <c r="AA12" s="347">
        <v>2621.3608138999998</v>
      </c>
      <c r="AB12" s="347">
        <v>2635.3987476000002</v>
      </c>
      <c r="AC12" s="347">
        <v>2648.8426039000001</v>
      </c>
      <c r="AD12" s="347">
        <v>2660.1678072</v>
      </c>
      <c r="AE12" s="347">
        <v>2673.5669407</v>
      </c>
      <c r="AF12" s="347">
        <v>2687.5154286000002</v>
      </c>
      <c r="AG12" s="347">
        <v>2703.8895097</v>
      </c>
      <c r="AH12" s="347">
        <v>2717.5295276000002</v>
      </c>
      <c r="AI12" s="347">
        <v>2730.311721</v>
      </c>
      <c r="AJ12" s="347">
        <v>2746.3467578999998</v>
      </c>
      <c r="AK12" s="347">
        <v>2754.3303013</v>
      </c>
      <c r="AL12" s="347">
        <v>2758.3730191999998</v>
      </c>
      <c r="AM12" s="347">
        <v>2750.5568287999999</v>
      </c>
      <c r="AN12" s="347">
        <v>2752.6564576999999</v>
      </c>
      <c r="AO12" s="347">
        <v>2756.7538230999999</v>
      </c>
      <c r="AP12" s="347">
        <v>2764.0697377000001</v>
      </c>
      <c r="AQ12" s="347">
        <v>2771.2469664999999</v>
      </c>
      <c r="AR12" s="347">
        <v>2779.5063221999999</v>
      </c>
      <c r="AS12" s="347">
        <v>2790.8278500000001</v>
      </c>
      <c r="AT12" s="347">
        <v>2799.7664257000001</v>
      </c>
      <c r="AU12" s="347">
        <v>2808.3020944999998</v>
      </c>
      <c r="AV12" s="347">
        <v>2819.8118165000001</v>
      </c>
      <c r="AW12" s="347">
        <v>2825.0089515</v>
      </c>
      <c r="AX12" s="347">
        <v>2827.2704595</v>
      </c>
      <c r="AY12" s="880">
        <v>2818.3523128000002</v>
      </c>
      <c r="AZ12" s="880">
        <v>2820.9255876000002</v>
      </c>
      <c r="BA12" s="880">
        <v>2826.7462562000001</v>
      </c>
      <c r="BB12" s="880">
        <v>2842.2644547</v>
      </c>
      <c r="BC12" s="880">
        <v>2849.7423088</v>
      </c>
      <c r="BD12" s="880">
        <v>2855.6299545000002</v>
      </c>
      <c r="BE12" s="880">
        <v>2857.2939557999998</v>
      </c>
      <c r="BF12" s="880">
        <v>2861.9762620000001</v>
      </c>
      <c r="BG12" s="358">
        <v>2867.0430000000001</v>
      </c>
      <c r="BH12" s="358">
        <v>2871.99</v>
      </c>
      <c r="BI12" s="358">
        <v>2878.2060000000001</v>
      </c>
      <c r="BJ12" s="358">
        <v>2885.1860000000001</v>
      </c>
      <c r="BK12" s="358">
        <v>2894.096</v>
      </c>
      <c r="BL12" s="358">
        <v>2901.7310000000002</v>
      </c>
      <c r="BM12" s="358">
        <v>2909.2579999999998</v>
      </c>
      <c r="BN12" s="358">
        <v>2916.942</v>
      </c>
      <c r="BO12" s="358">
        <v>2924.049</v>
      </c>
      <c r="BP12" s="358">
        <v>2930.8470000000002</v>
      </c>
      <c r="BQ12" s="358">
        <v>2937.7139999999999</v>
      </c>
      <c r="BR12" s="358">
        <v>2943.607</v>
      </c>
      <c r="BS12" s="358">
        <v>2948.9059999999999</v>
      </c>
      <c r="BT12" s="358">
        <v>2952.1669999999999</v>
      </c>
      <c r="BU12" s="358">
        <v>2957.3589999999999</v>
      </c>
      <c r="BV12" s="358">
        <v>2963.0390000000002</v>
      </c>
    </row>
    <row r="13" spans="1:74" ht="11.05" customHeight="1" x14ac:dyDescent="0.2">
      <c r="A13" s="81" t="s">
        <v>391</v>
      </c>
      <c r="B13" s="528" t="s">
        <v>1019</v>
      </c>
      <c r="C13" s="347">
        <v>1430.1050676</v>
      </c>
      <c r="D13" s="347">
        <v>1438.7761424</v>
      </c>
      <c r="E13" s="347">
        <v>1447.1431038999999</v>
      </c>
      <c r="F13" s="347">
        <v>1455.3374080000001</v>
      </c>
      <c r="G13" s="347">
        <v>1462.9975511</v>
      </c>
      <c r="H13" s="347">
        <v>1470.2549892</v>
      </c>
      <c r="I13" s="347">
        <v>1475.1952498999999</v>
      </c>
      <c r="J13" s="347">
        <v>1483.083132</v>
      </c>
      <c r="K13" s="347">
        <v>1492.0041633000001</v>
      </c>
      <c r="L13" s="347">
        <v>1507.5400778999999</v>
      </c>
      <c r="M13" s="347">
        <v>1514.3411069000001</v>
      </c>
      <c r="N13" s="347">
        <v>1517.9889845</v>
      </c>
      <c r="O13" s="347">
        <v>1514.5892392999999</v>
      </c>
      <c r="P13" s="347">
        <v>1514.8516675000001</v>
      </c>
      <c r="Q13" s="347">
        <v>1514.8817977000001</v>
      </c>
      <c r="R13" s="347">
        <v>1512.4223175</v>
      </c>
      <c r="S13" s="347">
        <v>1513.6808363</v>
      </c>
      <c r="T13" s="347">
        <v>1516.4000418000001</v>
      </c>
      <c r="U13" s="347">
        <v>1521.5611214999999</v>
      </c>
      <c r="V13" s="347">
        <v>1526.4658092</v>
      </c>
      <c r="W13" s="347">
        <v>1532.0952926</v>
      </c>
      <c r="X13" s="347">
        <v>1540.1402098000001</v>
      </c>
      <c r="Y13" s="347">
        <v>1545.9513059000001</v>
      </c>
      <c r="Z13" s="347">
        <v>1551.2192190000001</v>
      </c>
      <c r="AA13" s="347">
        <v>1554.8528706</v>
      </c>
      <c r="AB13" s="347">
        <v>1559.8527269000001</v>
      </c>
      <c r="AC13" s="347">
        <v>1565.1277092</v>
      </c>
      <c r="AD13" s="347">
        <v>1571.3654122</v>
      </c>
      <c r="AE13" s="347">
        <v>1576.6749506000001</v>
      </c>
      <c r="AF13" s="347">
        <v>1581.7439191000001</v>
      </c>
      <c r="AG13" s="347">
        <v>1586.5504691000001</v>
      </c>
      <c r="AH13" s="347">
        <v>1591.1546840000001</v>
      </c>
      <c r="AI13" s="347">
        <v>1595.5347153</v>
      </c>
      <c r="AJ13" s="347">
        <v>1600.7272198000001</v>
      </c>
      <c r="AK13" s="347">
        <v>1603.8813912999999</v>
      </c>
      <c r="AL13" s="347">
        <v>1606.0338866</v>
      </c>
      <c r="AM13" s="347">
        <v>1604.5278917000001</v>
      </c>
      <c r="AN13" s="347">
        <v>1606.6696449999999</v>
      </c>
      <c r="AO13" s="347">
        <v>1609.8023324000001</v>
      </c>
      <c r="AP13" s="347">
        <v>1615.2238460000001</v>
      </c>
      <c r="AQ13" s="347">
        <v>1619.3649829000001</v>
      </c>
      <c r="AR13" s="347">
        <v>1623.5236351999999</v>
      </c>
      <c r="AS13" s="347">
        <v>1627.9554209999999</v>
      </c>
      <c r="AT13" s="347">
        <v>1631.9573903999999</v>
      </c>
      <c r="AU13" s="347">
        <v>1635.7851614000001</v>
      </c>
      <c r="AV13" s="347">
        <v>1641.3039114000001</v>
      </c>
      <c r="AW13" s="347">
        <v>1643.3844028999999</v>
      </c>
      <c r="AX13" s="347">
        <v>1643.8918133</v>
      </c>
      <c r="AY13" s="880">
        <v>1638.0082811</v>
      </c>
      <c r="AZ13" s="880">
        <v>1638.9829253</v>
      </c>
      <c r="BA13" s="880">
        <v>1641.9978842999999</v>
      </c>
      <c r="BB13" s="880">
        <v>1651.291334</v>
      </c>
      <c r="BC13" s="880">
        <v>1655.2082909999999</v>
      </c>
      <c r="BD13" s="880">
        <v>1657.9869309999999</v>
      </c>
      <c r="BE13" s="880">
        <v>1657.4772230999999</v>
      </c>
      <c r="BF13" s="880">
        <v>1659.5917526000001</v>
      </c>
      <c r="BG13" s="358">
        <v>1662.18</v>
      </c>
      <c r="BH13" s="358">
        <v>1665.2370000000001</v>
      </c>
      <c r="BI13" s="358">
        <v>1668.779</v>
      </c>
      <c r="BJ13" s="358">
        <v>1672.8</v>
      </c>
      <c r="BK13" s="358">
        <v>1677.796</v>
      </c>
      <c r="BL13" s="358">
        <v>1682.405</v>
      </c>
      <c r="BM13" s="358">
        <v>1687.1220000000001</v>
      </c>
      <c r="BN13" s="358">
        <v>1692.585</v>
      </c>
      <c r="BO13" s="358">
        <v>1697.04</v>
      </c>
      <c r="BP13" s="358">
        <v>1701.124</v>
      </c>
      <c r="BQ13" s="358">
        <v>1704.6949999999999</v>
      </c>
      <c r="BR13" s="358">
        <v>1708.146</v>
      </c>
      <c r="BS13" s="358">
        <v>1711.3340000000001</v>
      </c>
      <c r="BT13" s="358">
        <v>1713.671</v>
      </c>
      <c r="BU13" s="358">
        <v>1716.7739999999999</v>
      </c>
      <c r="BV13" s="358">
        <v>1720.056</v>
      </c>
    </row>
    <row r="14" spans="1:74" ht="11.05" customHeight="1" x14ac:dyDescent="0.2">
      <c r="A14" s="81" t="s">
        <v>392</v>
      </c>
      <c r="B14" s="528" t="s">
        <v>1022</v>
      </c>
      <c r="C14" s="347">
        <v>4052.2118620000001</v>
      </c>
      <c r="D14" s="347">
        <v>4078.1220579999999</v>
      </c>
      <c r="E14" s="347">
        <v>4102.6272558000001</v>
      </c>
      <c r="F14" s="347">
        <v>4127.6386460000003</v>
      </c>
      <c r="G14" s="347">
        <v>4147.9004548000003</v>
      </c>
      <c r="H14" s="347">
        <v>4165.3238726999998</v>
      </c>
      <c r="I14" s="347">
        <v>4171.5560402999999</v>
      </c>
      <c r="J14" s="347">
        <v>4189.5673208999997</v>
      </c>
      <c r="K14" s="347">
        <v>4211.0048551</v>
      </c>
      <c r="L14" s="347">
        <v>4258.2299776999998</v>
      </c>
      <c r="M14" s="347">
        <v>4269.7490178999997</v>
      </c>
      <c r="N14" s="347">
        <v>4267.9233106000001</v>
      </c>
      <c r="O14" s="347">
        <v>4229.8048355999999</v>
      </c>
      <c r="P14" s="347">
        <v>4218.5006481999999</v>
      </c>
      <c r="Q14" s="347">
        <v>4211.0627284000002</v>
      </c>
      <c r="R14" s="347">
        <v>4208.8545126999998</v>
      </c>
      <c r="S14" s="347">
        <v>4208.1265505000001</v>
      </c>
      <c r="T14" s="347">
        <v>4210.2422784</v>
      </c>
      <c r="U14" s="347">
        <v>4220.2814375999997</v>
      </c>
      <c r="V14" s="347">
        <v>4224.2747399</v>
      </c>
      <c r="W14" s="347">
        <v>4227.3019265000003</v>
      </c>
      <c r="X14" s="347">
        <v>4220.9669940000003</v>
      </c>
      <c r="Y14" s="347">
        <v>4228.3589517999999</v>
      </c>
      <c r="Z14" s="347">
        <v>4241.0817963999998</v>
      </c>
      <c r="AA14" s="347">
        <v>4271.9584117000004</v>
      </c>
      <c r="AB14" s="347">
        <v>4285.7258672999997</v>
      </c>
      <c r="AC14" s="347">
        <v>4295.2070469999999</v>
      </c>
      <c r="AD14" s="347">
        <v>4289.8717649</v>
      </c>
      <c r="AE14" s="347">
        <v>4298.6780322000004</v>
      </c>
      <c r="AF14" s="347">
        <v>4311.0956630000001</v>
      </c>
      <c r="AG14" s="347">
        <v>4334.5148275000001</v>
      </c>
      <c r="AH14" s="347">
        <v>4348.6125577000003</v>
      </c>
      <c r="AI14" s="347">
        <v>4360.7790237999998</v>
      </c>
      <c r="AJ14" s="347">
        <v>4365.3089911999996</v>
      </c>
      <c r="AK14" s="347">
        <v>4377.8918549</v>
      </c>
      <c r="AL14" s="347">
        <v>4392.8223803000001</v>
      </c>
      <c r="AM14" s="347">
        <v>4416.6270291999999</v>
      </c>
      <c r="AN14" s="347">
        <v>4431.3580318000004</v>
      </c>
      <c r="AO14" s="347">
        <v>4443.5418498999998</v>
      </c>
      <c r="AP14" s="347">
        <v>4449.1032292999998</v>
      </c>
      <c r="AQ14" s="347">
        <v>4459.2491189000002</v>
      </c>
      <c r="AR14" s="347">
        <v>4469.9042645999998</v>
      </c>
      <c r="AS14" s="347">
        <v>4484.2784675000003</v>
      </c>
      <c r="AT14" s="347">
        <v>4493.5447745000001</v>
      </c>
      <c r="AU14" s="347">
        <v>4500.9129867000001</v>
      </c>
      <c r="AV14" s="347">
        <v>4506.8537846999998</v>
      </c>
      <c r="AW14" s="347">
        <v>4510.0727968000001</v>
      </c>
      <c r="AX14" s="347">
        <v>4511.0407037000004</v>
      </c>
      <c r="AY14" s="880">
        <v>4502.0216576000003</v>
      </c>
      <c r="AZ14" s="880">
        <v>4504.2892398000004</v>
      </c>
      <c r="BA14" s="880">
        <v>4510.1076026000001</v>
      </c>
      <c r="BB14" s="880">
        <v>4526.6605278999996</v>
      </c>
      <c r="BC14" s="880">
        <v>4534.1926154000002</v>
      </c>
      <c r="BD14" s="880">
        <v>4539.8876468999997</v>
      </c>
      <c r="BE14" s="880">
        <v>4539.3995421</v>
      </c>
      <c r="BF14" s="880">
        <v>4544.6800223</v>
      </c>
      <c r="BG14" s="358">
        <v>4551.3829999999998</v>
      </c>
      <c r="BH14" s="358">
        <v>4560.027</v>
      </c>
      <c r="BI14" s="358">
        <v>4569.1859999999997</v>
      </c>
      <c r="BJ14" s="358">
        <v>4579.3789999999999</v>
      </c>
      <c r="BK14" s="358">
        <v>4591.4679999999998</v>
      </c>
      <c r="BL14" s="358">
        <v>4603.0810000000001</v>
      </c>
      <c r="BM14" s="358">
        <v>4615.0810000000001</v>
      </c>
      <c r="BN14" s="358">
        <v>4629.3710000000001</v>
      </c>
      <c r="BO14" s="358">
        <v>4640.7150000000001</v>
      </c>
      <c r="BP14" s="358">
        <v>4651.0169999999998</v>
      </c>
      <c r="BQ14" s="358">
        <v>4660.5910000000003</v>
      </c>
      <c r="BR14" s="358">
        <v>4668.5739999999996</v>
      </c>
      <c r="BS14" s="358">
        <v>4675.2790000000005</v>
      </c>
      <c r="BT14" s="358">
        <v>4678.7070000000003</v>
      </c>
      <c r="BU14" s="358">
        <v>4684.3559999999998</v>
      </c>
      <c r="BV14" s="358">
        <v>4690.2290000000003</v>
      </c>
    </row>
    <row r="15" spans="1:74" ht="11.05" customHeight="1" x14ac:dyDescent="0.2">
      <c r="A15" s="81"/>
      <c r="B15" s="91" t="s">
        <v>1412</v>
      </c>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942"/>
      <c r="AZ15" s="942"/>
      <c r="BA15" s="942"/>
      <c r="BB15" s="942"/>
      <c r="BC15" s="942"/>
      <c r="BD15" s="942"/>
      <c r="BE15" s="942"/>
      <c r="BF15" s="942"/>
      <c r="BG15" s="524"/>
      <c r="BH15" s="524"/>
      <c r="BI15" s="524"/>
      <c r="BJ15" s="524"/>
      <c r="BK15" s="524"/>
      <c r="BL15" s="524"/>
      <c r="BM15" s="524"/>
      <c r="BN15" s="524"/>
      <c r="BO15" s="524"/>
      <c r="BP15" s="524"/>
      <c r="BQ15" s="524"/>
      <c r="BR15" s="524"/>
      <c r="BS15" s="524"/>
      <c r="BT15" s="524"/>
      <c r="BU15" s="524"/>
      <c r="BV15" s="524"/>
    </row>
    <row r="16" spans="1:74" ht="11.05" customHeight="1" x14ac:dyDescent="0.2">
      <c r="A16" s="81" t="s">
        <v>393</v>
      </c>
      <c r="B16" s="528" t="s">
        <v>1012</v>
      </c>
      <c r="C16" s="343">
        <v>94.052765712999999</v>
      </c>
      <c r="D16" s="343">
        <v>94.189551965999996</v>
      </c>
      <c r="E16" s="343">
        <v>94.544556740999994</v>
      </c>
      <c r="F16" s="343">
        <v>95.608004178000002</v>
      </c>
      <c r="G16" s="343">
        <v>96.031777888999997</v>
      </c>
      <c r="H16" s="343">
        <v>96.306102015999997</v>
      </c>
      <c r="I16" s="343">
        <v>96.146877489000005</v>
      </c>
      <c r="J16" s="343">
        <v>96.335376748000002</v>
      </c>
      <c r="K16" s="343">
        <v>96.587500723000005</v>
      </c>
      <c r="L16" s="343">
        <v>97.101106634000004</v>
      </c>
      <c r="M16" s="343">
        <v>97.332087126999994</v>
      </c>
      <c r="N16" s="343">
        <v>97.478299419999999</v>
      </c>
      <c r="O16" s="343">
        <v>97.398167904000005</v>
      </c>
      <c r="P16" s="343">
        <v>97.481025509000006</v>
      </c>
      <c r="Q16" s="343">
        <v>97.585296623999994</v>
      </c>
      <c r="R16" s="343">
        <v>97.815480933000003</v>
      </c>
      <c r="S16" s="343">
        <v>97.884204304999997</v>
      </c>
      <c r="T16" s="343">
        <v>97.895966423000004</v>
      </c>
      <c r="U16" s="343">
        <v>97.938630603999997</v>
      </c>
      <c r="V16" s="343">
        <v>97.770572728000005</v>
      </c>
      <c r="W16" s="343">
        <v>97.479656112000001</v>
      </c>
      <c r="X16" s="343">
        <v>96.718339623999995</v>
      </c>
      <c r="Y16" s="343">
        <v>96.442361375000004</v>
      </c>
      <c r="Z16" s="343">
        <v>96.304180234</v>
      </c>
      <c r="AA16" s="343">
        <v>96.557287107999997</v>
      </c>
      <c r="AB16" s="343">
        <v>96.504582002000006</v>
      </c>
      <c r="AC16" s="343">
        <v>96.399555824999993</v>
      </c>
      <c r="AD16" s="343">
        <v>96.169413102999997</v>
      </c>
      <c r="AE16" s="343">
        <v>96.014341384999994</v>
      </c>
      <c r="AF16" s="343">
        <v>95.861545199000005</v>
      </c>
      <c r="AG16" s="343">
        <v>95.743839746000006</v>
      </c>
      <c r="AH16" s="343">
        <v>95.570983224000003</v>
      </c>
      <c r="AI16" s="343">
        <v>95.375790834</v>
      </c>
      <c r="AJ16" s="343">
        <v>95.14341718</v>
      </c>
      <c r="AK16" s="343">
        <v>94.914687100999998</v>
      </c>
      <c r="AL16" s="343">
        <v>94.674755200999996</v>
      </c>
      <c r="AM16" s="343">
        <v>94.287250490000005</v>
      </c>
      <c r="AN16" s="343">
        <v>94.127193191000003</v>
      </c>
      <c r="AO16" s="343">
        <v>94.058212312999999</v>
      </c>
      <c r="AP16" s="343">
        <v>94.255542472000002</v>
      </c>
      <c r="AQ16" s="343">
        <v>94.237288477000007</v>
      </c>
      <c r="AR16" s="343">
        <v>94.178684942999993</v>
      </c>
      <c r="AS16" s="343">
        <v>94.034421422999998</v>
      </c>
      <c r="AT16" s="343">
        <v>93.929101646000007</v>
      </c>
      <c r="AU16" s="343">
        <v>93.817415165</v>
      </c>
      <c r="AV16" s="343">
        <v>93.526014597</v>
      </c>
      <c r="AW16" s="343">
        <v>93.531605244999994</v>
      </c>
      <c r="AX16" s="343">
        <v>93.660839726000006</v>
      </c>
      <c r="AY16" s="876">
        <v>94.165398749000005</v>
      </c>
      <c r="AZ16" s="876">
        <v>94.353160364000004</v>
      </c>
      <c r="BA16" s="876">
        <v>94.475805281000007</v>
      </c>
      <c r="BB16" s="876">
        <v>94.434277516999998</v>
      </c>
      <c r="BC16" s="876">
        <v>94.500981023999998</v>
      </c>
      <c r="BD16" s="876">
        <v>94.576859819999996</v>
      </c>
      <c r="BE16" s="876">
        <v>94.742456654999998</v>
      </c>
      <c r="BF16" s="876">
        <v>94.776278965000003</v>
      </c>
      <c r="BG16" s="354">
        <v>94.758870000000002</v>
      </c>
      <c r="BH16" s="354">
        <v>94.552350000000004</v>
      </c>
      <c r="BI16" s="354">
        <v>94.535880000000006</v>
      </c>
      <c r="BJ16" s="354">
        <v>94.571600000000004</v>
      </c>
      <c r="BK16" s="354">
        <v>94.693730000000002</v>
      </c>
      <c r="BL16" s="354">
        <v>94.808139999999995</v>
      </c>
      <c r="BM16" s="354">
        <v>94.949060000000003</v>
      </c>
      <c r="BN16" s="354">
        <v>95.137090000000001</v>
      </c>
      <c r="BO16" s="354">
        <v>95.315579999999997</v>
      </c>
      <c r="BP16" s="354">
        <v>95.505120000000005</v>
      </c>
      <c r="BQ16" s="354">
        <v>95.778679999999994</v>
      </c>
      <c r="BR16" s="354">
        <v>95.935609999999997</v>
      </c>
      <c r="BS16" s="354">
        <v>96.048879999999997</v>
      </c>
      <c r="BT16" s="354">
        <v>96.07047</v>
      </c>
      <c r="BU16" s="354">
        <v>96.132409999999993</v>
      </c>
      <c r="BV16" s="354">
        <v>96.186689999999999</v>
      </c>
    </row>
    <row r="17" spans="1:74" ht="11.05" customHeight="1" x14ac:dyDescent="0.2">
      <c r="A17" s="81" t="s">
        <v>394</v>
      </c>
      <c r="B17" s="528" t="s">
        <v>1013</v>
      </c>
      <c r="C17" s="343">
        <v>91.863000714999998</v>
      </c>
      <c r="D17" s="343">
        <v>91.949296923999995</v>
      </c>
      <c r="E17" s="343">
        <v>92.207693137999996</v>
      </c>
      <c r="F17" s="343">
        <v>92.988895518999996</v>
      </c>
      <c r="G17" s="343">
        <v>93.328462117000001</v>
      </c>
      <c r="H17" s="343">
        <v>93.577099095999998</v>
      </c>
      <c r="I17" s="343">
        <v>93.459597947999995</v>
      </c>
      <c r="J17" s="343">
        <v>93.732782069999999</v>
      </c>
      <c r="K17" s="343">
        <v>94.121442955000006</v>
      </c>
      <c r="L17" s="343">
        <v>94.904417296999995</v>
      </c>
      <c r="M17" s="343">
        <v>95.314904186999996</v>
      </c>
      <c r="N17" s="343">
        <v>95.631740319000002</v>
      </c>
      <c r="O17" s="343">
        <v>95.749971377999998</v>
      </c>
      <c r="P17" s="343">
        <v>95.958221730000005</v>
      </c>
      <c r="Q17" s="343">
        <v>96.151537059999995</v>
      </c>
      <c r="R17" s="343">
        <v>96.401439382000007</v>
      </c>
      <c r="S17" s="343">
        <v>96.511243160000006</v>
      </c>
      <c r="T17" s="343">
        <v>96.552470408000005</v>
      </c>
      <c r="U17" s="343">
        <v>96.593806200000003</v>
      </c>
      <c r="V17" s="343">
        <v>96.446366581000007</v>
      </c>
      <c r="W17" s="343">
        <v>96.178836625000002</v>
      </c>
      <c r="X17" s="343">
        <v>95.440018319000004</v>
      </c>
      <c r="Y17" s="343">
        <v>95.195706200000004</v>
      </c>
      <c r="Z17" s="343">
        <v>95.094702253999998</v>
      </c>
      <c r="AA17" s="343">
        <v>95.360948124999993</v>
      </c>
      <c r="AB17" s="343">
        <v>95.378604292999995</v>
      </c>
      <c r="AC17" s="343">
        <v>95.371612400000004</v>
      </c>
      <c r="AD17" s="343">
        <v>95.308370281999998</v>
      </c>
      <c r="AE17" s="343">
        <v>95.275783895000004</v>
      </c>
      <c r="AF17" s="343">
        <v>95.242251072000002</v>
      </c>
      <c r="AG17" s="343">
        <v>95.237087243999994</v>
      </c>
      <c r="AH17" s="343">
        <v>95.179674977999994</v>
      </c>
      <c r="AI17" s="343">
        <v>95.099329702999995</v>
      </c>
      <c r="AJ17" s="343">
        <v>94.963202640999995</v>
      </c>
      <c r="AK17" s="343">
        <v>94.861627932999994</v>
      </c>
      <c r="AL17" s="343">
        <v>94.761756798999997</v>
      </c>
      <c r="AM17" s="343">
        <v>94.568613735</v>
      </c>
      <c r="AN17" s="343">
        <v>94.543381381000003</v>
      </c>
      <c r="AO17" s="343">
        <v>94.591084230000007</v>
      </c>
      <c r="AP17" s="343">
        <v>94.862899678000005</v>
      </c>
      <c r="AQ17" s="343">
        <v>94.943089889000007</v>
      </c>
      <c r="AR17" s="343">
        <v>94.982832258000002</v>
      </c>
      <c r="AS17" s="343">
        <v>94.982918100000006</v>
      </c>
      <c r="AT17" s="343">
        <v>94.941171298</v>
      </c>
      <c r="AU17" s="343">
        <v>94.858383165999996</v>
      </c>
      <c r="AV17" s="343">
        <v>94.477433719000004</v>
      </c>
      <c r="AW17" s="343">
        <v>94.505402919000005</v>
      </c>
      <c r="AX17" s="343">
        <v>94.685170779000003</v>
      </c>
      <c r="AY17" s="876">
        <v>95.287528703000007</v>
      </c>
      <c r="AZ17" s="876">
        <v>95.567800331000001</v>
      </c>
      <c r="BA17" s="876">
        <v>95.796777066999994</v>
      </c>
      <c r="BB17" s="876">
        <v>95.975418712999996</v>
      </c>
      <c r="BC17" s="876">
        <v>96.101085811000004</v>
      </c>
      <c r="BD17" s="876">
        <v>96.174738164999994</v>
      </c>
      <c r="BE17" s="876">
        <v>96.167217936</v>
      </c>
      <c r="BF17" s="876">
        <v>96.158709177000006</v>
      </c>
      <c r="BG17" s="354">
        <v>96.120050000000006</v>
      </c>
      <c r="BH17" s="354">
        <v>95.958690000000004</v>
      </c>
      <c r="BI17" s="354">
        <v>95.929169999999999</v>
      </c>
      <c r="BJ17" s="354">
        <v>95.938910000000007</v>
      </c>
      <c r="BK17" s="354">
        <v>96.002719999999997</v>
      </c>
      <c r="BL17" s="354">
        <v>96.079909999999998</v>
      </c>
      <c r="BM17" s="354">
        <v>96.185270000000003</v>
      </c>
      <c r="BN17" s="354">
        <v>96.346170000000001</v>
      </c>
      <c r="BO17" s="354">
        <v>96.487350000000006</v>
      </c>
      <c r="BP17" s="354">
        <v>96.636170000000007</v>
      </c>
      <c r="BQ17" s="354">
        <v>96.860770000000002</v>
      </c>
      <c r="BR17" s="354">
        <v>96.973789999999994</v>
      </c>
      <c r="BS17" s="354">
        <v>97.043369999999996</v>
      </c>
      <c r="BT17" s="354">
        <v>97.010620000000003</v>
      </c>
      <c r="BU17" s="354">
        <v>97.037459999999996</v>
      </c>
      <c r="BV17" s="354">
        <v>97.064999999999998</v>
      </c>
    </row>
    <row r="18" spans="1:74" ht="11.05" customHeight="1" x14ac:dyDescent="0.2">
      <c r="A18" s="81" t="s">
        <v>395</v>
      </c>
      <c r="B18" s="528" t="s">
        <v>1014</v>
      </c>
      <c r="C18" s="343">
        <v>94.294788756000003</v>
      </c>
      <c r="D18" s="343">
        <v>94.398445578999997</v>
      </c>
      <c r="E18" s="343">
        <v>94.557863154000003</v>
      </c>
      <c r="F18" s="343">
        <v>94.871258037999993</v>
      </c>
      <c r="G18" s="343">
        <v>95.068534694999997</v>
      </c>
      <c r="H18" s="343">
        <v>95.247909684000007</v>
      </c>
      <c r="I18" s="343">
        <v>95.222255739000005</v>
      </c>
      <c r="J18" s="343">
        <v>95.506172840999994</v>
      </c>
      <c r="K18" s="343">
        <v>95.912533722999996</v>
      </c>
      <c r="L18" s="343">
        <v>96.794198253000005</v>
      </c>
      <c r="M18" s="343">
        <v>97.180801795999997</v>
      </c>
      <c r="N18" s="343">
        <v>97.425204218999994</v>
      </c>
      <c r="O18" s="343">
        <v>97.311999065999998</v>
      </c>
      <c r="P18" s="343">
        <v>97.433554090000001</v>
      </c>
      <c r="Q18" s="343">
        <v>97.574462835000006</v>
      </c>
      <c r="R18" s="343">
        <v>97.817024751999995</v>
      </c>
      <c r="S18" s="343">
        <v>97.934916350999998</v>
      </c>
      <c r="T18" s="343">
        <v>98.010437082999999</v>
      </c>
      <c r="U18" s="343">
        <v>98.164931779</v>
      </c>
      <c r="V18" s="343">
        <v>98.064702155000006</v>
      </c>
      <c r="W18" s="343">
        <v>97.831093042000006</v>
      </c>
      <c r="X18" s="343">
        <v>97.118952555999996</v>
      </c>
      <c r="Y18" s="343">
        <v>96.877448376000004</v>
      </c>
      <c r="Z18" s="343">
        <v>96.761428620999993</v>
      </c>
      <c r="AA18" s="343">
        <v>96.950132471000003</v>
      </c>
      <c r="AB18" s="343">
        <v>96.950652175000002</v>
      </c>
      <c r="AC18" s="343">
        <v>96.942226915999996</v>
      </c>
      <c r="AD18" s="343">
        <v>96.928576934999995</v>
      </c>
      <c r="AE18" s="343">
        <v>96.899471568999999</v>
      </c>
      <c r="AF18" s="343">
        <v>96.858631059999993</v>
      </c>
      <c r="AG18" s="343">
        <v>96.888618984000004</v>
      </c>
      <c r="AH18" s="343">
        <v>96.762385503999994</v>
      </c>
      <c r="AI18" s="343">
        <v>96.562494196000003</v>
      </c>
      <c r="AJ18" s="343">
        <v>96.104074701000002</v>
      </c>
      <c r="AK18" s="343">
        <v>95.895520509999997</v>
      </c>
      <c r="AL18" s="343">
        <v>95.751961261999995</v>
      </c>
      <c r="AM18" s="343">
        <v>95.69202919</v>
      </c>
      <c r="AN18" s="343">
        <v>95.664485654999993</v>
      </c>
      <c r="AO18" s="343">
        <v>95.687962889000005</v>
      </c>
      <c r="AP18" s="343">
        <v>95.920454731999996</v>
      </c>
      <c r="AQ18" s="343">
        <v>95.927478124000004</v>
      </c>
      <c r="AR18" s="343">
        <v>95.867026903999999</v>
      </c>
      <c r="AS18" s="343">
        <v>95.619105480000002</v>
      </c>
      <c r="AT18" s="343">
        <v>95.513701732000001</v>
      </c>
      <c r="AU18" s="343">
        <v>95.430820068000003</v>
      </c>
      <c r="AV18" s="343">
        <v>95.262674602000004</v>
      </c>
      <c r="AW18" s="343">
        <v>95.305676519000002</v>
      </c>
      <c r="AX18" s="343">
        <v>95.452039932999995</v>
      </c>
      <c r="AY18" s="876">
        <v>95.844901823000001</v>
      </c>
      <c r="AZ18" s="876">
        <v>96.090635500000005</v>
      </c>
      <c r="BA18" s="876">
        <v>96.332377940000001</v>
      </c>
      <c r="BB18" s="876">
        <v>96.644206584000003</v>
      </c>
      <c r="BC18" s="876">
        <v>96.822408474</v>
      </c>
      <c r="BD18" s="876">
        <v>96.941061050000002</v>
      </c>
      <c r="BE18" s="876">
        <v>97.006753720000006</v>
      </c>
      <c r="BF18" s="876">
        <v>97.001365610999997</v>
      </c>
      <c r="BG18" s="354">
        <v>96.931489999999997</v>
      </c>
      <c r="BH18" s="354">
        <v>96.66122</v>
      </c>
      <c r="BI18" s="354">
        <v>96.564279999999997</v>
      </c>
      <c r="BJ18" s="354">
        <v>96.504769999999994</v>
      </c>
      <c r="BK18" s="354">
        <v>96.458129999999997</v>
      </c>
      <c r="BL18" s="354">
        <v>96.491900000000001</v>
      </c>
      <c r="BM18" s="354">
        <v>96.581519999999998</v>
      </c>
      <c r="BN18" s="354">
        <v>96.803569999999993</v>
      </c>
      <c r="BO18" s="354">
        <v>96.947450000000003</v>
      </c>
      <c r="BP18" s="354">
        <v>97.089749999999995</v>
      </c>
      <c r="BQ18" s="354">
        <v>97.255920000000003</v>
      </c>
      <c r="BR18" s="354">
        <v>97.375950000000003</v>
      </c>
      <c r="BS18" s="354">
        <v>97.475290000000001</v>
      </c>
      <c r="BT18" s="354">
        <v>97.53134</v>
      </c>
      <c r="BU18" s="354">
        <v>97.606260000000006</v>
      </c>
      <c r="BV18" s="354">
        <v>97.677440000000004</v>
      </c>
    </row>
    <row r="19" spans="1:74" ht="11.05" customHeight="1" x14ac:dyDescent="0.2">
      <c r="A19" s="81" t="s">
        <v>396</v>
      </c>
      <c r="B19" s="528" t="s">
        <v>1015</v>
      </c>
      <c r="C19" s="343">
        <v>97.038301324000003</v>
      </c>
      <c r="D19" s="343">
        <v>97.202970621999995</v>
      </c>
      <c r="E19" s="343">
        <v>97.491288796999996</v>
      </c>
      <c r="F19" s="343">
        <v>98.159409991000004</v>
      </c>
      <c r="G19" s="343">
        <v>98.502910311999997</v>
      </c>
      <c r="H19" s="343">
        <v>98.777943902000004</v>
      </c>
      <c r="I19" s="343">
        <v>98.832116767000002</v>
      </c>
      <c r="J19" s="343">
        <v>99.084512391000004</v>
      </c>
      <c r="K19" s="343">
        <v>99.382736778999998</v>
      </c>
      <c r="L19" s="343">
        <v>99.836798979999998</v>
      </c>
      <c r="M19" s="343">
        <v>100.14417410999999</v>
      </c>
      <c r="N19" s="343">
        <v>100.41487121999999</v>
      </c>
      <c r="O19" s="343">
        <v>100.57856921</v>
      </c>
      <c r="P19" s="343">
        <v>100.82865111</v>
      </c>
      <c r="Q19" s="343">
        <v>101.0947958</v>
      </c>
      <c r="R19" s="343">
        <v>101.48901496000001</v>
      </c>
      <c r="S19" s="343">
        <v>101.70327650999999</v>
      </c>
      <c r="T19" s="343">
        <v>101.8495921</v>
      </c>
      <c r="U19" s="343">
        <v>101.98688987</v>
      </c>
      <c r="V19" s="343">
        <v>101.95311746</v>
      </c>
      <c r="W19" s="343">
        <v>101.807203</v>
      </c>
      <c r="X19" s="343">
        <v>101.23134405</v>
      </c>
      <c r="Y19" s="343">
        <v>101.09949732</v>
      </c>
      <c r="Z19" s="343">
        <v>101.09386037</v>
      </c>
      <c r="AA19" s="343">
        <v>101.40569096999999</v>
      </c>
      <c r="AB19" s="343">
        <v>101.50903025</v>
      </c>
      <c r="AC19" s="343">
        <v>101.59513597999999</v>
      </c>
      <c r="AD19" s="343">
        <v>101.70797573999999</v>
      </c>
      <c r="AE19" s="343">
        <v>101.72663869</v>
      </c>
      <c r="AF19" s="343">
        <v>101.69509239999999</v>
      </c>
      <c r="AG19" s="343">
        <v>101.57683779</v>
      </c>
      <c r="AH19" s="343">
        <v>101.47224735</v>
      </c>
      <c r="AI19" s="343">
        <v>101.34482201</v>
      </c>
      <c r="AJ19" s="343">
        <v>101.11839648999999</v>
      </c>
      <c r="AK19" s="343">
        <v>101.00242527</v>
      </c>
      <c r="AL19" s="343">
        <v>100.92074307999999</v>
      </c>
      <c r="AM19" s="343">
        <v>100.84936623</v>
      </c>
      <c r="AN19" s="343">
        <v>100.85424989000001</v>
      </c>
      <c r="AO19" s="343">
        <v>100.91141034</v>
      </c>
      <c r="AP19" s="343">
        <v>101.22074947999999</v>
      </c>
      <c r="AQ19" s="343">
        <v>101.23253714000001</v>
      </c>
      <c r="AR19" s="343">
        <v>101.14667519</v>
      </c>
      <c r="AS19" s="343">
        <v>100.79773941000001</v>
      </c>
      <c r="AT19" s="343">
        <v>100.64064644</v>
      </c>
      <c r="AU19" s="343">
        <v>100.50997205</v>
      </c>
      <c r="AV19" s="343">
        <v>100.31039959</v>
      </c>
      <c r="AW19" s="343">
        <v>100.30404984</v>
      </c>
      <c r="AX19" s="343">
        <v>100.39560614</v>
      </c>
      <c r="AY19" s="876">
        <v>100.68033859000001</v>
      </c>
      <c r="AZ19" s="876">
        <v>100.89625445999999</v>
      </c>
      <c r="BA19" s="876">
        <v>101.13862383</v>
      </c>
      <c r="BB19" s="876">
        <v>101.55217994</v>
      </c>
      <c r="BC19" s="876">
        <v>101.73890639</v>
      </c>
      <c r="BD19" s="876">
        <v>101.84353643</v>
      </c>
      <c r="BE19" s="876">
        <v>101.80817931</v>
      </c>
      <c r="BF19" s="876">
        <v>101.79203455</v>
      </c>
      <c r="BG19" s="354">
        <v>101.7372</v>
      </c>
      <c r="BH19" s="354">
        <v>101.5257</v>
      </c>
      <c r="BI19" s="354">
        <v>101.482</v>
      </c>
      <c r="BJ19" s="354">
        <v>101.4881</v>
      </c>
      <c r="BK19" s="354">
        <v>101.5633</v>
      </c>
      <c r="BL19" s="354">
        <v>101.6545</v>
      </c>
      <c r="BM19" s="354">
        <v>101.78100000000001</v>
      </c>
      <c r="BN19" s="354">
        <v>101.9697</v>
      </c>
      <c r="BO19" s="354">
        <v>102.1468</v>
      </c>
      <c r="BP19" s="354">
        <v>102.33920000000001</v>
      </c>
      <c r="BQ19" s="354">
        <v>102.6263</v>
      </c>
      <c r="BR19" s="354">
        <v>102.7897</v>
      </c>
      <c r="BS19" s="354">
        <v>102.9088</v>
      </c>
      <c r="BT19" s="354">
        <v>102.93259999999999</v>
      </c>
      <c r="BU19" s="354">
        <v>103.0014</v>
      </c>
      <c r="BV19" s="354">
        <v>103.0643</v>
      </c>
    </row>
    <row r="20" spans="1:74" ht="11.05" customHeight="1" x14ac:dyDescent="0.2">
      <c r="A20" s="81" t="s">
        <v>397</v>
      </c>
      <c r="B20" s="528" t="s">
        <v>1016</v>
      </c>
      <c r="C20" s="343">
        <v>97.981244571000005</v>
      </c>
      <c r="D20" s="343">
        <v>98.186828706</v>
      </c>
      <c r="E20" s="343">
        <v>98.510680934000007</v>
      </c>
      <c r="F20" s="343">
        <v>99.218586400000007</v>
      </c>
      <c r="G20" s="343">
        <v>99.579635952000004</v>
      </c>
      <c r="H20" s="343">
        <v>99.859614734999994</v>
      </c>
      <c r="I20" s="343">
        <v>99.788809654000005</v>
      </c>
      <c r="J20" s="343">
        <v>100.10893172</v>
      </c>
      <c r="K20" s="343">
        <v>100.55026784</v>
      </c>
      <c r="L20" s="343">
        <v>101.42036364000001</v>
      </c>
      <c r="M20" s="343">
        <v>101.87346865000001</v>
      </c>
      <c r="N20" s="343">
        <v>102.2171285</v>
      </c>
      <c r="O20" s="343">
        <v>102.30956363</v>
      </c>
      <c r="P20" s="343">
        <v>102.54066783</v>
      </c>
      <c r="Q20" s="343">
        <v>102.76866155</v>
      </c>
      <c r="R20" s="343">
        <v>103.0550999</v>
      </c>
      <c r="S20" s="343">
        <v>103.23070631</v>
      </c>
      <c r="T20" s="343">
        <v>103.35703590999999</v>
      </c>
      <c r="U20" s="343">
        <v>103.55753086</v>
      </c>
      <c r="V20" s="343">
        <v>103.49272517999999</v>
      </c>
      <c r="W20" s="343">
        <v>103.28606105</v>
      </c>
      <c r="X20" s="343">
        <v>102.55298424999999</v>
      </c>
      <c r="Y20" s="343">
        <v>102.35101886</v>
      </c>
      <c r="Z20" s="343">
        <v>102.29561067</v>
      </c>
      <c r="AA20" s="343">
        <v>102.58109008</v>
      </c>
      <c r="AB20" s="343">
        <v>102.67304849999999</v>
      </c>
      <c r="AC20" s="343">
        <v>102.76581633000001</v>
      </c>
      <c r="AD20" s="343">
        <v>102.87472156</v>
      </c>
      <c r="AE20" s="343">
        <v>102.95761220999999</v>
      </c>
      <c r="AF20" s="343">
        <v>103.02981628000001</v>
      </c>
      <c r="AG20" s="343">
        <v>103.10761488999999</v>
      </c>
      <c r="AH20" s="343">
        <v>103.14623494999999</v>
      </c>
      <c r="AI20" s="343">
        <v>103.16195757</v>
      </c>
      <c r="AJ20" s="343">
        <v>103.14996105</v>
      </c>
      <c r="AK20" s="343">
        <v>103.1235051</v>
      </c>
      <c r="AL20" s="343">
        <v>103.07776801</v>
      </c>
      <c r="AM20" s="343">
        <v>102.87485597</v>
      </c>
      <c r="AN20" s="343">
        <v>102.89397695</v>
      </c>
      <c r="AO20" s="343">
        <v>102.99723714</v>
      </c>
      <c r="AP20" s="343">
        <v>103.37967132</v>
      </c>
      <c r="AQ20" s="343">
        <v>103.50493387</v>
      </c>
      <c r="AR20" s="343">
        <v>103.56805957</v>
      </c>
      <c r="AS20" s="343">
        <v>103.55820106</v>
      </c>
      <c r="AT20" s="343">
        <v>103.50518853</v>
      </c>
      <c r="AU20" s="343">
        <v>103.39817465</v>
      </c>
      <c r="AV20" s="343">
        <v>102.94267046</v>
      </c>
      <c r="AW20" s="343">
        <v>102.94852057999999</v>
      </c>
      <c r="AX20" s="343">
        <v>103.12123606999999</v>
      </c>
      <c r="AY20" s="876">
        <v>103.7248376</v>
      </c>
      <c r="AZ20" s="876">
        <v>104.03326832</v>
      </c>
      <c r="BA20" s="876">
        <v>104.31054889000001</v>
      </c>
      <c r="BB20" s="876">
        <v>104.60565764</v>
      </c>
      <c r="BC20" s="876">
        <v>104.78390417999999</v>
      </c>
      <c r="BD20" s="876">
        <v>104.89426684</v>
      </c>
      <c r="BE20" s="876">
        <v>104.87272924</v>
      </c>
      <c r="BF20" s="876">
        <v>104.89533641</v>
      </c>
      <c r="BG20" s="354">
        <v>104.8981</v>
      </c>
      <c r="BH20" s="354">
        <v>104.8045</v>
      </c>
      <c r="BI20" s="354">
        <v>104.8248</v>
      </c>
      <c r="BJ20" s="354">
        <v>104.8826</v>
      </c>
      <c r="BK20" s="354">
        <v>104.9817</v>
      </c>
      <c r="BL20" s="354">
        <v>105.1114</v>
      </c>
      <c r="BM20" s="354">
        <v>105.2756</v>
      </c>
      <c r="BN20" s="354">
        <v>105.502</v>
      </c>
      <c r="BO20" s="354">
        <v>105.7144</v>
      </c>
      <c r="BP20" s="354">
        <v>105.9404</v>
      </c>
      <c r="BQ20" s="354">
        <v>106.2586</v>
      </c>
      <c r="BR20" s="354">
        <v>106.45310000000001</v>
      </c>
      <c r="BS20" s="354">
        <v>106.6026</v>
      </c>
      <c r="BT20" s="354">
        <v>106.6527</v>
      </c>
      <c r="BU20" s="354">
        <v>106.7525</v>
      </c>
      <c r="BV20" s="354">
        <v>106.84780000000001</v>
      </c>
    </row>
    <row r="21" spans="1:74" ht="11.05" customHeight="1" x14ac:dyDescent="0.2">
      <c r="A21" s="81" t="s">
        <v>398</v>
      </c>
      <c r="B21" s="528" t="s">
        <v>1017</v>
      </c>
      <c r="C21" s="343">
        <v>96.432177811000003</v>
      </c>
      <c r="D21" s="343">
        <v>96.533251063999998</v>
      </c>
      <c r="E21" s="343">
        <v>96.759367651999995</v>
      </c>
      <c r="F21" s="343">
        <v>97.336762527000005</v>
      </c>
      <c r="G21" s="343">
        <v>97.643289570999997</v>
      </c>
      <c r="H21" s="343">
        <v>97.905183735999998</v>
      </c>
      <c r="I21" s="343">
        <v>97.968588323999995</v>
      </c>
      <c r="J21" s="343">
        <v>98.256609253999997</v>
      </c>
      <c r="K21" s="343">
        <v>98.615389828999994</v>
      </c>
      <c r="L21" s="343">
        <v>99.245438493999998</v>
      </c>
      <c r="M21" s="343">
        <v>99.595357020999998</v>
      </c>
      <c r="N21" s="343">
        <v>99.865653858000002</v>
      </c>
      <c r="O21" s="343">
        <v>99.889474218000004</v>
      </c>
      <c r="P21" s="343">
        <v>100.12566876</v>
      </c>
      <c r="Q21" s="343">
        <v>100.40738270999999</v>
      </c>
      <c r="R21" s="343">
        <v>100.89760027</v>
      </c>
      <c r="S21" s="343">
        <v>101.14811484000001</v>
      </c>
      <c r="T21" s="343">
        <v>101.32191065000001</v>
      </c>
      <c r="U21" s="343">
        <v>101.51648781</v>
      </c>
      <c r="V21" s="343">
        <v>101.46372099</v>
      </c>
      <c r="W21" s="343">
        <v>101.26111031000001</v>
      </c>
      <c r="X21" s="343">
        <v>100.56555419999999</v>
      </c>
      <c r="Y21" s="343">
        <v>100.32058198</v>
      </c>
      <c r="Z21" s="343">
        <v>100.18309207</v>
      </c>
      <c r="AA21" s="343">
        <v>100.27324539999999</v>
      </c>
      <c r="AB21" s="343">
        <v>100.26059943999999</v>
      </c>
      <c r="AC21" s="343">
        <v>100.26531511</v>
      </c>
      <c r="AD21" s="343">
        <v>100.31433301</v>
      </c>
      <c r="AE21" s="343">
        <v>100.3335665</v>
      </c>
      <c r="AF21" s="343">
        <v>100.34995618000001</v>
      </c>
      <c r="AG21" s="343">
        <v>100.37696482</v>
      </c>
      <c r="AH21" s="343">
        <v>100.37756981</v>
      </c>
      <c r="AI21" s="343">
        <v>100.36523391</v>
      </c>
      <c r="AJ21" s="343">
        <v>100.31251268</v>
      </c>
      <c r="AK21" s="343">
        <v>100.29487835</v>
      </c>
      <c r="AL21" s="343">
        <v>100.28488647</v>
      </c>
      <c r="AM21" s="343">
        <v>100.21136964999999</v>
      </c>
      <c r="AN21" s="343">
        <v>100.2700382</v>
      </c>
      <c r="AO21" s="343">
        <v>100.38972475</v>
      </c>
      <c r="AP21" s="343">
        <v>100.74607315</v>
      </c>
      <c r="AQ21" s="343">
        <v>100.85606279</v>
      </c>
      <c r="AR21" s="343">
        <v>100.89533752</v>
      </c>
      <c r="AS21" s="343">
        <v>100.72988187</v>
      </c>
      <c r="AT21" s="343">
        <v>100.7282384</v>
      </c>
      <c r="AU21" s="343">
        <v>100.75639165</v>
      </c>
      <c r="AV21" s="343">
        <v>100.71553332000001</v>
      </c>
      <c r="AW21" s="343">
        <v>100.87738618</v>
      </c>
      <c r="AX21" s="343">
        <v>101.14314197</v>
      </c>
      <c r="AY21" s="876">
        <v>101.7319421</v>
      </c>
      <c r="AZ21" s="876">
        <v>102.04114764000001</v>
      </c>
      <c r="BA21" s="876">
        <v>102.28990001</v>
      </c>
      <c r="BB21" s="876">
        <v>102.43829454999999</v>
      </c>
      <c r="BC21" s="876">
        <v>102.59606911</v>
      </c>
      <c r="BD21" s="876">
        <v>102.72331901</v>
      </c>
      <c r="BE21" s="876">
        <v>102.8586141</v>
      </c>
      <c r="BF21" s="876">
        <v>102.8958873</v>
      </c>
      <c r="BG21" s="354">
        <v>102.8737</v>
      </c>
      <c r="BH21" s="354">
        <v>102.6645</v>
      </c>
      <c r="BI21" s="354">
        <v>102.6191</v>
      </c>
      <c r="BJ21" s="354">
        <v>102.6099</v>
      </c>
      <c r="BK21" s="354">
        <v>102.6155</v>
      </c>
      <c r="BL21" s="354">
        <v>102.6948</v>
      </c>
      <c r="BM21" s="354">
        <v>102.82640000000001</v>
      </c>
      <c r="BN21" s="354">
        <v>103.07250000000001</v>
      </c>
      <c r="BO21" s="354">
        <v>103.2621</v>
      </c>
      <c r="BP21" s="354">
        <v>103.4573</v>
      </c>
      <c r="BQ21" s="354">
        <v>103.7101</v>
      </c>
      <c r="BR21" s="354">
        <v>103.8776</v>
      </c>
      <c r="BS21" s="354">
        <v>104.0119</v>
      </c>
      <c r="BT21" s="354">
        <v>104.0728</v>
      </c>
      <c r="BU21" s="354">
        <v>104.17059999999999</v>
      </c>
      <c r="BV21" s="354">
        <v>104.2653</v>
      </c>
    </row>
    <row r="22" spans="1:74" ht="11.05" customHeight="1" x14ac:dyDescent="0.2">
      <c r="A22" s="81" t="s">
        <v>399</v>
      </c>
      <c r="B22" s="528" t="s">
        <v>1018</v>
      </c>
      <c r="C22" s="343">
        <v>97.383769302000005</v>
      </c>
      <c r="D22" s="343">
        <v>97.521454578000004</v>
      </c>
      <c r="E22" s="343">
        <v>97.849894712999998</v>
      </c>
      <c r="F22" s="343">
        <v>98.758173592999995</v>
      </c>
      <c r="G22" s="343">
        <v>99.176310529000006</v>
      </c>
      <c r="H22" s="343">
        <v>99.493389409000002</v>
      </c>
      <c r="I22" s="343">
        <v>99.404820784999998</v>
      </c>
      <c r="J22" s="343">
        <v>99.748225637000004</v>
      </c>
      <c r="K22" s="343">
        <v>100.21901452</v>
      </c>
      <c r="L22" s="343">
        <v>101.13915160000001</v>
      </c>
      <c r="M22" s="343">
        <v>101.62323541000001</v>
      </c>
      <c r="N22" s="343">
        <v>101.99323011</v>
      </c>
      <c r="O22" s="343">
        <v>102.00961811000001</v>
      </c>
      <c r="P22" s="343">
        <v>102.33107282</v>
      </c>
      <c r="Q22" s="343">
        <v>102.71807664000001</v>
      </c>
      <c r="R22" s="343">
        <v>103.33626215</v>
      </c>
      <c r="S22" s="343">
        <v>103.73013974</v>
      </c>
      <c r="T22" s="343">
        <v>104.065342</v>
      </c>
      <c r="U22" s="343">
        <v>104.46318586</v>
      </c>
      <c r="V22" s="343">
        <v>104.59004974</v>
      </c>
      <c r="W22" s="343">
        <v>104.56725057</v>
      </c>
      <c r="X22" s="343">
        <v>104.04896346</v>
      </c>
      <c r="Y22" s="343">
        <v>103.98620689000001</v>
      </c>
      <c r="Z22" s="343">
        <v>104.03315597</v>
      </c>
      <c r="AA22" s="343">
        <v>104.27638871000001</v>
      </c>
      <c r="AB22" s="343">
        <v>104.47781553999999</v>
      </c>
      <c r="AC22" s="343">
        <v>104.72401447999999</v>
      </c>
      <c r="AD22" s="343">
        <v>105.14577005</v>
      </c>
      <c r="AE22" s="343">
        <v>105.38342485</v>
      </c>
      <c r="AF22" s="343">
        <v>105.56776339</v>
      </c>
      <c r="AG22" s="343">
        <v>105.61951071</v>
      </c>
      <c r="AH22" s="343">
        <v>105.75667292999999</v>
      </c>
      <c r="AI22" s="343">
        <v>105.89997510000001</v>
      </c>
      <c r="AJ22" s="343">
        <v>106.08808686</v>
      </c>
      <c r="AK22" s="343">
        <v>106.21466671</v>
      </c>
      <c r="AL22" s="343">
        <v>106.31838429</v>
      </c>
      <c r="AM22" s="343">
        <v>106.30772417999999</v>
      </c>
      <c r="AN22" s="343">
        <v>106.43435377</v>
      </c>
      <c r="AO22" s="343">
        <v>106.60675763</v>
      </c>
      <c r="AP22" s="343">
        <v>106.92951159</v>
      </c>
      <c r="AQ22" s="343">
        <v>107.11503215</v>
      </c>
      <c r="AR22" s="343">
        <v>107.26789512000001</v>
      </c>
      <c r="AS22" s="343">
        <v>107.39659951</v>
      </c>
      <c r="AT22" s="343">
        <v>107.47777306</v>
      </c>
      <c r="AU22" s="343">
        <v>107.51991477</v>
      </c>
      <c r="AV22" s="343">
        <v>107.34963053</v>
      </c>
      <c r="AW22" s="343">
        <v>107.44375414</v>
      </c>
      <c r="AX22" s="343">
        <v>107.62889149</v>
      </c>
      <c r="AY22" s="876">
        <v>107.96798488</v>
      </c>
      <c r="AZ22" s="876">
        <v>108.28794299</v>
      </c>
      <c r="BA22" s="876">
        <v>108.65170812</v>
      </c>
      <c r="BB22" s="876">
        <v>109.27667054</v>
      </c>
      <c r="BC22" s="876">
        <v>109.56500698000001</v>
      </c>
      <c r="BD22" s="876">
        <v>109.73410773000001</v>
      </c>
      <c r="BE22" s="876">
        <v>109.67169152</v>
      </c>
      <c r="BF22" s="876">
        <v>109.6865318</v>
      </c>
      <c r="BG22" s="354">
        <v>109.66630000000001</v>
      </c>
      <c r="BH22" s="354">
        <v>109.49890000000001</v>
      </c>
      <c r="BI22" s="354">
        <v>109.4928</v>
      </c>
      <c r="BJ22" s="354">
        <v>109.536</v>
      </c>
      <c r="BK22" s="354">
        <v>109.66070000000001</v>
      </c>
      <c r="BL22" s="354">
        <v>109.7779</v>
      </c>
      <c r="BM22" s="354">
        <v>109.9198</v>
      </c>
      <c r="BN22" s="354">
        <v>110.10299999999999</v>
      </c>
      <c r="BO22" s="354">
        <v>110.2824</v>
      </c>
      <c r="BP22" s="354">
        <v>110.4744</v>
      </c>
      <c r="BQ22" s="354">
        <v>110.75239999999999</v>
      </c>
      <c r="BR22" s="354">
        <v>110.9144</v>
      </c>
      <c r="BS22" s="354">
        <v>111.03400000000001</v>
      </c>
      <c r="BT22" s="354">
        <v>111.0535</v>
      </c>
      <c r="BU22" s="354">
        <v>111.1314</v>
      </c>
      <c r="BV22" s="354">
        <v>111.21</v>
      </c>
    </row>
    <row r="23" spans="1:74" ht="11.05" customHeight="1" x14ac:dyDescent="0.2">
      <c r="A23" s="81" t="s">
        <v>400</v>
      </c>
      <c r="B23" s="528" t="s">
        <v>1019</v>
      </c>
      <c r="C23" s="343">
        <v>105.11339138</v>
      </c>
      <c r="D23" s="343">
        <v>105.588838</v>
      </c>
      <c r="E23" s="343">
        <v>106.22187158</v>
      </c>
      <c r="F23" s="343">
        <v>107.43450942</v>
      </c>
      <c r="G23" s="343">
        <v>108.06620388</v>
      </c>
      <c r="H23" s="343">
        <v>108.5389723</v>
      </c>
      <c r="I23" s="343">
        <v>108.5077972</v>
      </c>
      <c r="J23" s="343">
        <v>108.92147660000001</v>
      </c>
      <c r="K23" s="343">
        <v>109.43499303</v>
      </c>
      <c r="L23" s="343">
        <v>110.33393379</v>
      </c>
      <c r="M23" s="343">
        <v>110.83293383</v>
      </c>
      <c r="N23" s="343">
        <v>111.21758044000001</v>
      </c>
      <c r="O23" s="343">
        <v>111.35392926</v>
      </c>
      <c r="P23" s="343">
        <v>111.61032728000001</v>
      </c>
      <c r="Q23" s="343">
        <v>111.85283015</v>
      </c>
      <c r="R23" s="343">
        <v>112.09965376</v>
      </c>
      <c r="S23" s="343">
        <v>112.30070439000001</v>
      </c>
      <c r="T23" s="343">
        <v>112.47419793</v>
      </c>
      <c r="U23" s="343">
        <v>112.83437841</v>
      </c>
      <c r="V23" s="343">
        <v>112.79207477999999</v>
      </c>
      <c r="W23" s="343">
        <v>112.56153105999999</v>
      </c>
      <c r="X23" s="343">
        <v>111.73389054</v>
      </c>
      <c r="Y23" s="343">
        <v>111.43350918</v>
      </c>
      <c r="Z23" s="343">
        <v>111.25153027</v>
      </c>
      <c r="AA23" s="343">
        <v>111.30927491</v>
      </c>
      <c r="AB23" s="343">
        <v>111.27311007</v>
      </c>
      <c r="AC23" s="343">
        <v>111.26435685</v>
      </c>
      <c r="AD23" s="343">
        <v>111.32487630999999</v>
      </c>
      <c r="AE23" s="343">
        <v>111.33955053</v>
      </c>
      <c r="AF23" s="343">
        <v>111.35024058</v>
      </c>
      <c r="AG23" s="343">
        <v>111.45288059000001</v>
      </c>
      <c r="AH23" s="343">
        <v>111.38365168999999</v>
      </c>
      <c r="AI23" s="343">
        <v>111.23848802000001</v>
      </c>
      <c r="AJ23" s="343">
        <v>110.77339064</v>
      </c>
      <c r="AK23" s="343">
        <v>110.65935662</v>
      </c>
      <c r="AL23" s="343">
        <v>110.65238703</v>
      </c>
      <c r="AM23" s="343">
        <v>110.85028997000001</v>
      </c>
      <c r="AN23" s="343">
        <v>110.98409315000001</v>
      </c>
      <c r="AO23" s="343">
        <v>111.15160466</v>
      </c>
      <c r="AP23" s="343">
        <v>111.54136711</v>
      </c>
      <c r="AQ23" s="343">
        <v>111.63488837</v>
      </c>
      <c r="AR23" s="343">
        <v>111.62071103</v>
      </c>
      <c r="AS23" s="343">
        <v>111.22916102000001</v>
      </c>
      <c r="AT23" s="343">
        <v>111.20184202</v>
      </c>
      <c r="AU23" s="343">
        <v>111.26907998</v>
      </c>
      <c r="AV23" s="343">
        <v>111.41553073999999</v>
      </c>
      <c r="AW23" s="343">
        <v>111.68339072000001</v>
      </c>
      <c r="AX23" s="343">
        <v>112.05731577</v>
      </c>
      <c r="AY23" s="876">
        <v>112.83074926</v>
      </c>
      <c r="AZ23" s="876">
        <v>113.1967219</v>
      </c>
      <c r="BA23" s="876">
        <v>113.44867705999999</v>
      </c>
      <c r="BB23" s="876">
        <v>113.46845974</v>
      </c>
      <c r="BC23" s="876">
        <v>113.5809962</v>
      </c>
      <c r="BD23" s="876">
        <v>113.66813141999999</v>
      </c>
      <c r="BE23" s="876">
        <v>113.74545578</v>
      </c>
      <c r="BF23" s="876">
        <v>113.77009578000001</v>
      </c>
      <c r="BG23" s="354">
        <v>113.7576</v>
      </c>
      <c r="BH23" s="354">
        <v>113.58839999999999</v>
      </c>
      <c r="BI23" s="354">
        <v>113.5915</v>
      </c>
      <c r="BJ23" s="354">
        <v>113.6473</v>
      </c>
      <c r="BK23" s="354">
        <v>113.779</v>
      </c>
      <c r="BL23" s="354">
        <v>113.9225</v>
      </c>
      <c r="BM23" s="354">
        <v>114.1011</v>
      </c>
      <c r="BN23" s="354">
        <v>114.34439999999999</v>
      </c>
      <c r="BO23" s="354">
        <v>114.57129999999999</v>
      </c>
      <c r="BP23" s="354">
        <v>114.8113</v>
      </c>
      <c r="BQ23" s="354">
        <v>115.1443</v>
      </c>
      <c r="BR23" s="354">
        <v>115.3505</v>
      </c>
      <c r="BS23" s="354">
        <v>115.5098</v>
      </c>
      <c r="BT23" s="354">
        <v>115.5658</v>
      </c>
      <c r="BU23" s="354">
        <v>115.6737</v>
      </c>
      <c r="BV23" s="354">
        <v>115.77719999999999</v>
      </c>
    </row>
    <row r="24" spans="1:74" ht="11.05" customHeight="1" x14ac:dyDescent="0.2">
      <c r="A24" s="81" t="s">
        <v>401</v>
      </c>
      <c r="B24" s="528" t="s">
        <v>1022</v>
      </c>
      <c r="C24" s="343">
        <v>92.204881825000001</v>
      </c>
      <c r="D24" s="343">
        <v>92.287726207000006</v>
      </c>
      <c r="E24" s="343">
        <v>92.642483502999994</v>
      </c>
      <c r="F24" s="343">
        <v>93.849390696</v>
      </c>
      <c r="G24" s="343">
        <v>94.312796086999995</v>
      </c>
      <c r="H24" s="343">
        <v>94.612936657999995</v>
      </c>
      <c r="I24" s="343">
        <v>94.363900044999994</v>
      </c>
      <c r="J24" s="343">
        <v>94.626945246000005</v>
      </c>
      <c r="K24" s="343">
        <v>95.016159899000002</v>
      </c>
      <c r="L24" s="343">
        <v>95.818784910000005</v>
      </c>
      <c r="M24" s="343">
        <v>96.244907784000006</v>
      </c>
      <c r="N24" s="343">
        <v>96.581769428000001</v>
      </c>
      <c r="O24" s="343">
        <v>96.728725295000004</v>
      </c>
      <c r="P24" s="343">
        <v>96.962547892000003</v>
      </c>
      <c r="Q24" s="343">
        <v>97.182592670000005</v>
      </c>
      <c r="R24" s="343">
        <v>97.417956214</v>
      </c>
      <c r="S24" s="343">
        <v>97.588622916999995</v>
      </c>
      <c r="T24" s="343">
        <v>97.723689363999995</v>
      </c>
      <c r="U24" s="343">
        <v>98.009982454999999</v>
      </c>
      <c r="V24" s="343">
        <v>97.933728211000002</v>
      </c>
      <c r="W24" s="343">
        <v>97.681753534999999</v>
      </c>
      <c r="X24" s="343">
        <v>96.851691712999994</v>
      </c>
      <c r="Y24" s="343">
        <v>96.550051206000006</v>
      </c>
      <c r="Z24" s="343">
        <v>96.374465302000004</v>
      </c>
      <c r="AA24" s="343">
        <v>96.527375832999994</v>
      </c>
      <c r="AB24" s="343">
        <v>96.452067756999995</v>
      </c>
      <c r="AC24" s="343">
        <v>96.350982905999999</v>
      </c>
      <c r="AD24" s="343">
        <v>96.224770417000002</v>
      </c>
      <c r="AE24" s="343">
        <v>96.071645165999996</v>
      </c>
      <c r="AF24" s="343">
        <v>95.892256287999999</v>
      </c>
      <c r="AG24" s="343">
        <v>95.641603916999998</v>
      </c>
      <c r="AH24" s="343">
        <v>95.443437688000003</v>
      </c>
      <c r="AI24" s="343">
        <v>95.252757733999999</v>
      </c>
      <c r="AJ24" s="343">
        <v>95.099556237000002</v>
      </c>
      <c r="AK24" s="343">
        <v>94.901354694000005</v>
      </c>
      <c r="AL24" s="343">
        <v>94.688145286999998</v>
      </c>
      <c r="AM24" s="343">
        <v>94.342573306999995</v>
      </c>
      <c r="AN24" s="343">
        <v>94.187364208000005</v>
      </c>
      <c r="AO24" s="343">
        <v>94.105163278999996</v>
      </c>
      <c r="AP24" s="343">
        <v>94.246487255000005</v>
      </c>
      <c r="AQ24" s="343">
        <v>94.197415114999998</v>
      </c>
      <c r="AR24" s="343">
        <v>94.108463595000003</v>
      </c>
      <c r="AS24" s="343">
        <v>94.051685956</v>
      </c>
      <c r="AT24" s="343">
        <v>93.828935728000005</v>
      </c>
      <c r="AU24" s="343">
        <v>93.512266171999997</v>
      </c>
      <c r="AV24" s="343">
        <v>92.696330900999996</v>
      </c>
      <c r="AW24" s="343">
        <v>92.495832480999994</v>
      </c>
      <c r="AX24" s="343">
        <v>92.505424524000006</v>
      </c>
      <c r="AY24" s="876">
        <v>93.106978006000006</v>
      </c>
      <c r="AZ24" s="876">
        <v>93.250347743000006</v>
      </c>
      <c r="BA24" s="876">
        <v>93.317404710000005</v>
      </c>
      <c r="BB24" s="876">
        <v>93.203535962000004</v>
      </c>
      <c r="BC24" s="876">
        <v>93.196427102000001</v>
      </c>
      <c r="BD24" s="876">
        <v>93.191465183000005</v>
      </c>
      <c r="BE24" s="876">
        <v>93.223088125999993</v>
      </c>
      <c r="BF24" s="876">
        <v>93.196591651000006</v>
      </c>
      <c r="BG24" s="354">
        <v>93.146410000000003</v>
      </c>
      <c r="BH24" s="354">
        <v>92.971469999999997</v>
      </c>
      <c r="BI24" s="354">
        <v>92.949740000000006</v>
      </c>
      <c r="BJ24" s="354">
        <v>92.980140000000006</v>
      </c>
      <c r="BK24" s="354">
        <v>93.103039999999993</v>
      </c>
      <c r="BL24" s="354">
        <v>93.207419999999999</v>
      </c>
      <c r="BM24" s="354">
        <v>93.333640000000003</v>
      </c>
      <c r="BN24" s="354">
        <v>93.487799999999993</v>
      </c>
      <c r="BO24" s="354">
        <v>93.65316</v>
      </c>
      <c r="BP24" s="354">
        <v>93.835790000000003</v>
      </c>
      <c r="BQ24" s="354">
        <v>94.122780000000006</v>
      </c>
      <c r="BR24" s="354">
        <v>94.274680000000004</v>
      </c>
      <c r="BS24" s="354">
        <v>94.378550000000004</v>
      </c>
      <c r="BT24" s="354">
        <v>94.375730000000004</v>
      </c>
      <c r="BU24" s="354">
        <v>94.42756</v>
      </c>
      <c r="BV24" s="354">
        <v>94.475369999999998</v>
      </c>
    </row>
    <row r="25" spans="1:74" ht="11.05" customHeight="1" x14ac:dyDescent="0.2">
      <c r="A25" s="81"/>
      <c r="B25" s="91" t="s">
        <v>1413</v>
      </c>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943"/>
      <c r="AZ25" s="943"/>
      <c r="BA25" s="943"/>
      <c r="BB25" s="943"/>
      <c r="BC25" s="943"/>
      <c r="BD25" s="943"/>
      <c r="BE25" s="943"/>
      <c r="BF25" s="943"/>
      <c r="BG25" s="525"/>
      <c r="BH25" s="525"/>
      <c r="BI25" s="525"/>
      <c r="BJ25" s="525"/>
      <c r="BK25" s="525"/>
      <c r="BL25" s="525"/>
      <c r="BM25" s="525"/>
      <c r="BN25" s="525"/>
      <c r="BO25" s="525"/>
      <c r="BP25" s="525"/>
      <c r="BQ25" s="525"/>
      <c r="BR25" s="525"/>
      <c r="BS25" s="525"/>
      <c r="BT25" s="525"/>
      <c r="BU25" s="525"/>
      <c r="BV25" s="525"/>
    </row>
    <row r="26" spans="1:74" ht="11.05" customHeight="1" x14ac:dyDescent="0.2">
      <c r="A26" s="81" t="s">
        <v>402</v>
      </c>
      <c r="B26" s="528" t="s">
        <v>1012</v>
      </c>
      <c r="C26" s="347">
        <v>1068.5810776999999</v>
      </c>
      <c r="D26" s="347">
        <v>1085.0592293</v>
      </c>
      <c r="E26" s="347">
        <v>1085.7198166999999</v>
      </c>
      <c r="F26" s="347">
        <v>1044.5515680000001</v>
      </c>
      <c r="G26" s="347">
        <v>1033.0854810999999</v>
      </c>
      <c r="H26" s="347">
        <v>1025.3102839000001</v>
      </c>
      <c r="I26" s="347">
        <v>1027.4757171000001</v>
      </c>
      <c r="J26" s="347">
        <v>1022.3949942</v>
      </c>
      <c r="K26" s="347">
        <v>1016.3178557</v>
      </c>
      <c r="L26" s="347">
        <v>1008.2717284</v>
      </c>
      <c r="M26" s="347">
        <v>1000.9311887</v>
      </c>
      <c r="N26" s="347">
        <v>993.32366349999995</v>
      </c>
      <c r="O26" s="347">
        <v>983.88635094000006</v>
      </c>
      <c r="P26" s="347">
        <v>976.91695583000001</v>
      </c>
      <c r="Q26" s="347">
        <v>970.85267643999998</v>
      </c>
      <c r="R26" s="347">
        <v>963.99320677000003</v>
      </c>
      <c r="S26" s="347">
        <v>961.01438829999995</v>
      </c>
      <c r="T26" s="347">
        <v>960.21591504000003</v>
      </c>
      <c r="U26" s="347">
        <v>962.24799790999998</v>
      </c>
      <c r="V26" s="347">
        <v>965.32255686999997</v>
      </c>
      <c r="W26" s="347">
        <v>970.08980284999996</v>
      </c>
      <c r="X26" s="347">
        <v>980.67314123000006</v>
      </c>
      <c r="Y26" s="347">
        <v>985.73320720000004</v>
      </c>
      <c r="Z26" s="347">
        <v>989.39340616000004</v>
      </c>
      <c r="AA26" s="347">
        <v>988.60200417999999</v>
      </c>
      <c r="AB26" s="347">
        <v>991.75126952999995</v>
      </c>
      <c r="AC26" s="347">
        <v>995.78946828999995</v>
      </c>
      <c r="AD26" s="347">
        <v>1003.0640077</v>
      </c>
      <c r="AE26" s="347">
        <v>1007.1195179</v>
      </c>
      <c r="AF26" s="347">
        <v>1010.3034059</v>
      </c>
      <c r="AG26" s="347">
        <v>1010.758021</v>
      </c>
      <c r="AH26" s="347">
        <v>1013.5919032</v>
      </c>
      <c r="AI26" s="347">
        <v>1016.9474016</v>
      </c>
      <c r="AJ26" s="347">
        <v>1020.2644297000001</v>
      </c>
      <c r="AK26" s="347">
        <v>1025.0832253000001</v>
      </c>
      <c r="AL26" s="347">
        <v>1030.8437019999999</v>
      </c>
      <c r="AM26" s="347">
        <v>1041.6269772999999</v>
      </c>
      <c r="AN26" s="347">
        <v>1046.2099779</v>
      </c>
      <c r="AO26" s="347">
        <v>1048.6738215</v>
      </c>
      <c r="AP26" s="347">
        <v>1046.3673517</v>
      </c>
      <c r="AQ26" s="347">
        <v>1046.5812483</v>
      </c>
      <c r="AR26" s="347">
        <v>1046.6643549</v>
      </c>
      <c r="AS26" s="347">
        <v>1046.2232948000001</v>
      </c>
      <c r="AT26" s="347">
        <v>1046.3398543999999</v>
      </c>
      <c r="AU26" s="347">
        <v>1046.6206566000001</v>
      </c>
      <c r="AV26" s="347">
        <v>1046.8366418000001</v>
      </c>
      <c r="AW26" s="347">
        <v>1047.6177244</v>
      </c>
      <c r="AX26" s="347">
        <v>1048.7348446999999</v>
      </c>
      <c r="AY26" s="880">
        <v>1050.1896498999999</v>
      </c>
      <c r="AZ26" s="880">
        <v>1051.9776099999999</v>
      </c>
      <c r="BA26" s="880">
        <v>1054.1003722999999</v>
      </c>
      <c r="BB26" s="880">
        <v>1058.3747466</v>
      </c>
      <c r="BC26" s="880">
        <v>1059.8045058</v>
      </c>
      <c r="BD26" s="880">
        <v>1060.2064597000001</v>
      </c>
      <c r="BE26" s="880">
        <v>1057.8654418000001</v>
      </c>
      <c r="BF26" s="880">
        <v>1057.4981599</v>
      </c>
      <c r="BG26" s="358">
        <v>1057.3889999999999</v>
      </c>
      <c r="BH26" s="358">
        <v>1056.155</v>
      </c>
      <c r="BI26" s="358">
        <v>1057.6020000000001</v>
      </c>
      <c r="BJ26" s="358">
        <v>1060.345</v>
      </c>
      <c r="BK26" s="358">
        <v>1066.654</v>
      </c>
      <c r="BL26" s="358">
        <v>1070.2909999999999</v>
      </c>
      <c r="BM26" s="358">
        <v>1073.5239999999999</v>
      </c>
      <c r="BN26" s="358">
        <v>1076.1289999999999</v>
      </c>
      <c r="BO26" s="358">
        <v>1078.7249999999999</v>
      </c>
      <c r="BP26" s="358">
        <v>1081.086</v>
      </c>
      <c r="BQ26" s="358">
        <v>1082.837</v>
      </c>
      <c r="BR26" s="358">
        <v>1085.0129999999999</v>
      </c>
      <c r="BS26" s="358">
        <v>1087.239</v>
      </c>
      <c r="BT26" s="358">
        <v>1089.0820000000001</v>
      </c>
      <c r="BU26" s="358">
        <v>1091.729</v>
      </c>
      <c r="BV26" s="358">
        <v>1094.7470000000001</v>
      </c>
    </row>
    <row r="27" spans="1:74" ht="11.05" customHeight="1" x14ac:dyDescent="0.2">
      <c r="A27" s="81" t="s">
        <v>403</v>
      </c>
      <c r="B27" s="528" t="s">
        <v>1013</v>
      </c>
      <c r="C27" s="347">
        <v>2771.3644594000002</v>
      </c>
      <c r="D27" s="347">
        <v>2810.9753921000001</v>
      </c>
      <c r="E27" s="347">
        <v>2802.6274192999999</v>
      </c>
      <c r="F27" s="347">
        <v>2661.0442244000001</v>
      </c>
      <c r="G27" s="347">
        <v>2620.7356786</v>
      </c>
      <c r="H27" s="347">
        <v>2596.4254649999998</v>
      </c>
      <c r="I27" s="347">
        <v>2609.2804114</v>
      </c>
      <c r="J27" s="347">
        <v>2601.0917414999999</v>
      </c>
      <c r="K27" s="347">
        <v>2593.0262830000001</v>
      </c>
      <c r="L27" s="347">
        <v>2585.8677676000002</v>
      </c>
      <c r="M27" s="347">
        <v>2577.4609332</v>
      </c>
      <c r="N27" s="347">
        <v>2568.5895116000002</v>
      </c>
      <c r="O27" s="347">
        <v>2556.0522461999999</v>
      </c>
      <c r="P27" s="347">
        <v>2548.6525922999999</v>
      </c>
      <c r="Q27" s="347">
        <v>2543.1892935000001</v>
      </c>
      <c r="R27" s="347">
        <v>2538.6564033</v>
      </c>
      <c r="S27" s="347">
        <v>2537.8202743000002</v>
      </c>
      <c r="T27" s="347">
        <v>2539.6749599999998</v>
      </c>
      <c r="U27" s="347">
        <v>2548.4280358000001</v>
      </c>
      <c r="V27" s="347">
        <v>2552.5086695999998</v>
      </c>
      <c r="W27" s="347">
        <v>2556.1244364999998</v>
      </c>
      <c r="X27" s="347">
        <v>2559.6558221999999</v>
      </c>
      <c r="Y27" s="347">
        <v>2562.0564915999998</v>
      </c>
      <c r="Z27" s="347">
        <v>2563.7069301000001</v>
      </c>
      <c r="AA27" s="347">
        <v>2561.3943198000002</v>
      </c>
      <c r="AB27" s="347">
        <v>2563.9539101999999</v>
      </c>
      <c r="AC27" s="347">
        <v>2568.1728834</v>
      </c>
      <c r="AD27" s="347">
        <v>2577.4767581000001</v>
      </c>
      <c r="AE27" s="347">
        <v>2582.4453576000001</v>
      </c>
      <c r="AF27" s="347">
        <v>2586.5042005999999</v>
      </c>
      <c r="AG27" s="347">
        <v>2588.5710871000001</v>
      </c>
      <c r="AH27" s="347">
        <v>2591.6220674000001</v>
      </c>
      <c r="AI27" s="347">
        <v>2594.5749414000002</v>
      </c>
      <c r="AJ27" s="347">
        <v>2594.6617692999998</v>
      </c>
      <c r="AK27" s="347">
        <v>2599.4943853</v>
      </c>
      <c r="AL27" s="347">
        <v>2606.3048497999998</v>
      </c>
      <c r="AM27" s="347">
        <v>2619.6894400000001</v>
      </c>
      <c r="AN27" s="347">
        <v>2627.0083931999998</v>
      </c>
      <c r="AO27" s="347">
        <v>2632.8579868000002</v>
      </c>
      <c r="AP27" s="347">
        <v>2636.3392798999998</v>
      </c>
      <c r="AQ27" s="347">
        <v>2639.9243599000001</v>
      </c>
      <c r="AR27" s="347">
        <v>2642.7142861000002</v>
      </c>
      <c r="AS27" s="347">
        <v>2643.1972451000001</v>
      </c>
      <c r="AT27" s="347">
        <v>2645.5307235</v>
      </c>
      <c r="AU27" s="347">
        <v>2648.2029078999999</v>
      </c>
      <c r="AV27" s="347">
        <v>2650.3720087000002</v>
      </c>
      <c r="AW27" s="347">
        <v>2654.3529477000002</v>
      </c>
      <c r="AX27" s="347">
        <v>2659.3039352000001</v>
      </c>
      <c r="AY27" s="880">
        <v>2666.1232226000002</v>
      </c>
      <c r="AZ27" s="880">
        <v>2672.3406181999999</v>
      </c>
      <c r="BA27" s="880">
        <v>2678.8543736000001</v>
      </c>
      <c r="BB27" s="880">
        <v>2689.4517013999998</v>
      </c>
      <c r="BC27" s="880">
        <v>2693.7177667000001</v>
      </c>
      <c r="BD27" s="880">
        <v>2695.4397822000001</v>
      </c>
      <c r="BE27" s="880">
        <v>2690.6425294000001</v>
      </c>
      <c r="BF27" s="880">
        <v>2690.2578592</v>
      </c>
      <c r="BG27" s="358">
        <v>2690.3110000000001</v>
      </c>
      <c r="BH27" s="358">
        <v>2687.1190000000001</v>
      </c>
      <c r="BI27" s="358">
        <v>2690.808</v>
      </c>
      <c r="BJ27" s="358">
        <v>2697.694</v>
      </c>
      <c r="BK27" s="358">
        <v>2713.2779999999998</v>
      </c>
      <c r="BL27" s="358">
        <v>2722.4369999999999</v>
      </c>
      <c r="BM27" s="358">
        <v>2730.672</v>
      </c>
      <c r="BN27" s="358">
        <v>2737.36</v>
      </c>
      <c r="BO27" s="358">
        <v>2744.2089999999998</v>
      </c>
      <c r="BP27" s="358">
        <v>2750.5990000000002</v>
      </c>
      <c r="BQ27" s="358">
        <v>2755.6869999999999</v>
      </c>
      <c r="BR27" s="358">
        <v>2761.7890000000002</v>
      </c>
      <c r="BS27" s="358">
        <v>2768.0639999999999</v>
      </c>
      <c r="BT27" s="358">
        <v>2773.683</v>
      </c>
      <c r="BU27" s="358">
        <v>2780.9209999999998</v>
      </c>
      <c r="BV27" s="358">
        <v>2788.951</v>
      </c>
    </row>
    <row r="28" spans="1:74" ht="11.05" customHeight="1" x14ac:dyDescent="0.2">
      <c r="A28" s="81" t="s">
        <v>404</v>
      </c>
      <c r="B28" s="528" t="s">
        <v>1014</v>
      </c>
      <c r="C28" s="347">
        <v>2902.9860834999999</v>
      </c>
      <c r="D28" s="347">
        <v>2944.7113214999999</v>
      </c>
      <c r="E28" s="347">
        <v>2928.0988127000001</v>
      </c>
      <c r="F28" s="347">
        <v>2747.6091366999999</v>
      </c>
      <c r="G28" s="347">
        <v>2693.4756999000001</v>
      </c>
      <c r="H28" s="347">
        <v>2660.1590818</v>
      </c>
      <c r="I28" s="347">
        <v>2673.2589071000002</v>
      </c>
      <c r="J28" s="347">
        <v>2662.3762077000001</v>
      </c>
      <c r="K28" s="347">
        <v>2653.1106083</v>
      </c>
      <c r="L28" s="347">
        <v>2645.3159612999998</v>
      </c>
      <c r="M28" s="347">
        <v>2639.3941728999998</v>
      </c>
      <c r="N28" s="347">
        <v>2635.1990953999998</v>
      </c>
      <c r="O28" s="347">
        <v>2635.932225</v>
      </c>
      <c r="P28" s="347">
        <v>2632.7894473000001</v>
      </c>
      <c r="Q28" s="347">
        <v>2628.9722584000001</v>
      </c>
      <c r="R28" s="347">
        <v>2619.0488031</v>
      </c>
      <c r="S28" s="347">
        <v>2617.9566834000002</v>
      </c>
      <c r="T28" s="347">
        <v>2620.2640439000002</v>
      </c>
      <c r="U28" s="347">
        <v>2631.5412949000001</v>
      </c>
      <c r="V28" s="347">
        <v>2636.4698084000001</v>
      </c>
      <c r="W28" s="347">
        <v>2640.6199944999998</v>
      </c>
      <c r="X28" s="347">
        <v>2643.0516269999998</v>
      </c>
      <c r="Y28" s="347">
        <v>2646.3503283999999</v>
      </c>
      <c r="Z28" s="347">
        <v>2649.5758722</v>
      </c>
      <c r="AA28" s="347">
        <v>2651.5618159999999</v>
      </c>
      <c r="AB28" s="347">
        <v>2655.5158766999998</v>
      </c>
      <c r="AC28" s="347">
        <v>2660.2716117</v>
      </c>
      <c r="AD28" s="347">
        <v>2667.9578265999999</v>
      </c>
      <c r="AE28" s="347">
        <v>2672.7203061999999</v>
      </c>
      <c r="AF28" s="347">
        <v>2676.687856</v>
      </c>
      <c r="AG28" s="347">
        <v>2677.2924205999998</v>
      </c>
      <c r="AH28" s="347">
        <v>2681.5961523999999</v>
      </c>
      <c r="AI28" s="347">
        <v>2687.030996</v>
      </c>
      <c r="AJ28" s="347">
        <v>2693.7539480999999</v>
      </c>
      <c r="AK28" s="347">
        <v>2701.3332676999999</v>
      </c>
      <c r="AL28" s="347">
        <v>2709.9259516000002</v>
      </c>
      <c r="AM28" s="347">
        <v>2724.2674827000001</v>
      </c>
      <c r="AN28" s="347">
        <v>2731.3352826999999</v>
      </c>
      <c r="AO28" s="347">
        <v>2735.8648346999998</v>
      </c>
      <c r="AP28" s="347">
        <v>2735.8773888999999</v>
      </c>
      <c r="AQ28" s="347">
        <v>2736.8145070999999</v>
      </c>
      <c r="AR28" s="347">
        <v>2736.6974395000002</v>
      </c>
      <c r="AS28" s="347">
        <v>2731.3923114999998</v>
      </c>
      <c r="AT28" s="347">
        <v>2732.2672785999998</v>
      </c>
      <c r="AU28" s="347">
        <v>2735.1884660999999</v>
      </c>
      <c r="AV28" s="347">
        <v>2742.1323054</v>
      </c>
      <c r="AW28" s="347">
        <v>2747.6636100999999</v>
      </c>
      <c r="AX28" s="347">
        <v>2753.7588116000002</v>
      </c>
      <c r="AY28" s="880">
        <v>2760.3969425</v>
      </c>
      <c r="AZ28" s="880">
        <v>2767.6356632000002</v>
      </c>
      <c r="BA28" s="880">
        <v>2775.4540062000001</v>
      </c>
      <c r="BB28" s="880">
        <v>2789.066253</v>
      </c>
      <c r="BC28" s="880">
        <v>2794.1331297000002</v>
      </c>
      <c r="BD28" s="880">
        <v>2795.8689175999998</v>
      </c>
      <c r="BE28" s="880">
        <v>2789.1962773999999</v>
      </c>
      <c r="BF28" s="880">
        <v>2788.0778927000001</v>
      </c>
      <c r="BG28" s="358">
        <v>2787.4360000000001</v>
      </c>
      <c r="BH28" s="358">
        <v>2783.4180000000001</v>
      </c>
      <c r="BI28" s="358">
        <v>2786.6210000000001</v>
      </c>
      <c r="BJ28" s="358">
        <v>2793.1909999999998</v>
      </c>
      <c r="BK28" s="358">
        <v>2808.8069999999998</v>
      </c>
      <c r="BL28" s="358">
        <v>2817.8530000000001</v>
      </c>
      <c r="BM28" s="358">
        <v>2826.0070000000001</v>
      </c>
      <c r="BN28" s="358">
        <v>2832.8870000000002</v>
      </c>
      <c r="BO28" s="358">
        <v>2839.5430000000001</v>
      </c>
      <c r="BP28" s="358">
        <v>2845.5940000000001</v>
      </c>
      <c r="BQ28" s="358">
        <v>2849.665</v>
      </c>
      <c r="BR28" s="358">
        <v>2855.5360000000001</v>
      </c>
      <c r="BS28" s="358">
        <v>2861.8330000000001</v>
      </c>
      <c r="BT28" s="358">
        <v>2867.7429999999999</v>
      </c>
      <c r="BU28" s="358">
        <v>2875.5010000000002</v>
      </c>
      <c r="BV28" s="358">
        <v>2884.2930000000001</v>
      </c>
    </row>
    <row r="29" spans="1:74" ht="11.05" customHeight="1" x14ac:dyDescent="0.2">
      <c r="A29" s="81" t="s">
        <v>405</v>
      </c>
      <c r="B29" s="528" t="s">
        <v>1015</v>
      </c>
      <c r="C29" s="347">
        <v>1363.9227911999999</v>
      </c>
      <c r="D29" s="347">
        <v>1385.7802786</v>
      </c>
      <c r="E29" s="347">
        <v>1384.3850425000001</v>
      </c>
      <c r="F29" s="347">
        <v>1320.1873066000001</v>
      </c>
      <c r="G29" s="347">
        <v>1301.9489559000001</v>
      </c>
      <c r="H29" s="347">
        <v>1290.1202142</v>
      </c>
      <c r="I29" s="347">
        <v>1292.6875709000001</v>
      </c>
      <c r="J29" s="347">
        <v>1287.6881797999999</v>
      </c>
      <c r="K29" s="347">
        <v>1283.1085304000001</v>
      </c>
      <c r="L29" s="347">
        <v>1274.1737373000001</v>
      </c>
      <c r="M29" s="347">
        <v>1274.0147356</v>
      </c>
      <c r="N29" s="347">
        <v>1277.8566397</v>
      </c>
      <c r="O29" s="347">
        <v>1294.3608442</v>
      </c>
      <c r="P29" s="347">
        <v>1299.7085142000001</v>
      </c>
      <c r="Q29" s="347">
        <v>1302.5610440999999</v>
      </c>
      <c r="R29" s="347">
        <v>1297.1659605</v>
      </c>
      <c r="S29" s="347">
        <v>1299.3425657</v>
      </c>
      <c r="T29" s="347">
        <v>1303.3383861</v>
      </c>
      <c r="U29" s="347">
        <v>1314.3782142</v>
      </c>
      <c r="V29" s="347">
        <v>1318.0938707</v>
      </c>
      <c r="W29" s="347">
        <v>1319.7101482</v>
      </c>
      <c r="X29" s="347">
        <v>1316.5465397</v>
      </c>
      <c r="Y29" s="347">
        <v>1315.9744393000001</v>
      </c>
      <c r="Z29" s="347">
        <v>1315.3133399999999</v>
      </c>
      <c r="AA29" s="347">
        <v>1314.1475833</v>
      </c>
      <c r="AB29" s="347">
        <v>1313.6202301000001</v>
      </c>
      <c r="AC29" s="347">
        <v>1313.3156220000001</v>
      </c>
      <c r="AD29" s="347">
        <v>1313.3539361999999</v>
      </c>
      <c r="AE29" s="347">
        <v>1313.4046851000001</v>
      </c>
      <c r="AF29" s="347">
        <v>1313.5880460000001</v>
      </c>
      <c r="AG29" s="347">
        <v>1313.6970615</v>
      </c>
      <c r="AH29" s="347">
        <v>1314.3008645</v>
      </c>
      <c r="AI29" s="347">
        <v>1315.1924974000001</v>
      </c>
      <c r="AJ29" s="347">
        <v>1316.7378624999999</v>
      </c>
      <c r="AK29" s="347">
        <v>1317.9307289999999</v>
      </c>
      <c r="AL29" s="347">
        <v>1319.1369989</v>
      </c>
      <c r="AM29" s="347">
        <v>1321.2466285999999</v>
      </c>
      <c r="AN29" s="347">
        <v>1321.8122383</v>
      </c>
      <c r="AO29" s="347">
        <v>1321.7237841000001</v>
      </c>
      <c r="AP29" s="347">
        <v>1319.4696842999999</v>
      </c>
      <c r="AQ29" s="347">
        <v>1319.2067890999999</v>
      </c>
      <c r="AR29" s="347">
        <v>1319.4235165</v>
      </c>
      <c r="AS29" s="347">
        <v>1320.1533244</v>
      </c>
      <c r="AT29" s="347">
        <v>1321.3042038999999</v>
      </c>
      <c r="AU29" s="347">
        <v>1322.9096128000001</v>
      </c>
      <c r="AV29" s="347">
        <v>1324.5284905999999</v>
      </c>
      <c r="AW29" s="347">
        <v>1327.3737536000001</v>
      </c>
      <c r="AX29" s="347">
        <v>1331.0043413999999</v>
      </c>
      <c r="AY29" s="880">
        <v>1336.7172301000001</v>
      </c>
      <c r="AZ29" s="880">
        <v>1340.9457351000001</v>
      </c>
      <c r="BA29" s="880">
        <v>1344.9868326000001</v>
      </c>
      <c r="BB29" s="880">
        <v>1350.7023156</v>
      </c>
      <c r="BC29" s="880">
        <v>1352.9722535000001</v>
      </c>
      <c r="BD29" s="880">
        <v>1353.6584393000001</v>
      </c>
      <c r="BE29" s="880">
        <v>1350.1795176000001</v>
      </c>
      <c r="BF29" s="880">
        <v>1349.6342156999999</v>
      </c>
      <c r="BG29" s="358">
        <v>1349.441</v>
      </c>
      <c r="BH29" s="358">
        <v>1347.6890000000001</v>
      </c>
      <c r="BI29" s="358">
        <v>1349.634</v>
      </c>
      <c r="BJ29" s="358">
        <v>1353.364</v>
      </c>
      <c r="BK29" s="358">
        <v>1361.8689999999999</v>
      </c>
      <c r="BL29" s="358">
        <v>1366.9280000000001</v>
      </c>
      <c r="BM29" s="358">
        <v>1371.5309999999999</v>
      </c>
      <c r="BN29" s="358">
        <v>1375.463</v>
      </c>
      <c r="BO29" s="358">
        <v>1379.3119999999999</v>
      </c>
      <c r="BP29" s="358">
        <v>1382.865</v>
      </c>
      <c r="BQ29" s="358">
        <v>1385.491</v>
      </c>
      <c r="BR29" s="358">
        <v>1388.924</v>
      </c>
      <c r="BS29" s="358">
        <v>1392.5340000000001</v>
      </c>
      <c r="BT29" s="358">
        <v>1395.8150000000001</v>
      </c>
      <c r="BU29" s="358">
        <v>1400.155</v>
      </c>
      <c r="BV29" s="358">
        <v>1405.05</v>
      </c>
    </row>
    <row r="30" spans="1:74" ht="11.05" customHeight="1" x14ac:dyDescent="0.2">
      <c r="A30" s="81" t="s">
        <v>406</v>
      </c>
      <c r="B30" s="528" t="s">
        <v>1016</v>
      </c>
      <c r="C30" s="347">
        <v>3962.5766024</v>
      </c>
      <c r="D30" s="347">
        <v>4024.7477846000002</v>
      </c>
      <c r="E30" s="347">
        <v>4006.4309711999999</v>
      </c>
      <c r="F30" s="347">
        <v>3760.7124061</v>
      </c>
      <c r="G30" s="347">
        <v>3691.6049188000002</v>
      </c>
      <c r="H30" s="347">
        <v>3652.1947531999999</v>
      </c>
      <c r="I30" s="347">
        <v>3678.7012626999999</v>
      </c>
      <c r="J30" s="347">
        <v>3671.5212252000001</v>
      </c>
      <c r="K30" s="347">
        <v>3666.8739943</v>
      </c>
      <c r="L30" s="347">
        <v>3668.9984432000001</v>
      </c>
      <c r="M30" s="347">
        <v>3666.2376703999998</v>
      </c>
      <c r="N30" s="347">
        <v>3662.8305492999998</v>
      </c>
      <c r="O30" s="347">
        <v>3656.0474190999998</v>
      </c>
      <c r="P30" s="347">
        <v>3653.3948466000002</v>
      </c>
      <c r="Q30" s="347">
        <v>3652.1431711999999</v>
      </c>
      <c r="R30" s="347">
        <v>3648.0802874000001</v>
      </c>
      <c r="S30" s="347">
        <v>3652.7894852999998</v>
      </c>
      <c r="T30" s="347">
        <v>3662.0586594000001</v>
      </c>
      <c r="U30" s="347">
        <v>3684.2962948999998</v>
      </c>
      <c r="V30" s="347">
        <v>3696.3790577</v>
      </c>
      <c r="W30" s="347">
        <v>3706.7154329999998</v>
      </c>
      <c r="X30" s="347">
        <v>3713.5577173000001</v>
      </c>
      <c r="Y30" s="347">
        <v>3721.7120949999999</v>
      </c>
      <c r="Z30" s="347">
        <v>3729.4308627</v>
      </c>
      <c r="AA30" s="347">
        <v>3735.9357774</v>
      </c>
      <c r="AB30" s="347">
        <v>3743.3670071000001</v>
      </c>
      <c r="AC30" s="347">
        <v>3750.9463089999999</v>
      </c>
      <c r="AD30" s="347">
        <v>3760.0360233000001</v>
      </c>
      <c r="AE30" s="347">
        <v>3766.8897143999998</v>
      </c>
      <c r="AF30" s="347">
        <v>3772.8697223999998</v>
      </c>
      <c r="AG30" s="347">
        <v>3772.9617853</v>
      </c>
      <c r="AH30" s="347">
        <v>3780.9551240000001</v>
      </c>
      <c r="AI30" s="347">
        <v>3791.8354763000002</v>
      </c>
      <c r="AJ30" s="347">
        <v>3806.2863913000001</v>
      </c>
      <c r="AK30" s="347">
        <v>3822.4281092000001</v>
      </c>
      <c r="AL30" s="347">
        <v>3840.9441790000001</v>
      </c>
      <c r="AM30" s="347">
        <v>3872.7631910999999</v>
      </c>
      <c r="AN30" s="347">
        <v>3887.8315219000001</v>
      </c>
      <c r="AO30" s="347">
        <v>3897.0777619</v>
      </c>
      <c r="AP30" s="347">
        <v>3892.2278252000001</v>
      </c>
      <c r="AQ30" s="347">
        <v>3896.0354478999998</v>
      </c>
      <c r="AR30" s="347">
        <v>3900.2265441</v>
      </c>
      <c r="AS30" s="347">
        <v>3901.5687349999998</v>
      </c>
      <c r="AT30" s="347">
        <v>3908.9510624999998</v>
      </c>
      <c r="AU30" s="347">
        <v>3919.1411477000001</v>
      </c>
      <c r="AV30" s="347">
        <v>3936.6760497</v>
      </c>
      <c r="AW30" s="347">
        <v>3949.0788560000001</v>
      </c>
      <c r="AX30" s="347">
        <v>3960.8866257</v>
      </c>
      <c r="AY30" s="880">
        <v>3971.8991669000002</v>
      </c>
      <c r="AZ30" s="880">
        <v>3982.6670073</v>
      </c>
      <c r="BA30" s="880">
        <v>3992.9899552000002</v>
      </c>
      <c r="BB30" s="880">
        <v>4007.4281640999998</v>
      </c>
      <c r="BC30" s="880">
        <v>4013.4412114000002</v>
      </c>
      <c r="BD30" s="880">
        <v>4015.5892508000002</v>
      </c>
      <c r="BE30" s="880">
        <v>4008.3896743</v>
      </c>
      <c r="BF30" s="880">
        <v>4006.9196539</v>
      </c>
      <c r="BG30" s="358">
        <v>4005.6970000000001</v>
      </c>
      <c r="BH30" s="358">
        <v>3997.8809999999999</v>
      </c>
      <c r="BI30" s="358">
        <v>4002.2809999999999</v>
      </c>
      <c r="BJ30" s="358">
        <v>4012.0590000000002</v>
      </c>
      <c r="BK30" s="358">
        <v>4036.087</v>
      </c>
      <c r="BL30" s="358">
        <v>4049.9630000000002</v>
      </c>
      <c r="BM30" s="358">
        <v>4062.56</v>
      </c>
      <c r="BN30" s="358">
        <v>4072.7620000000002</v>
      </c>
      <c r="BO30" s="358">
        <v>4083.64</v>
      </c>
      <c r="BP30" s="358">
        <v>4094.078</v>
      </c>
      <c r="BQ30" s="358">
        <v>4103.0320000000002</v>
      </c>
      <c r="BR30" s="358">
        <v>4113.37</v>
      </c>
      <c r="BS30" s="358">
        <v>4124.05</v>
      </c>
      <c r="BT30" s="358">
        <v>4133.5739999999996</v>
      </c>
      <c r="BU30" s="358">
        <v>4146.0590000000002</v>
      </c>
      <c r="BV30" s="358">
        <v>4160.0060000000003</v>
      </c>
    </row>
    <row r="31" spans="1:74" ht="11.05" customHeight="1" x14ac:dyDescent="0.2">
      <c r="A31" s="81" t="s">
        <v>407</v>
      </c>
      <c r="B31" s="528" t="s">
        <v>1017</v>
      </c>
      <c r="C31" s="347">
        <v>1127.5283750000001</v>
      </c>
      <c r="D31" s="347">
        <v>1149.0739384999999</v>
      </c>
      <c r="E31" s="347">
        <v>1143.1456906999999</v>
      </c>
      <c r="F31" s="347">
        <v>1059.4477187</v>
      </c>
      <c r="G31" s="347">
        <v>1036.2937832</v>
      </c>
      <c r="H31" s="347">
        <v>1023.3879711</v>
      </c>
      <c r="I31" s="347">
        <v>1034.2182740999999</v>
      </c>
      <c r="J31" s="347">
        <v>1031.6927152000001</v>
      </c>
      <c r="K31" s="347">
        <v>1029.2992861</v>
      </c>
      <c r="L31" s="347">
        <v>1027.0755448</v>
      </c>
      <c r="M31" s="347">
        <v>1024.9182066000001</v>
      </c>
      <c r="N31" s="347">
        <v>1022.8648296</v>
      </c>
      <c r="O31" s="347">
        <v>1021.5863242</v>
      </c>
      <c r="P31" s="347">
        <v>1019.2376868</v>
      </c>
      <c r="Q31" s="347">
        <v>1016.4898277</v>
      </c>
      <c r="R31" s="347">
        <v>1010.985133</v>
      </c>
      <c r="S31" s="347">
        <v>1009.2070412</v>
      </c>
      <c r="T31" s="347">
        <v>1008.7979385</v>
      </c>
      <c r="U31" s="347">
        <v>1011.724754</v>
      </c>
      <c r="V31" s="347">
        <v>1012.578432</v>
      </c>
      <c r="W31" s="347">
        <v>1013.3259019</v>
      </c>
      <c r="X31" s="347">
        <v>1013.7374741</v>
      </c>
      <c r="Y31" s="347">
        <v>1014.4447948</v>
      </c>
      <c r="Z31" s="347">
        <v>1015.2181745</v>
      </c>
      <c r="AA31" s="347">
        <v>1016.1540052</v>
      </c>
      <c r="AB31" s="347">
        <v>1016.9872089</v>
      </c>
      <c r="AC31" s="347">
        <v>1017.8141776</v>
      </c>
      <c r="AD31" s="347">
        <v>1018.6319695</v>
      </c>
      <c r="AE31" s="347">
        <v>1019.4486745</v>
      </c>
      <c r="AF31" s="347">
        <v>1020.2613507999999</v>
      </c>
      <c r="AG31" s="347">
        <v>1020.2948864</v>
      </c>
      <c r="AH31" s="347">
        <v>1021.6808394</v>
      </c>
      <c r="AI31" s="347">
        <v>1023.6440976</v>
      </c>
      <c r="AJ31" s="347">
        <v>1025.9751676000001</v>
      </c>
      <c r="AK31" s="347">
        <v>1029.2501568</v>
      </c>
      <c r="AL31" s="347">
        <v>1033.2595715</v>
      </c>
      <c r="AM31" s="347">
        <v>1040.2741504000001</v>
      </c>
      <c r="AN31" s="347">
        <v>1044.0493621000001</v>
      </c>
      <c r="AO31" s="347">
        <v>1046.8559454000001</v>
      </c>
      <c r="AP31" s="347">
        <v>1047.8619091</v>
      </c>
      <c r="AQ31" s="347">
        <v>1049.3552285999999</v>
      </c>
      <c r="AR31" s="347">
        <v>1050.5039127</v>
      </c>
      <c r="AS31" s="347">
        <v>1050.3946381000001</v>
      </c>
      <c r="AT31" s="347">
        <v>1051.5390442</v>
      </c>
      <c r="AU31" s="347">
        <v>1053.0238076999999</v>
      </c>
      <c r="AV31" s="347">
        <v>1054.7391448999999</v>
      </c>
      <c r="AW31" s="347">
        <v>1056.9869607000001</v>
      </c>
      <c r="AX31" s="347">
        <v>1059.6574714999999</v>
      </c>
      <c r="AY31" s="880">
        <v>1063.1837811</v>
      </c>
      <c r="AZ31" s="880">
        <v>1066.3748542000001</v>
      </c>
      <c r="BA31" s="880">
        <v>1069.6637943999999</v>
      </c>
      <c r="BB31" s="880">
        <v>1074.8599231000001</v>
      </c>
      <c r="BC31" s="880">
        <v>1076.9876068000001</v>
      </c>
      <c r="BD31" s="880">
        <v>1077.8561668</v>
      </c>
      <c r="BE31" s="880">
        <v>1075.4826703000001</v>
      </c>
      <c r="BF31" s="880">
        <v>1075.3201824</v>
      </c>
      <c r="BG31" s="358">
        <v>1075.386</v>
      </c>
      <c r="BH31" s="358">
        <v>1074.146</v>
      </c>
      <c r="BI31" s="358">
        <v>1075.818</v>
      </c>
      <c r="BJ31" s="358">
        <v>1078.8679999999999</v>
      </c>
      <c r="BK31" s="358">
        <v>1085.598</v>
      </c>
      <c r="BL31" s="358">
        <v>1089.6769999999999</v>
      </c>
      <c r="BM31" s="358">
        <v>1093.4059999999999</v>
      </c>
      <c r="BN31" s="358">
        <v>1096.6479999999999</v>
      </c>
      <c r="BO31" s="358">
        <v>1099.7809999999999</v>
      </c>
      <c r="BP31" s="358">
        <v>1102.6679999999999</v>
      </c>
      <c r="BQ31" s="358">
        <v>1104.8810000000001</v>
      </c>
      <c r="BR31" s="358">
        <v>1107.596</v>
      </c>
      <c r="BS31" s="358">
        <v>1110.386</v>
      </c>
      <c r="BT31" s="358">
        <v>1112.809</v>
      </c>
      <c r="BU31" s="358">
        <v>1116.08</v>
      </c>
      <c r="BV31" s="358">
        <v>1119.758</v>
      </c>
    </row>
    <row r="32" spans="1:74" ht="11.05" customHeight="1" x14ac:dyDescent="0.2">
      <c r="A32" s="81" t="s">
        <v>408</v>
      </c>
      <c r="B32" s="528" t="s">
        <v>1018</v>
      </c>
      <c r="C32" s="347">
        <v>2389.2288367000001</v>
      </c>
      <c r="D32" s="347">
        <v>2434.4011959999998</v>
      </c>
      <c r="E32" s="347">
        <v>2431.0747416999998</v>
      </c>
      <c r="F32" s="347">
        <v>2292.1199609</v>
      </c>
      <c r="G32" s="347">
        <v>2257.1430141000001</v>
      </c>
      <c r="H32" s="347">
        <v>2239.0143885000002</v>
      </c>
      <c r="I32" s="347">
        <v>2257.5535337000001</v>
      </c>
      <c r="J32" s="347">
        <v>2258.2569629</v>
      </c>
      <c r="K32" s="347">
        <v>2260.9441259</v>
      </c>
      <c r="L32" s="347">
        <v>2270.4727029999999</v>
      </c>
      <c r="M32" s="347">
        <v>2273.4840730999999</v>
      </c>
      <c r="N32" s="347">
        <v>2274.8359166999999</v>
      </c>
      <c r="O32" s="347">
        <v>2269.4577155000002</v>
      </c>
      <c r="P32" s="347">
        <v>2271.2933945</v>
      </c>
      <c r="Q32" s="347">
        <v>2275.2724355999999</v>
      </c>
      <c r="R32" s="347">
        <v>2281.4928878999999</v>
      </c>
      <c r="S32" s="347">
        <v>2289.6851163000001</v>
      </c>
      <c r="T32" s="347">
        <v>2299.9471699000001</v>
      </c>
      <c r="U32" s="347">
        <v>2318.2286211999999</v>
      </c>
      <c r="V32" s="347">
        <v>2328.168146</v>
      </c>
      <c r="W32" s="347">
        <v>2335.7153168</v>
      </c>
      <c r="X32" s="347">
        <v>2336.7128163000002</v>
      </c>
      <c r="Y32" s="347">
        <v>2342.5932667000002</v>
      </c>
      <c r="Z32" s="347">
        <v>2349.1993508999999</v>
      </c>
      <c r="AA32" s="347">
        <v>2360.3165398000001</v>
      </c>
      <c r="AB32" s="347">
        <v>2365.5347885000001</v>
      </c>
      <c r="AC32" s="347">
        <v>2368.6395680000001</v>
      </c>
      <c r="AD32" s="347">
        <v>2365.3368083999999</v>
      </c>
      <c r="AE32" s="347">
        <v>2367.4352015999998</v>
      </c>
      <c r="AF32" s="347">
        <v>2370.6406778</v>
      </c>
      <c r="AG32" s="347">
        <v>2374.9681449999998</v>
      </c>
      <c r="AH32" s="347">
        <v>2380.3766061000001</v>
      </c>
      <c r="AI32" s="347">
        <v>2386.8809692</v>
      </c>
      <c r="AJ32" s="347">
        <v>2395.2983287000002</v>
      </c>
      <c r="AK32" s="347">
        <v>2403.3816748999998</v>
      </c>
      <c r="AL32" s="347">
        <v>2411.9481022</v>
      </c>
      <c r="AM32" s="347">
        <v>2425.1783833</v>
      </c>
      <c r="AN32" s="347">
        <v>2431.5753933999999</v>
      </c>
      <c r="AO32" s="347">
        <v>2435.3199049999998</v>
      </c>
      <c r="AP32" s="347">
        <v>2432.3625060999998</v>
      </c>
      <c r="AQ32" s="347">
        <v>2433.8390801</v>
      </c>
      <c r="AR32" s="347">
        <v>2435.7002149999998</v>
      </c>
      <c r="AS32" s="347">
        <v>2437.6923072</v>
      </c>
      <c r="AT32" s="347">
        <v>2440.5127662</v>
      </c>
      <c r="AU32" s="347">
        <v>2443.9079886999998</v>
      </c>
      <c r="AV32" s="347">
        <v>2446.6904982999999</v>
      </c>
      <c r="AW32" s="347">
        <v>2452.1258547000002</v>
      </c>
      <c r="AX32" s="347">
        <v>2459.0265814999998</v>
      </c>
      <c r="AY32" s="880">
        <v>2470.3949183</v>
      </c>
      <c r="AZ32" s="880">
        <v>2477.9747066</v>
      </c>
      <c r="BA32" s="880">
        <v>2484.7681856999998</v>
      </c>
      <c r="BB32" s="880">
        <v>2492.9698222000002</v>
      </c>
      <c r="BC32" s="880">
        <v>2496.5448330999998</v>
      </c>
      <c r="BD32" s="880">
        <v>2497.6876851000002</v>
      </c>
      <c r="BE32" s="880">
        <v>2492.3168031</v>
      </c>
      <c r="BF32" s="880">
        <v>2491.6565181000001</v>
      </c>
      <c r="BG32" s="358">
        <v>2491.625</v>
      </c>
      <c r="BH32" s="358">
        <v>2488.5250000000001</v>
      </c>
      <c r="BI32" s="358">
        <v>2492.5250000000001</v>
      </c>
      <c r="BJ32" s="358">
        <v>2499.9279999999999</v>
      </c>
      <c r="BK32" s="358">
        <v>2516.297</v>
      </c>
      <c r="BL32" s="358">
        <v>2526.3319999999999</v>
      </c>
      <c r="BM32" s="358">
        <v>2535.596</v>
      </c>
      <c r="BN32" s="358">
        <v>2543.9209999999998</v>
      </c>
      <c r="BO32" s="358">
        <v>2551.7719999999999</v>
      </c>
      <c r="BP32" s="358">
        <v>2558.98</v>
      </c>
      <c r="BQ32" s="358">
        <v>2564.4009999999998</v>
      </c>
      <c r="BR32" s="358">
        <v>2571.181</v>
      </c>
      <c r="BS32" s="358">
        <v>2578.1750000000002</v>
      </c>
      <c r="BT32" s="358">
        <v>2584.4679999999998</v>
      </c>
      <c r="BU32" s="358">
        <v>2592.5790000000002</v>
      </c>
      <c r="BV32" s="358">
        <v>2601.5920000000001</v>
      </c>
    </row>
    <row r="33" spans="1:74" ht="11.05" customHeight="1" x14ac:dyDescent="0.2">
      <c r="A33" s="81" t="s">
        <v>409</v>
      </c>
      <c r="B33" s="528" t="s">
        <v>1019</v>
      </c>
      <c r="C33" s="347">
        <v>1512.2794363</v>
      </c>
      <c r="D33" s="347">
        <v>1541.4868272000001</v>
      </c>
      <c r="E33" s="347">
        <v>1540.4134240000001</v>
      </c>
      <c r="F33" s="347">
        <v>1454.7297899</v>
      </c>
      <c r="G33" s="347">
        <v>1433.8418758</v>
      </c>
      <c r="H33" s="347">
        <v>1423.4202452</v>
      </c>
      <c r="I33" s="347">
        <v>1437.572001</v>
      </c>
      <c r="J33" s="347">
        <v>1437.5026098000001</v>
      </c>
      <c r="K33" s="347">
        <v>1437.3191746</v>
      </c>
      <c r="L33" s="347">
        <v>1437.564832</v>
      </c>
      <c r="M33" s="347">
        <v>1436.7459566</v>
      </c>
      <c r="N33" s="347">
        <v>1435.4056849000001</v>
      </c>
      <c r="O33" s="347">
        <v>1433.3436924</v>
      </c>
      <c r="P33" s="347">
        <v>1431.1108717</v>
      </c>
      <c r="Q33" s="347">
        <v>1428.5068980999999</v>
      </c>
      <c r="R33" s="347">
        <v>1420.7770819</v>
      </c>
      <c r="S33" s="347">
        <v>1420.9968200999999</v>
      </c>
      <c r="T33" s="347">
        <v>1424.4114228999999</v>
      </c>
      <c r="U33" s="347">
        <v>1438.3558098000001</v>
      </c>
      <c r="V33" s="347">
        <v>1442.6589518999999</v>
      </c>
      <c r="W33" s="347">
        <v>1444.6557688</v>
      </c>
      <c r="X33" s="347">
        <v>1439.8673963000001</v>
      </c>
      <c r="Y33" s="347">
        <v>1440.6107108000001</v>
      </c>
      <c r="Z33" s="347">
        <v>1442.4068482</v>
      </c>
      <c r="AA33" s="347">
        <v>1446.0680053000001</v>
      </c>
      <c r="AB33" s="347">
        <v>1449.360641</v>
      </c>
      <c r="AC33" s="347">
        <v>1453.0969521</v>
      </c>
      <c r="AD33" s="347">
        <v>1459.145</v>
      </c>
      <c r="AE33" s="347">
        <v>1462.3676158000001</v>
      </c>
      <c r="AF33" s="347">
        <v>1464.6328609</v>
      </c>
      <c r="AG33" s="347">
        <v>1463.2152283</v>
      </c>
      <c r="AH33" s="347">
        <v>1465.6098623</v>
      </c>
      <c r="AI33" s="347">
        <v>1469.0912556999999</v>
      </c>
      <c r="AJ33" s="347">
        <v>1474.1178457999999</v>
      </c>
      <c r="AK33" s="347">
        <v>1479.4289305</v>
      </c>
      <c r="AL33" s="347">
        <v>1485.482947</v>
      </c>
      <c r="AM33" s="347">
        <v>1495.3808810999999</v>
      </c>
      <c r="AN33" s="347">
        <v>1500.5950216000001</v>
      </c>
      <c r="AO33" s="347">
        <v>1504.2263544</v>
      </c>
      <c r="AP33" s="347">
        <v>1505.0693145</v>
      </c>
      <c r="AQ33" s="347">
        <v>1506.4392058000001</v>
      </c>
      <c r="AR33" s="347">
        <v>1507.1304631999999</v>
      </c>
      <c r="AS33" s="347">
        <v>1503.9484892999999</v>
      </c>
      <c r="AT33" s="347">
        <v>1505.6784270000001</v>
      </c>
      <c r="AU33" s="347">
        <v>1509.1256788999999</v>
      </c>
      <c r="AV33" s="347">
        <v>1517.2656038</v>
      </c>
      <c r="AW33" s="347">
        <v>1521.9159649000001</v>
      </c>
      <c r="AX33" s="347">
        <v>1526.0521209000001</v>
      </c>
      <c r="AY33" s="880">
        <v>1528.6679019999999</v>
      </c>
      <c r="AZ33" s="880">
        <v>1532.5302755</v>
      </c>
      <c r="BA33" s="880">
        <v>1536.6330713</v>
      </c>
      <c r="BB33" s="880">
        <v>1543.6222955000001</v>
      </c>
      <c r="BC33" s="880">
        <v>1546.2214316</v>
      </c>
      <c r="BD33" s="880">
        <v>1547.0764856000001</v>
      </c>
      <c r="BE33" s="880">
        <v>1543.2789777999999</v>
      </c>
      <c r="BF33" s="880">
        <v>1542.8272274999999</v>
      </c>
      <c r="BG33" s="358">
        <v>1542.8130000000001</v>
      </c>
      <c r="BH33" s="358">
        <v>1541.086</v>
      </c>
      <c r="BI33" s="358">
        <v>1543.558</v>
      </c>
      <c r="BJ33" s="358">
        <v>1548.08</v>
      </c>
      <c r="BK33" s="358">
        <v>1558.011</v>
      </c>
      <c r="BL33" s="358">
        <v>1564.1110000000001</v>
      </c>
      <c r="BM33" s="358">
        <v>1569.74</v>
      </c>
      <c r="BN33" s="358">
        <v>1574.672</v>
      </c>
      <c r="BO33" s="358">
        <v>1579.529</v>
      </c>
      <c r="BP33" s="358">
        <v>1584.086</v>
      </c>
      <c r="BQ33" s="358">
        <v>1587.8040000000001</v>
      </c>
      <c r="BR33" s="358">
        <v>1592.162</v>
      </c>
      <c r="BS33" s="358">
        <v>1596.623</v>
      </c>
      <c r="BT33" s="358">
        <v>1600.5250000000001</v>
      </c>
      <c r="BU33" s="358">
        <v>1605.6859999999999</v>
      </c>
      <c r="BV33" s="358">
        <v>1611.4459999999999</v>
      </c>
    </row>
    <row r="34" spans="1:74" ht="11.05" customHeight="1" x14ac:dyDescent="0.2">
      <c r="A34" s="81" t="s">
        <v>410</v>
      </c>
      <c r="B34" s="528" t="s">
        <v>1022</v>
      </c>
      <c r="C34" s="347">
        <v>3456.0743031000002</v>
      </c>
      <c r="D34" s="347">
        <v>3501.5337890000001</v>
      </c>
      <c r="E34" s="347">
        <v>3490.6595051999998</v>
      </c>
      <c r="F34" s="347">
        <v>3322.66255</v>
      </c>
      <c r="G34" s="347">
        <v>3274.7124036</v>
      </c>
      <c r="H34" s="347">
        <v>3246.020164</v>
      </c>
      <c r="I34" s="347">
        <v>3267.1542825000001</v>
      </c>
      <c r="J34" s="347">
        <v>3254.0515181999999</v>
      </c>
      <c r="K34" s="347">
        <v>3237.2803223000001</v>
      </c>
      <c r="L34" s="347">
        <v>3214.3079874</v>
      </c>
      <c r="M34" s="347">
        <v>3192.0994590999999</v>
      </c>
      <c r="N34" s="347">
        <v>3168.12203</v>
      </c>
      <c r="O34" s="347">
        <v>3135.5098268000002</v>
      </c>
      <c r="P34" s="347">
        <v>3113.1440008</v>
      </c>
      <c r="Q34" s="347">
        <v>3094.1586788999998</v>
      </c>
      <c r="R34" s="347">
        <v>3074.2485840999998</v>
      </c>
      <c r="S34" s="347">
        <v>3065.253228</v>
      </c>
      <c r="T34" s="347">
        <v>3062.8673337</v>
      </c>
      <c r="U34" s="347">
        <v>3074.1812493000002</v>
      </c>
      <c r="V34" s="347">
        <v>3079.6965174000002</v>
      </c>
      <c r="W34" s="347">
        <v>3086.5034862000002</v>
      </c>
      <c r="X34" s="347">
        <v>3096.2113192000002</v>
      </c>
      <c r="Y34" s="347">
        <v>3104.3948168000002</v>
      </c>
      <c r="Z34" s="347">
        <v>3112.6631422999999</v>
      </c>
      <c r="AA34" s="347">
        <v>3120.7311745000002</v>
      </c>
      <c r="AB34" s="347">
        <v>3129.3829973000002</v>
      </c>
      <c r="AC34" s="347">
        <v>3138.3334891999998</v>
      </c>
      <c r="AD34" s="347">
        <v>3150.4089561999999</v>
      </c>
      <c r="AE34" s="347">
        <v>3157.8370571</v>
      </c>
      <c r="AF34" s="347">
        <v>3163.4440976999999</v>
      </c>
      <c r="AG34" s="347">
        <v>3163.786067</v>
      </c>
      <c r="AH34" s="347">
        <v>3168.3339956</v>
      </c>
      <c r="AI34" s="347">
        <v>3173.6438721999998</v>
      </c>
      <c r="AJ34" s="347">
        <v>3173.1177960999999</v>
      </c>
      <c r="AK34" s="347">
        <v>3184.8999945</v>
      </c>
      <c r="AL34" s="347">
        <v>3202.3925666999999</v>
      </c>
      <c r="AM34" s="347">
        <v>3240.6528877000001</v>
      </c>
      <c r="AN34" s="347">
        <v>3258.2731758999998</v>
      </c>
      <c r="AO34" s="347">
        <v>3270.3108066</v>
      </c>
      <c r="AP34" s="347">
        <v>3270.4096706999999</v>
      </c>
      <c r="AQ34" s="347">
        <v>3276.0490679</v>
      </c>
      <c r="AR34" s="347">
        <v>3280.8728894000001</v>
      </c>
      <c r="AS34" s="347">
        <v>3279.5457471</v>
      </c>
      <c r="AT34" s="347">
        <v>3286.7399577000001</v>
      </c>
      <c r="AU34" s="347">
        <v>3297.1201332999999</v>
      </c>
      <c r="AV34" s="347">
        <v>3319.4423639000001</v>
      </c>
      <c r="AW34" s="347">
        <v>3329.6274020000001</v>
      </c>
      <c r="AX34" s="347">
        <v>3336.4313376</v>
      </c>
      <c r="AY34" s="880">
        <v>3333.6156744</v>
      </c>
      <c r="AZ34" s="880">
        <v>3338.3362772999999</v>
      </c>
      <c r="BA34" s="880">
        <v>3344.3546501000001</v>
      </c>
      <c r="BB34" s="880">
        <v>3357.5492152000002</v>
      </c>
      <c r="BC34" s="880">
        <v>3361.7543105999998</v>
      </c>
      <c r="BD34" s="880">
        <v>3362.8483590000001</v>
      </c>
      <c r="BE34" s="880">
        <v>3356.0165121999999</v>
      </c>
      <c r="BF34" s="880">
        <v>3354.4996024000002</v>
      </c>
      <c r="BG34" s="358">
        <v>3353.4830000000002</v>
      </c>
      <c r="BH34" s="358">
        <v>3347.9769999999999</v>
      </c>
      <c r="BI34" s="358">
        <v>3351.7020000000002</v>
      </c>
      <c r="BJ34" s="358">
        <v>3359.6689999999999</v>
      </c>
      <c r="BK34" s="358">
        <v>3378.9090000000001</v>
      </c>
      <c r="BL34" s="358">
        <v>3390.0839999999998</v>
      </c>
      <c r="BM34" s="358">
        <v>3400.2280000000001</v>
      </c>
      <c r="BN34" s="358">
        <v>3408.797</v>
      </c>
      <c r="BO34" s="358">
        <v>3417.2820000000002</v>
      </c>
      <c r="BP34" s="358">
        <v>3425.14</v>
      </c>
      <c r="BQ34" s="358">
        <v>3431.402</v>
      </c>
      <c r="BR34" s="358">
        <v>3438.7339999999999</v>
      </c>
      <c r="BS34" s="358">
        <v>3446.1660000000002</v>
      </c>
      <c r="BT34" s="358">
        <v>3452.297</v>
      </c>
      <c r="BU34" s="358">
        <v>3460.9810000000002</v>
      </c>
      <c r="BV34" s="358">
        <v>3470.8159999999998</v>
      </c>
    </row>
    <row r="35" spans="1:74" ht="11.05" customHeight="1" x14ac:dyDescent="0.2">
      <c r="A35" s="81"/>
      <c r="B35" s="91" t="s">
        <v>1414</v>
      </c>
      <c r="C35" s="520"/>
      <c r="D35" s="520"/>
      <c r="E35" s="520"/>
      <c r="F35" s="520"/>
      <c r="G35" s="520"/>
      <c r="H35" s="520"/>
      <c r="I35" s="520"/>
      <c r="J35" s="520"/>
      <c r="K35" s="520"/>
      <c r="L35" s="520"/>
      <c r="M35" s="520"/>
      <c r="N35" s="520"/>
      <c r="O35" s="520"/>
      <c r="P35" s="520"/>
      <c r="Q35" s="520"/>
      <c r="R35" s="520"/>
      <c r="S35" s="520"/>
      <c r="T35" s="520"/>
      <c r="U35" s="520"/>
      <c r="V35" s="520"/>
      <c r="W35" s="520"/>
      <c r="X35" s="520"/>
      <c r="Y35" s="520"/>
      <c r="Z35" s="520"/>
      <c r="AA35" s="520"/>
      <c r="AB35" s="520"/>
      <c r="AC35" s="520"/>
      <c r="AD35" s="520"/>
      <c r="AE35" s="520"/>
      <c r="AF35" s="520"/>
      <c r="AG35" s="520"/>
      <c r="AH35" s="520"/>
      <c r="AI35" s="520"/>
      <c r="AJ35" s="520"/>
      <c r="AK35" s="520"/>
      <c r="AL35" s="520"/>
      <c r="AM35" s="520"/>
      <c r="AN35" s="520"/>
      <c r="AO35" s="520"/>
      <c r="AP35" s="520"/>
      <c r="AQ35" s="520"/>
      <c r="AR35" s="520"/>
      <c r="AS35" s="520"/>
      <c r="AT35" s="520"/>
      <c r="AU35" s="520"/>
      <c r="AV35" s="520"/>
      <c r="AW35" s="520"/>
      <c r="AX35" s="520"/>
      <c r="AY35" s="944"/>
      <c r="AZ35" s="944"/>
      <c r="BA35" s="944"/>
      <c r="BB35" s="944"/>
      <c r="BC35" s="944"/>
      <c r="BD35" s="944"/>
      <c r="BE35" s="944"/>
      <c r="BF35" s="944"/>
      <c r="BG35" s="526"/>
      <c r="BH35" s="526"/>
      <c r="BI35" s="526"/>
      <c r="BJ35" s="526"/>
      <c r="BK35" s="526"/>
      <c r="BL35" s="526"/>
      <c r="BM35" s="526"/>
      <c r="BN35" s="526"/>
      <c r="BO35" s="526"/>
      <c r="BP35" s="526"/>
      <c r="BQ35" s="526"/>
      <c r="BR35" s="526"/>
      <c r="BS35" s="526"/>
      <c r="BT35" s="526"/>
      <c r="BU35" s="526"/>
      <c r="BV35" s="526"/>
    </row>
    <row r="36" spans="1:74" ht="11.05" customHeight="1" x14ac:dyDescent="0.2">
      <c r="A36" s="81" t="s">
        <v>411</v>
      </c>
      <c r="B36" s="528" t="s">
        <v>1012</v>
      </c>
      <c r="C36" s="347">
        <v>6030.9497308</v>
      </c>
      <c r="D36" s="347">
        <v>6035.1767935999997</v>
      </c>
      <c r="E36" s="347">
        <v>6039.4740853000003</v>
      </c>
      <c r="F36" s="347">
        <v>6043.7410929999996</v>
      </c>
      <c r="G36" s="347">
        <v>6047.8098919000004</v>
      </c>
      <c r="H36" s="347">
        <v>6051.4957041999996</v>
      </c>
      <c r="I36" s="347">
        <v>6054.6468691999999</v>
      </c>
      <c r="J36" s="347">
        <v>6057.2441951000001</v>
      </c>
      <c r="K36" s="347">
        <v>6059.3016074999996</v>
      </c>
      <c r="L36" s="347">
        <v>6060.8541990000003</v>
      </c>
      <c r="M36" s="347">
        <v>6062.0217312000004</v>
      </c>
      <c r="N36" s="347">
        <v>6062.9451329000003</v>
      </c>
      <c r="O36" s="347">
        <v>6063.7130889999999</v>
      </c>
      <c r="P36" s="347">
        <v>6064.2053094000003</v>
      </c>
      <c r="Q36" s="347">
        <v>6064.2492601000004</v>
      </c>
      <c r="R36" s="347">
        <v>6063.8134026999996</v>
      </c>
      <c r="S36" s="347">
        <v>6063.4301804999996</v>
      </c>
      <c r="T36" s="347">
        <v>6063.7730325000002</v>
      </c>
      <c r="U36" s="347">
        <v>6065.3054730000003</v>
      </c>
      <c r="V36" s="347">
        <v>6067.6513180000002</v>
      </c>
      <c r="W36" s="347">
        <v>6070.2244589000002</v>
      </c>
      <c r="X36" s="347">
        <v>6072.5752319000003</v>
      </c>
      <c r="Y36" s="347">
        <v>6074.7997525000001</v>
      </c>
      <c r="Z36" s="347">
        <v>6077.1305812000001</v>
      </c>
      <c r="AA36" s="347">
        <v>6079.7222128000003</v>
      </c>
      <c r="AB36" s="347">
        <v>6082.4168802000004</v>
      </c>
      <c r="AC36" s="347">
        <v>6084.9787507999999</v>
      </c>
      <c r="AD36" s="347">
        <v>6087.3252874</v>
      </c>
      <c r="AE36" s="347">
        <v>6089.9871341999997</v>
      </c>
      <c r="AF36" s="347">
        <v>6093.6482306999997</v>
      </c>
      <c r="AG36" s="347">
        <v>6098.7319244</v>
      </c>
      <c r="AH36" s="347">
        <v>6104.6191943000003</v>
      </c>
      <c r="AI36" s="347">
        <v>6110.4304272999998</v>
      </c>
      <c r="AJ36" s="347">
        <v>6115.4975539999996</v>
      </c>
      <c r="AK36" s="347">
        <v>6119.9986800999995</v>
      </c>
      <c r="AL36" s="347">
        <v>6124.3234548</v>
      </c>
      <c r="AM36" s="347">
        <v>6128.8076727999996</v>
      </c>
      <c r="AN36" s="347">
        <v>6133.5717105000003</v>
      </c>
      <c r="AO36" s="347">
        <v>6138.6820896999998</v>
      </c>
      <c r="AP36" s="347">
        <v>6144.1403917999996</v>
      </c>
      <c r="AQ36" s="347">
        <v>6149.6884370999996</v>
      </c>
      <c r="AR36" s="347">
        <v>6155.0031052000004</v>
      </c>
      <c r="AS36" s="347">
        <v>6159.8315597999999</v>
      </c>
      <c r="AT36" s="347">
        <v>6164.2020985999998</v>
      </c>
      <c r="AU36" s="347">
        <v>6168.2133033999999</v>
      </c>
      <c r="AV36" s="347">
        <v>6171.9653060999999</v>
      </c>
      <c r="AW36" s="347">
        <v>6175.5644393000002</v>
      </c>
      <c r="AX36" s="347">
        <v>6179.1185861000004</v>
      </c>
      <c r="AY36" s="880">
        <v>6182.7109428000003</v>
      </c>
      <c r="AZ36" s="880">
        <v>6186.3259593000002</v>
      </c>
      <c r="BA36" s="880">
        <v>6189.9233989000004</v>
      </c>
      <c r="BB36" s="880">
        <v>6193.4545459999999</v>
      </c>
      <c r="BC36" s="880">
        <v>6196.8367691000003</v>
      </c>
      <c r="BD36" s="880">
        <v>6199.9789577000001</v>
      </c>
      <c r="BE36" s="880">
        <v>6202.8228839000003</v>
      </c>
      <c r="BF36" s="880">
        <v>6205.4418493000003</v>
      </c>
      <c r="BG36" s="358">
        <v>6207.942</v>
      </c>
      <c r="BH36" s="358">
        <v>6210.4110000000001</v>
      </c>
      <c r="BI36" s="358">
        <v>6212.8639999999996</v>
      </c>
      <c r="BJ36" s="358">
        <v>6215.2950000000001</v>
      </c>
      <c r="BK36" s="358">
        <v>6217.7120000000004</v>
      </c>
      <c r="BL36" s="358">
        <v>6220.1689999999999</v>
      </c>
      <c r="BM36" s="358">
        <v>6222.7290000000003</v>
      </c>
      <c r="BN36" s="358">
        <v>6225.4160000000002</v>
      </c>
      <c r="BO36" s="358">
        <v>6228.09</v>
      </c>
      <c r="BP36" s="358">
        <v>6230.57</v>
      </c>
      <c r="BQ36" s="358">
        <v>6232.7309999999998</v>
      </c>
      <c r="BR36" s="358">
        <v>6234.68</v>
      </c>
      <c r="BS36" s="358">
        <v>6236.58</v>
      </c>
      <c r="BT36" s="358">
        <v>6238.5730000000003</v>
      </c>
      <c r="BU36" s="358">
        <v>6240.7139999999999</v>
      </c>
      <c r="BV36" s="358">
        <v>6243.0379999999996</v>
      </c>
    </row>
    <row r="37" spans="1:74" ht="11.05" customHeight="1" x14ac:dyDescent="0.2">
      <c r="A37" s="81" t="s">
        <v>412</v>
      </c>
      <c r="B37" s="528" t="s">
        <v>1013</v>
      </c>
      <c r="C37" s="347">
        <v>16115.426301</v>
      </c>
      <c r="D37" s="347">
        <v>16092.839953000001</v>
      </c>
      <c r="E37" s="347">
        <v>16067.718145000001</v>
      </c>
      <c r="F37" s="347">
        <v>16039.771957999999</v>
      </c>
      <c r="G37" s="347">
        <v>16014.132656</v>
      </c>
      <c r="H37" s="347">
        <v>15997.286550000001</v>
      </c>
      <c r="I37" s="347">
        <v>15993.511467</v>
      </c>
      <c r="J37" s="347">
        <v>15998.251316</v>
      </c>
      <c r="K37" s="347">
        <v>16004.741522</v>
      </c>
      <c r="L37" s="347">
        <v>16007.696402</v>
      </c>
      <c r="M37" s="347">
        <v>16007.745838000001</v>
      </c>
      <c r="N37" s="347">
        <v>16006.998604</v>
      </c>
      <c r="O37" s="347">
        <v>16007.097533</v>
      </c>
      <c r="P37" s="347">
        <v>16007.8217</v>
      </c>
      <c r="Q37" s="347">
        <v>16008.48424</v>
      </c>
      <c r="R37" s="347">
        <v>16008.706077000001</v>
      </c>
      <c r="S37" s="347">
        <v>16009.339298000001</v>
      </c>
      <c r="T37" s="347">
        <v>16011.543777999999</v>
      </c>
      <c r="U37" s="347">
        <v>16016.139455</v>
      </c>
      <c r="V37" s="347">
        <v>16022.586498999999</v>
      </c>
      <c r="W37" s="347">
        <v>16030.005141</v>
      </c>
      <c r="X37" s="347">
        <v>16037.690452999999</v>
      </c>
      <c r="Y37" s="347">
        <v>16045.636860000001</v>
      </c>
      <c r="Z37" s="347">
        <v>16054.013629999999</v>
      </c>
      <c r="AA37" s="347">
        <v>16062.922223</v>
      </c>
      <c r="AB37" s="347">
        <v>16072.192874</v>
      </c>
      <c r="AC37" s="347">
        <v>16081.588014999999</v>
      </c>
      <c r="AD37" s="347">
        <v>16091.049792</v>
      </c>
      <c r="AE37" s="347">
        <v>16101.239221</v>
      </c>
      <c r="AF37" s="347">
        <v>16112.997033</v>
      </c>
      <c r="AG37" s="347">
        <v>16126.850385</v>
      </c>
      <c r="AH37" s="347">
        <v>16142.072131999999</v>
      </c>
      <c r="AI37" s="347">
        <v>16157.621555</v>
      </c>
      <c r="AJ37" s="347">
        <v>16172.677919</v>
      </c>
      <c r="AK37" s="347">
        <v>16187.300433</v>
      </c>
      <c r="AL37" s="347">
        <v>16201.768291</v>
      </c>
      <c r="AM37" s="347">
        <v>16216.348540000001</v>
      </c>
      <c r="AN37" s="347">
        <v>16231.259631000001</v>
      </c>
      <c r="AO37" s="347">
        <v>16246.707866999999</v>
      </c>
      <c r="AP37" s="347">
        <v>16262.685791</v>
      </c>
      <c r="AQ37" s="347">
        <v>16278.330910000001</v>
      </c>
      <c r="AR37" s="347">
        <v>16292.566972000001</v>
      </c>
      <c r="AS37" s="347">
        <v>16304.666641</v>
      </c>
      <c r="AT37" s="347">
        <v>16315.298256</v>
      </c>
      <c r="AU37" s="347">
        <v>16325.479071</v>
      </c>
      <c r="AV37" s="347">
        <v>16336.019057</v>
      </c>
      <c r="AW37" s="347">
        <v>16346.899047000001</v>
      </c>
      <c r="AX37" s="347">
        <v>16357.892588000001</v>
      </c>
      <c r="AY37" s="880">
        <v>16368.761022999999</v>
      </c>
      <c r="AZ37" s="880">
        <v>16379.216874</v>
      </c>
      <c r="BA37" s="880">
        <v>16388.960456000001</v>
      </c>
      <c r="BB37" s="880">
        <v>16397.779826999998</v>
      </c>
      <c r="BC37" s="880">
        <v>16405.814008000001</v>
      </c>
      <c r="BD37" s="880">
        <v>16413.289762</v>
      </c>
      <c r="BE37" s="880">
        <v>16420.385802000001</v>
      </c>
      <c r="BF37" s="880">
        <v>16427.088647</v>
      </c>
      <c r="BG37" s="358">
        <v>16433.34</v>
      </c>
      <c r="BH37" s="358">
        <v>16439.11</v>
      </c>
      <c r="BI37" s="358">
        <v>16444.57</v>
      </c>
      <c r="BJ37" s="358">
        <v>16449.919999999998</v>
      </c>
      <c r="BK37" s="358">
        <v>16455.310000000001</v>
      </c>
      <c r="BL37" s="358">
        <v>16460.78</v>
      </c>
      <c r="BM37" s="358">
        <v>16466.310000000001</v>
      </c>
      <c r="BN37" s="358">
        <v>16471.86</v>
      </c>
      <c r="BO37" s="358">
        <v>16477.23</v>
      </c>
      <c r="BP37" s="358">
        <v>16482.22</v>
      </c>
      <c r="BQ37" s="358">
        <v>16486.650000000001</v>
      </c>
      <c r="BR37" s="358">
        <v>16490.599999999999</v>
      </c>
      <c r="BS37" s="358">
        <v>16494.22</v>
      </c>
      <c r="BT37" s="358">
        <v>16497.650000000001</v>
      </c>
      <c r="BU37" s="358">
        <v>16501.2</v>
      </c>
      <c r="BV37" s="358">
        <v>16505.21</v>
      </c>
    </row>
    <row r="38" spans="1:74" ht="11.05" customHeight="1" x14ac:dyDescent="0.2">
      <c r="A38" s="81" t="s">
        <v>413</v>
      </c>
      <c r="B38" s="528" t="s">
        <v>1014</v>
      </c>
      <c r="C38" s="347">
        <v>18905.218099999998</v>
      </c>
      <c r="D38" s="347">
        <v>18899.571628000002</v>
      </c>
      <c r="E38" s="347">
        <v>18892.620234999999</v>
      </c>
      <c r="F38" s="347">
        <v>18883.950586999999</v>
      </c>
      <c r="G38" s="347">
        <v>18876.086832000001</v>
      </c>
      <c r="H38" s="347">
        <v>18872.287488000002</v>
      </c>
      <c r="I38" s="347">
        <v>18874.703151000002</v>
      </c>
      <c r="J38" s="347">
        <v>18881.052727999999</v>
      </c>
      <c r="K38" s="347">
        <v>18887.947205</v>
      </c>
      <c r="L38" s="347">
        <v>18892.776502000001</v>
      </c>
      <c r="M38" s="347">
        <v>18896.046278999998</v>
      </c>
      <c r="N38" s="347">
        <v>18899.041130000001</v>
      </c>
      <c r="O38" s="347">
        <v>18902.759190000001</v>
      </c>
      <c r="P38" s="347">
        <v>18907.052759999999</v>
      </c>
      <c r="Q38" s="347">
        <v>18911.487680999999</v>
      </c>
      <c r="R38" s="347">
        <v>18915.741225999998</v>
      </c>
      <c r="S38" s="347">
        <v>18919.936394</v>
      </c>
      <c r="T38" s="347">
        <v>18924.307617999999</v>
      </c>
      <c r="U38" s="347">
        <v>18929.009292999999</v>
      </c>
      <c r="V38" s="347">
        <v>18933.875683999999</v>
      </c>
      <c r="W38" s="347">
        <v>18938.66102</v>
      </c>
      <c r="X38" s="347">
        <v>18943.224352000001</v>
      </c>
      <c r="Y38" s="347">
        <v>18947.844021000001</v>
      </c>
      <c r="Z38" s="347">
        <v>18952.903191000001</v>
      </c>
      <c r="AA38" s="347">
        <v>18958.603910000002</v>
      </c>
      <c r="AB38" s="347">
        <v>18964.423762999999</v>
      </c>
      <c r="AC38" s="347">
        <v>18969.659220000001</v>
      </c>
      <c r="AD38" s="347">
        <v>18974.051050999999</v>
      </c>
      <c r="AE38" s="347">
        <v>18979.117242</v>
      </c>
      <c r="AF38" s="347">
        <v>18986.820079000001</v>
      </c>
      <c r="AG38" s="347">
        <v>18998.488452000001</v>
      </c>
      <c r="AH38" s="347">
        <v>19012.917663</v>
      </c>
      <c r="AI38" s="347">
        <v>19028.269617999998</v>
      </c>
      <c r="AJ38" s="347">
        <v>19043.050942000002</v>
      </c>
      <c r="AK38" s="347">
        <v>19057.147133999999</v>
      </c>
      <c r="AL38" s="347">
        <v>19070.788413999999</v>
      </c>
      <c r="AM38" s="347">
        <v>19084.213081999998</v>
      </c>
      <c r="AN38" s="347">
        <v>19097.691763999999</v>
      </c>
      <c r="AO38" s="347">
        <v>19111.503165999999</v>
      </c>
      <c r="AP38" s="347">
        <v>19125.721795000001</v>
      </c>
      <c r="AQ38" s="347">
        <v>19139.605349000001</v>
      </c>
      <c r="AR38" s="347">
        <v>19152.207328</v>
      </c>
      <c r="AS38" s="347">
        <v>19162.895726999999</v>
      </c>
      <c r="AT38" s="347">
        <v>19172.296539999999</v>
      </c>
      <c r="AU38" s="347">
        <v>19181.350256999998</v>
      </c>
      <c r="AV38" s="347">
        <v>19190.794151999999</v>
      </c>
      <c r="AW38" s="347">
        <v>19200.552624</v>
      </c>
      <c r="AX38" s="347">
        <v>19210.346853999999</v>
      </c>
      <c r="AY38" s="880">
        <v>19219.993614999999</v>
      </c>
      <c r="AZ38" s="880">
        <v>19229.692046</v>
      </c>
      <c r="BA38" s="880">
        <v>19239.736874999999</v>
      </c>
      <c r="BB38" s="880">
        <v>19250.278919</v>
      </c>
      <c r="BC38" s="880">
        <v>19260.893338999998</v>
      </c>
      <c r="BD38" s="880">
        <v>19271.011381</v>
      </c>
      <c r="BE38" s="880">
        <v>19280.210122</v>
      </c>
      <c r="BF38" s="880">
        <v>19288.649950999999</v>
      </c>
      <c r="BG38" s="358">
        <v>19296.64</v>
      </c>
      <c r="BH38" s="358">
        <v>19304.439999999999</v>
      </c>
      <c r="BI38" s="358">
        <v>19312.169999999998</v>
      </c>
      <c r="BJ38" s="358">
        <v>19319.91</v>
      </c>
      <c r="BK38" s="358">
        <v>19327.71</v>
      </c>
      <c r="BL38" s="358">
        <v>19335.62</v>
      </c>
      <c r="BM38" s="358">
        <v>19343.62</v>
      </c>
      <c r="BN38" s="358">
        <v>19351.72</v>
      </c>
      <c r="BO38" s="358">
        <v>19359.78</v>
      </c>
      <c r="BP38" s="358">
        <v>19367.62</v>
      </c>
      <c r="BQ38" s="358">
        <v>19375.11</v>
      </c>
      <c r="BR38" s="358">
        <v>19382.18</v>
      </c>
      <c r="BS38" s="358">
        <v>19388.759999999998</v>
      </c>
      <c r="BT38" s="358">
        <v>19394.91</v>
      </c>
      <c r="BU38" s="358">
        <v>19401.009999999998</v>
      </c>
      <c r="BV38" s="358">
        <v>19407.54</v>
      </c>
    </row>
    <row r="39" spans="1:74" ht="11.05" customHeight="1" x14ac:dyDescent="0.2">
      <c r="A39" s="81" t="s">
        <v>414</v>
      </c>
      <c r="B39" s="528" t="s">
        <v>1015</v>
      </c>
      <c r="C39" s="347">
        <v>8577.3153946999992</v>
      </c>
      <c r="D39" s="347">
        <v>8573.3549299999995</v>
      </c>
      <c r="E39" s="347">
        <v>8568.0585195000003</v>
      </c>
      <c r="F39" s="347">
        <v>8561.0087970999994</v>
      </c>
      <c r="G39" s="347">
        <v>8554.7315546999998</v>
      </c>
      <c r="H39" s="347">
        <v>8552.4883742999991</v>
      </c>
      <c r="I39" s="347">
        <v>8556.4583777000007</v>
      </c>
      <c r="J39" s="347">
        <v>8564.4908477999998</v>
      </c>
      <c r="K39" s="347">
        <v>8573.3526075999998</v>
      </c>
      <c r="L39" s="347">
        <v>8580.5120353999991</v>
      </c>
      <c r="M39" s="347">
        <v>8586.2437312999991</v>
      </c>
      <c r="N39" s="347">
        <v>8591.5238509999999</v>
      </c>
      <c r="O39" s="347">
        <v>8597.1224813999997</v>
      </c>
      <c r="P39" s="347">
        <v>8602.9854357999993</v>
      </c>
      <c r="Q39" s="347">
        <v>8608.8524591999994</v>
      </c>
      <c r="R39" s="347">
        <v>8614.5406789000008</v>
      </c>
      <c r="S39" s="347">
        <v>8620.1767519999994</v>
      </c>
      <c r="T39" s="347">
        <v>8625.9647181</v>
      </c>
      <c r="U39" s="347">
        <v>8632.0558254999996</v>
      </c>
      <c r="V39" s="347">
        <v>8638.3901573999992</v>
      </c>
      <c r="W39" s="347">
        <v>8644.8550056999993</v>
      </c>
      <c r="X39" s="347">
        <v>8651.3677356000007</v>
      </c>
      <c r="Y39" s="347">
        <v>8657.9660048999995</v>
      </c>
      <c r="Z39" s="347">
        <v>8664.7175447999998</v>
      </c>
      <c r="AA39" s="347">
        <v>8671.6557262999995</v>
      </c>
      <c r="AB39" s="347">
        <v>8678.6764801000008</v>
      </c>
      <c r="AC39" s="347">
        <v>8685.6413768999992</v>
      </c>
      <c r="AD39" s="347">
        <v>8692.4861588000003</v>
      </c>
      <c r="AE39" s="347">
        <v>8699.4432536000004</v>
      </c>
      <c r="AF39" s="347">
        <v>8706.8192608999998</v>
      </c>
      <c r="AG39" s="347">
        <v>8714.8086825999999</v>
      </c>
      <c r="AH39" s="347">
        <v>8723.1576322000001</v>
      </c>
      <c r="AI39" s="347">
        <v>8731.5001255999996</v>
      </c>
      <c r="AJ39" s="347">
        <v>8739.5562009999994</v>
      </c>
      <c r="AK39" s="347">
        <v>8747.3899841000002</v>
      </c>
      <c r="AL39" s="347">
        <v>8755.1516226000003</v>
      </c>
      <c r="AM39" s="347">
        <v>8762.9529194999996</v>
      </c>
      <c r="AN39" s="347">
        <v>8770.7522998000004</v>
      </c>
      <c r="AO39" s="347">
        <v>8778.4698439999993</v>
      </c>
      <c r="AP39" s="347">
        <v>8786.0033258999993</v>
      </c>
      <c r="AQ39" s="347">
        <v>8793.1612941000003</v>
      </c>
      <c r="AR39" s="347">
        <v>8799.7299906000007</v>
      </c>
      <c r="AS39" s="347">
        <v>8805.6048465000003</v>
      </c>
      <c r="AT39" s="347">
        <v>8811.1180502000007</v>
      </c>
      <c r="AU39" s="347">
        <v>8816.7109793</v>
      </c>
      <c r="AV39" s="347">
        <v>8822.7226391000004</v>
      </c>
      <c r="AW39" s="347">
        <v>8829.0825471999997</v>
      </c>
      <c r="AX39" s="347">
        <v>8835.6178486000008</v>
      </c>
      <c r="AY39" s="880">
        <v>8842.1896995999996</v>
      </c>
      <c r="AZ39" s="880">
        <v>8848.7952994999996</v>
      </c>
      <c r="BA39" s="880">
        <v>8855.4658588000002</v>
      </c>
      <c r="BB39" s="880">
        <v>8862.1997890000002</v>
      </c>
      <c r="BC39" s="880">
        <v>8868.8643078000005</v>
      </c>
      <c r="BD39" s="880">
        <v>8875.2938343000005</v>
      </c>
      <c r="BE39" s="880">
        <v>8881.3634665999998</v>
      </c>
      <c r="BF39" s="880">
        <v>8887.1110196999998</v>
      </c>
      <c r="BG39" s="358">
        <v>8892.6149999999998</v>
      </c>
      <c r="BH39" s="358">
        <v>8897.9599999999991</v>
      </c>
      <c r="BI39" s="358">
        <v>8903.259</v>
      </c>
      <c r="BJ39" s="358">
        <v>8908.6290000000008</v>
      </c>
      <c r="BK39" s="358">
        <v>8914.1689999999999</v>
      </c>
      <c r="BL39" s="358">
        <v>8919.902</v>
      </c>
      <c r="BM39" s="358">
        <v>8925.8289999999997</v>
      </c>
      <c r="BN39" s="358">
        <v>8931.91</v>
      </c>
      <c r="BO39" s="358">
        <v>8937.9310000000005</v>
      </c>
      <c r="BP39" s="358">
        <v>8943.634</v>
      </c>
      <c r="BQ39" s="358">
        <v>8948.8439999999991</v>
      </c>
      <c r="BR39" s="358">
        <v>8953.7150000000001</v>
      </c>
      <c r="BS39" s="358">
        <v>8958.4850000000006</v>
      </c>
      <c r="BT39" s="358">
        <v>8963.3539999999994</v>
      </c>
      <c r="BU39" s="358">
        <v>8968.3629999999994</v>
      </c>
      <c r="BV39" s="358">
        <v>8973.5139999999992</v>
      </c>
    </row>
    <row r="40" spans="1:74" ht="11.05" customHeight="1" x14ac:dyDescent="0.2">
      <c r="A40" s="81" t="s">
        <v>415</v>
      </c>
      <c r="B40" s="528" t="s">
        <v>1016</v>
      </c>
      <c r="C40" s="347">
        <v>26322.076335000002</v>
      </c>
      <c r="D40" s="347">
        <v>26370.978865000001</v>
      </c>
      <c r="E40" s="347">
        <v>26422.006534</v>
      </c>
      <c r="F40" s="347">
        <v>26476.225148000001</v>
      </c>
      <c r="G40" s="347">
        <v>26529.399855</v>
      </c>
      <c r="H40" s="347">
        <v>26575.970643000001</v>
      </c>
      <c r="I40" s="347">
        <v>26612.249177000002</v>
      </c>
      <c r="J40" s="347">
        <v>26642.03384</v>
      </c>
      <c r="K40" s="347">
        <v>26670.994696999998</v>
      </c>
      <c r="L40" s="347">
        <v>26703.516680000001</v>
      </c>
      <c r="M40" s="347">
        <v>26738.844209999999</v>
      </c>
      <c r="N40" s="347">
        <v>26774.936576</v>
      </c>
      <c r="O40" s="347">
        <v>26810.183650999999</v>
      </c>
      <c r="P40" s="347">
        <v>26844.697629999999</v>
      </c>
      <c r="Q40" s="347">
        <v>26879.021295999999</v>
      </c>
      <c r="R40" s="347">
        <v>26913.566288000002</v>
      </c>
      <c r="S40" s="347">
        <v>26948.219698000001</v>
      </c>
      <c r="T40" s="347">
        <v>26982.737477999999</v>
      </c>
      <c r="U40" s="347">
        <v>27016.900705</v>
      </c>
      <c r="V40" s="347">
        <v>27050.590953999999</v>
      </c>
      <c r="W40" s="347">
        <v>27083.714923</v>
      </c>
      <c r="X40" s="347">
        <v>27116.214821000001</v>
      </c>
      <c r="Y40" s="347">
        <v>27148.174902999999</v>
      </c>
      <c r="Z40" s="347">
        <v>27179.714934</v>
      </c>
      <c r="AA40" s="347">
        <v>27210.863032000001</v>
      </c>
      <c r="AB40" s="347">
        <v>27241.280724</v>
      </c>
      <c r="AC40" s="347">
        <v>27270.53789</v>
      </c>
      <c r="AD40" s="347">
        <v>27298.541573999999</v>
      </c>
      <c r="AE40" s="347">
        <v>27326.547462999999</v>
      </c>
      <c r="AF40" s="347">
        <v>27356.148406</v>
      </c>
      <c r="AG40" s="347">
        <v>27388.452798999999</v>
      </c>
      <c r="AH40" s="347">
        <v>27422.631215000001</v>
      </c>
      <c r="AI40" s="347">
        <v>27457.369772999999</v>
      </c>
      <c r="AJ40" s="347">
        <v>27491.645392999999</v>
      </c>
      <c r="AK40" s="347">
        <v>27525.598193000002</v>
      </c>
      <c r="AL40" s="347">
        <v>27559.659093999999</v>
      </c>
      <c r="AM40" s="347">
        <v>27594.197054</v>
      </c>
      <c r="AN40" s="347">
        <v>27629.333191000002</v>
      </c>
      <c r="AO40" s="347">
        <v>27665.126660999998</v>
      </c>
      <c r="AP40" s="347">
        <v>27701.363979000002</v>
      </c>
      <c r="AQ40" s="347">
        <v>27736.741103</v>
      </c>
      <c r="AR40" s="347">
        <v>27769.681349999999</v>
      </c>
      <c r="AS40" s="347">
        <v>27799.209524999998</v>
      </c>
      <c r="AT40" s="347">
        <v>27826.756385000001</v>
      </c>
      <c r="AU40" s="347">
        <v>27854.354173</v>
      </c>
      <c r="AV40" s="347">
        <v>27883.516136999999</v>
      </c>
      <c r="AW40" s="347">
        <v>27913.679549</v>
      </c>
      <c r="AX40" s="347">
        <v>27943.762685000002</v>
      </c>
      <c r="AY40" s="880">
        <v>27972.923961</v>
      </c>
      <c r="AZ40" s="880">
        <v>28001.282369</v>
      </c>
      <c r="BA40" s="880">
        <v>28029.197042</v>
      </c>
      <c r="BB40" s="880">
        <v>28056.872184</v>
      </c>
      <c r="BC40" s="880">
        <v>28083.892301</v>
      </c>
      <c r="BD40" s="880">
        <v>28109.686967000001</v>
      </c>
      <c r="BE40" s="880">
        <v>28133.873769999998</v>
      </c>
      <c r="BF40" s="880">
        <v>28156.822338999998</v>
      </c>
      <c r="BG40" s="358">
        <v>28179.09</v>
      </c>
      <c r="BH40" s="358">
        <v>28201.16</v>
      </c>
      <c r="BI40" s="358">
        <v>28223.200000000001</v>
      </c>
      <c r="BJ40" s="358">
        <v>28245.32</v>
      </c>
      <c r="BK40" s="358">
        <v>28267.62</v>
      </c>
      <c r="BL40" s="358">
        <v>28290.21</v>
      </c>
      <c r="BM40" s="358">
        <v>28313.23</v>
      </c>
      <c r="BN40" s="358">
        <v>28336.7</v>
      </c>
      <c r="BO40" s="358">
        <v>28360.25</v>
      </c>
      <c r="BP40" s="358">
        <v>28383.42</v>
      </c>
      <c r="BQ40" s="358">
        <v>28405.919999999998</v>
      </c>
      <c r="BR40" s="358">
        <v>28428.18</v>
      </c>
      <c r="BS40" s="358">
        <v>28450.84</v>
      </c>
      <c r="BT40" s="358">
        <v>28474.35</v>
      </c>
      <c r="BU40" s="358">
        <v>28498.54</v>
      </c>
      <c r="BV40" s="358">
        <v>28523.119999999999</v>
      </c>
    </row>
    <row r="41" spans="1:74" ht="11.05" customHeight="1" x14ac:dyDescent="0.2">
      <c r="A41" s="81" t="s">
        <v>416</v>
      </c>
      <c r="B41" s="528" t="s">
        <v>1017</v>
      </c>
      <c r="C41" s="347">
        <v>7715.8128223000003</v>
      </c>
      <c r="D41" s="347">
        <v>7714.7552237</v>
      </c>
      <c r="E41" s="347">
        <v>7712.7902330999996</v>
      </c>
      <c r="F41" s="347">
        <v>7709.9500009000003</v>
      </c>
      <c r="G41" s="347">
        <v>7708.0367997000003</v>
      </c>
      <c r="H41" s="347">
        <v>7709.2954321999996</v>
      </c>
      <c r="I41" s="347">
        <v>7715.2358218999998</v>
      </c>
      <c r="J41" s="347">
        <v>7724.4283734999999</v>
      </c>
      <c r="K41" s="347">
        <v>7734.7086123999998</v>
      </c>
      <c r="L41" s="347">
        <v>7744.3411335999999</v>
      </c>
      <c r="M41" s="347">
        <v>7753.3068096999996</v>
      </c>
      <c r="N41" s="347">
        <v>7762.0155832</v>
      </c>
      <c r="O41" s="347">
        <v>7770.8050850999998</v>
      </c>
      <c r="P41" s="347">
        <v>7779.7237009999999</v>
      </c>
      <c r="Q41" s="347">
        <v>7788.7475052999998</v>
      </c>
      <c r="R41" s="347">
        <v>7797.8479238999998</v>
      </c>
      <c r="S41" s="347">
        <v>7806.9777897000004</v>
      </c>
      <c r="T41" s="347">
        <v>7816.0852875999999</v>
      </c>
      <c r="U41" s="347">
        <v>7825.1186471999999</v>
      </c>
      <c r="V41" s="347">
        <v>7834.0262786000003</v>
      </c>
      <c r="W41" s="347">
        <v>7842.7566372000001</v>
      </c>
      <c r="X41" s="347">
        <v>7851.2800643</v>
      </c>
      <c r="Y41" s="347">
        <v>7859.6544468000002</v>
      </c>
      <c r="Z41" s="347">
        <v>7867.9595578999997</v>
      </c>
      <c r="AA41" s="347">
        <v>7876.2440837000004</v>
      </c>
      <c r="AB41" s="347">
        <v>7884.4323629</v>
      </c>
      <c r="AC41" s="347">
        <v>7892.4176471999999</v>
      </c>
      <c r="AD41" s="347">
        <v>7900.1550176000001</v>
      </c>
      <c r="AE41" s="347">
        <v>7907.8468721999998</v>
      </c>
      <c r="AF41" s="347">
        <v>7915.7574384</v>
      </c>
      <c r="AG41" s="347">
        <v>7924.0809824999997</v>
      </c>
      <c r="AH41" s="347">
        <v>7932.7319260000004</v>
      </c>
      <c r="AI41" s="347">
        <v>7941.5547292000001</v>
      </c>
      <c r="AJ41" s="347">
        <v>7950.4117438000003</v>
      </c>
      <c r="AK41" s="347">
        <v>7959.2368869000002</v>
      </c>
      <c r="AL41" s="347">
        <v>7967.9819669999997</v>
      </c>
      <c r="AM41" s="347">
        <v>7976.6078532000001</v>
      </c>
      <c r="AN41" s="347">
        <v>7985.1116580999997</v>
      </c>
      <c r="AO41" s="347">
        <v>7993.4995546999999</v>
      </c>
      <c r="AP41" s="347">
        <v>8001.7376511000002</v>
      </c>
      <c r="AQ41" s="347">
        <v>8009.6317949000004</v>
      </c>
      <c r="AR41" s="347">
        <v>8016.9477685000002</v>
      </c>
      <c r="AS41" s="347">
        <v>8023.5525723999999</v>
      </c>
      <c r="AT41" s="347">
        <v>8029.7180799999996</v>
      </c>
      <c r="AU41" s="347">
        <v>8035.8173826000002</v>
      </c>
      <c r="AV41" s="347">
        <v>8042.1457658999998</v>
      </c>
      <c r="AW41" s="347">
        <v>8048.6872923000001</v>
      </c>
      <c r="AX41" s="347">
        <v>8055.3482185000003</v>
      </c>
      <c r="AY41" s="880">
        <v>8062.0632235000003</v>
      </c>
      <c r="AZ41" s="880">
        <v>8068.8806766999996</v>
      </c>
      <c r="BA41" s="880">
        <v>8075.8773701</v>
      </c>
      <c r="BB41" s="880">
        <v>8083.0798715000001</v>
      </c>
      <c r="BC41" s="880">
        <v>8090.3138521999999</v>
      </c>
      <c r="BD41" s="880">
        <v>8097.3547596999997</v>
      </c>
      <c r="BE41" s="880">
        <v>8104.0378056999998</v>
      </c>
      <c r="BF41" s="880">
        <v>8110.4372604</v>
      </c>
      <c r="BG41" s="358">
        <v>8116.6869999999999</v>
      </c>
      <c r="BH41" s="358">
        <v>8122.9030000000002</v>
      </c>
      <c r="BI41" s="358">
        <v>8129.1229999999996</v>
      </c>
      <c r="BJ41" s="358">
        <v>8135.3689999999997</v>
      </c>
      <c r="BK41" s="358">
        <v>8141.6620000000003</v>
      </c>
      <c r="BL41" s="358">
        <v>8148.0330000000004</v>
      </c>
      <c r="BM41" s="358">
        <v>8154.5119999999997</v>
      </c>
      <c r="BN41" s="358">
        <v>8161.0950000000003</v>
      </c>
      <c r="BO41" s="358">
        <v>8167.6270000000004</v>
      </c>
      <c r="BP41" s="358">
        <v>8173.9170000000004</v>
      </c>
      <c r="BQ41" s="358">
        <v>8179.83</v>
      </c>
      <c r="BR41" s="358">
        <v>8185.4579999999996</v>
      </c>
      <c r="BS41" s="358">
        <v>8190.95</v>
      </c>
      <c r="BT41" s="358">
        <v>8196.4349999999995</v>
      </c>
      <c r="BU41" s="358">
        <v>8201.9689999999991</v>
      </c>
      <c r="BV41" s="358">
        <v>8207.5889999999999</v>
      </c>
    </row>
    <row r="42" spans="1:74" ht="11.05" customHeight="1" x14ac:dyDescent="0.2">
      <c r="A42" s="81" t="s">
        <v>417</v>
      </c>
      <c r="B42" s="528" t="s">
        <v>1018</v>
      </c>
      <c r="C42" s="347">
        <v>15391.711964</v>
      </c>
      <c r="D42" s="347">
        <v>15423.033974</v>
      </c>
      <c r="E42" s="347">
        <v>15455.616409</v>
      </c>
      <c r="F42" s="347">
        <v>15490.277558</v>
      </c>
      <c r="G42" s="347">
        <v>15523.945653000001</v>
      </c>
      <c r="H42" s="347">
        <v>15552.576413000001</v>
      </c>
      <c r="I42" s="347">
        <v>15573.485667999999</v>
      </c>
      <c r="J42" s="347">
        <v>15589.429695000001</v>
      </c>
      <c r="K42" s="347">
        <v>15604.524883</v>
      </c>
      <c r="L42" s="347">
        <v>15621.955626999999</v>
      </c>
      <c r="M42" s="347">
        <v>15641.178333</v>
      </c>
      <c r="N42" s="347">
        <v>15660.717413</v>
      </c>
      <c r="O42" s="347">
        <v>15679.440465</v>
      </c>
      <c r="P42" s="347">
        <v>15697.587834</v>
      </c>
      <c r="Q42" s="347">
        <v>15715.743047</v>
      </c>
      <c r="R42" s="347">
        <v>15734.336821999999</v>
      </c>
      <c r="S42" s="347">
        <v>15753.188617</v>
      </c>
      <c r="T42" s="347">
        <v>15771.965077000001</v>
      </c>
      <c r="U42" s="347">
        <v>15790.410204</v>
      </c>
      <c r="V42" s="347">
        <v>15808.577429999999</v>
      </c>
      <c r="W42" s="347">
        <v>15826.597544</v>
      </c>
      <c r="X42" s="347">
        <v>15844.580712000001</v>
      </c>
      <c r="Y42" s="347">
        <v>15862.554596</v>
      </c>
      <c r="Z42" s="347">
        <v>15880.526238</v>
      </c>
      <c r="AA42" s="347">
        <v>15898.419910000001</v>
      </c>
      <c r="AB42" s="347">
        <v>15915.828824</v>
      </c>
      <c r="AC42" s="347">
        <v>15932.263424999999</v>
      </c>
      <c r="AD42" s="347">
        <v>15947.591344</v>
      </c>
      <c r="AE42" s="347">
        <v>15963.108955</v>
      </c>
      <c r="AF42" s="347">
        <v>15980.469819</v>
      </c>
      <c r="AG42" s="347">
        <v>16000.797943</v>
      </c>
      <c r="AH42" s="347">
        <v>16023.099141999999</v>
      </c>
      <c r="AI42" s="347">
        <v>16045.849679000001</v>
      </c>
      <c r="AJ42" s="347">
        <v>16067.800939000001</v>
      </c>
      <c r="AK42" s="347">
        <v>16088.804805</v>
      </c>
      <c r="AL42" s="347">
        <v>16108.988278999999</v>
      </c>
      <c r="AM42" s="347">
        <v>16128.501099999999</v>
      </c>
      <c r="AN42" s="347">
        <v>16147.583941000001</v>
      </c>
      <c r="AO42" s="347">
        <v>16166.500209</v>
      </c>
      <c r="AP42" s="347">
        <v>16185.425236999999</v>
      </c>
      <c r="AQ42" s="347">
        <v>16204.182054999999</v>
      </c>
      <c r="AR42" s="347">
        <v>16222.505621</v>
      </c>
      <c r="AS42" s="347">
        <v>16240.217047</v>
      </c>
      <c r="AT42" s="347">
        <v>16257.482059</v>
      </c>
      <c r="AU42" s="347">
        <v>16274.552540000001</v>
      </c>
      <c r="AV42" s="347">
        <v>16291.615443000001</v>
      </c>
      <c r="AW42" s="347">
        <v>16308.597999</v>
      </c>
      <c r="AX42" s="347">
        <v>16325.362509000001</v>
      </c>
      <c r="AY42" s="880">
        <v>16341.820132000001</v>
      </c>
      <c r="AZ42" s="880">
        <v>16358.077454</v>
      </c>
      <c r="BA42" s="880">
        <v>16374.289917</v>
      </c>
      <c r="BB42" s="880">
        <v>16390.524096000001</v>
      </c>
      <c r="BC42" s="880">
        <v>16406.491101</v>
      </c>
      <c r="BD42" s="880">
        <v>16421.813171000002</v>
      </c>
      <c r="BE42" s="880">
        <v>16436.221440000001</v>
      </c>
      <c r="BF42" s="880">
        <v>16449.882605999999</v>
      </c>
      <c r="BG42" s="358">
        <v>16463.07</v>
      </c>
      <c r="BH42" s="358">
        <v>16476.07</v>
      </c>
      <c r="BI42" s="358">
        <v>16489.16</v>
      </c>
      <c r="BJ42" s="358">
        <v>16502.64</v>
      </c>
      <c r="BK42" s="358">
        <v>16516.71</v>
      </c>
      <c r="BL42" s="358">
        <v>16531.22</v>
      </c>
      <c r="BM42" s="358">
        <v>16545.93</v>
      </c>
      <c r="BN42" s="358">
        <v>16560.64</v>
      </c>
      <c r="BO42" s="358">
        <v>16575.259999999998</v>
      </c>
      <c r="BP42" s="358">
        <v>16589.759999999998</v>
      </c>
      <c r="BQ42" s="358">
        <v>16604.09</v>
      </c>
      <c r="BR42" s="358">
        <v>16618.21</v>
      </c>
      <c r="BS42" s="358">
        <v>16632.099999999999</v>
      </c>
      <c r="BT42" s="358">
        <v>16645.79</v>
      </c>
      <c r="BU42" s="358">
        <v>16659.580000000002</v>
      </c>
      <c r="BV42" s="358">
        <v>16673.830000000002</v>
      </c>
    </row>
    <row r="43" spans="1:74" ht="11.05" customHeight="1" x14ac:dyDescent="0.2">
      <c r="A43" s="81" t="s">
        <v>418</v>
      </c>
      <c r="B43" s="528" t="s">
        <v>1019</v>
      </c>
      <c r="C43" s="347">
        <v>9537.5664543000003</v>
      </c>
      <c r="D43" s="347">
        <v>9550.9546532000004</v>
      </c>
      <c r="E43" s="347">
        <v>9564.2355174999993</v>
      </c>
      <c r="F43" s="347">
        <v>9577.51073</v>
      </c>
      <c r="G43" s="347">
        <v>9590.1869375999995</v>
      </c>
      <c r="H43" s="347">
        <v>9601.4970283000002</v>
      </c>
      <c r="I43" s="347">
        <v>9610.9139109999996</v>
      </c>
      <c r="J43" s="347">
        <v>9618.8705792000001</v>
      </c>
      <c r="K43" s="347">
        <v>9626.0400470000004</v>
      </c>
      <c r="L43" s="347">
        <v>9633.0098008000004</v>
      </c>
      <c r="M43" s="347">
        <v>9640.0252148</v>
      </c>
      <c r="N43" s="347">
        <v>9647.2461354000006</v>
      </c>
      <c r="O43" s="347">
        <v>9654.7084663000005</v>
      </c>
      <c r="P43" s="347">
        <v>9661.9523417</v>
      </c>
      <c r="Q43" s="347">
        <v>9668.3939530999996</v>
      </c>
      <c r="R43" s="347">
        <v>9673.9056679000005</v>
      </c>
      <c r="S43" s="347">
        <v>9680.1845558000005</v>
      </c>
      <c r="T43" s="347">
        <v>9689.3838620999995</v>
      </c>
      <c r="U43" s="347">
        <v>9702.9332697999998</v>
      </c>
      <c r="V43" s="347">
        <v>9719.3682117999997</v>
      </c>
      <c r="W43" s="347">
        <v>9736.5005591000008</v>
      </c>
      <c r="X43" s="347">
        <v>9752.6039080999999</v>
      </c>
      <c r="Y43" s="347">
        <v>9767.7987596999992</v>
      </c>
      <c r="Z43" s="347">
        <v>9782.6673405000001</v>
      </c>
      <c r="AA43" s="347">
        <v>9797.6956401999996</v>
      </c>
      <c r="AB43" s="347">
        <v>9812.9846992000003</v>
      </c>
      <c r="AC43" s="347">
        <v>9828.5393208000005</v>
      </c>
      <c r="AD43" s="347">
        <v>9844.2449331999997</v>
      </c>
      <c r="AE43" s="347">
        <v>9859.5094632</v>
      </c>
      <c r="AF43" s="347">
        <v>9873.6214620999999</v>
      </c>
      <c r="AG43" s="347">
        <v>9886.1325278999993</v>
      </c>
      <c r="AH43" s="347">
        <v>9897.6464436999995</v>
      </c>
      <c r="AI43" s="347">
        <v>9909.0300392000008</v>
      </c>
      <c r="AJ43" s="347">
        <v>9920.9518881999993</v>
      </c>
      <c r="AK43" s="347">
        <v>9933.2875423999994</v>
      </c>
      <c r="AL43" s="347">
        <v>9945.7142975999996</v>
      </c>
      <c r="AM43" s="347">
        <v>9957.9929023000004</v>
      </c>
      <c r="AN43" s="347">
        <v>9970.2179144000002</v>
      </c>
      <c r="AO43" s="347">
        <v>9982.5673440999999</v>
      </c>
      <c r="AP43" s="347">
        <v>9995.1027482000009</v>
      </c>
      <c r="AQ43" s="347">
        <v>10007.419868999999</v>
      </c>
      <c r="AR43" s="347">
        <v>10018.997996</v>
      </c>
      <c r="AS43" s="347">
        <v>10029.501124</v>
      </c>
      <c r="AT43" s="347">
        <v>10039.332076000001</v>
      </c>
      <c r="AU43" s="347">
        <v>10049.078379</v>
      </c>
      <c r="AV43" s="347">
        <v>10059.205775</v>
      </c>
      <c r="AW43" s="347">
        <v>10069.692858</v>
      </c>
      <c r="AX43" s="347">
        <v>10080.396436999999</v>
      </c>
      <c r="AY43" s="880">
        <v>10091.207168000001</v>
      </c>
      <c r="AZ43" s="880">
        <v>10102.151105000001</v>
      </c>
      <c r="BA43" s="880">
        <v>10113.288154</v>
      </c>
      <c r="BB43" s="880">
        <v>10124.622379</v>
      </c>
      <c r="BC43" s="880">
        <v>10135.934499000001</v>
      </c>
      <c r="BD43" s="880">
        <v>10146.949393999999</v>
      </c>
      <c r="BE43" s="880">
        <v>10157.458008</v>
      </c>
      <c r="BF43" s="880">
        <v>10167.515552000001</v>
      </c>
      <c r="BG43" s="358">
        <v>10177.24</v>
      </c>
      <c r="BH43" s="358">
        <v>10186.790000000001</v>
      </c>
      <c r="BI43" s="358">
        <v>10196.379999999999</v>
      </c>
      <c r="BJ43" s="358">
        <v>10206.27</v>
      </c>
      <c r="BK43" s="358">
        <v>10216.66</v>
      </c>
      <c r="BL43" s="358">
        <v>10227.44</v>
      </c>
      <c r="BM43" s="358">
        <v>10238.44</v>
      </c>
      <c r="BN43" s="358">
        <v>10249.5</v>
      </c>
      <c r="BO43" s="358">
        <v>10260.51</v>
      </c>
      <c r="BP43" s="358">
        <v>10271.4</v>
      </c>
      <c r="BQ43" s="358">
        <v>10282.09</v>
      </c>
      <c r="BR43" s="358">
        <v>10292.620000000001</v>
      </c>
      <c r="BS43" s="358">
        <v>10303.049999999999</v>
      </c>
      <c r="BT43" s="358">
        <v>10313.44</v>
      </c>
      <c r="BU43" s="358">
        <v>10323.94</v>
      </c>
      <c r="BV43" s="358">
        <v>10334.69</v>
      </c>
    </row>
    <row r="44" spans="1:74" ht="11.05" customHeight="1" x14ac:dyDescent="0.2">
      <c r="A44" s="81" t="s">
        <v>419</v>
      </c>
      <c r="B44" s="528" t="s">
        <v>1022</v>
      </c>
      <c r="C44" s="347">
        <v>18895.935581000002</v>
      </c>
      <c r="D44" s="347">
        <v>18890.472709999998</v>
      </c>
      <c r="E44" s="347">
        <v>18884.480321999999</v>
      </c>
      <c r="F44" s="347">
        <v>18878.733823999999</v>
      </c>
      <c r="G44" s="347">
        <v>18874.296209</v>
      </c>
      <c r="H44" s="347">
        <v>18872.302367</v>
      </c>
      <c r="I44" s="347">
        <v>18873.489280000002</v>
      </c>
      <c r="J44" s="347">
        <v>18877.002286999999</v>
      </c>
      <c r="K44" s="347">
        <v>18881.588819000001</v>
      </c>
      <c r="L44" s="347">
        <v>18886.255999000001</v>
      </c>
      <c r="M44" s="347">
        <v>18891.049720999999</v>
      </c>
      <c r="N44" s="347">
        <v>18896.275575</v>
      </c>
      <c r="O44" s="347">
        <v>18902.054656</v>
      </c>
      <c r="P44" s="347">
        <v>18907.770101999999</v>
      </c>
      <c r="Q44" s="347">
        <v>18912.620557999999</v>
      </c>
      <c r="R44" s="347">
        <v>18916.329512</v>
      </c>
      <c r="S44" s="347">
        <v>18920.719811999999</v>
      </c>
      <c r="T44" s="347">
        <v>18928.139148999999</v>
      </c>
      <c r="U44" s="347">
        <v>18940.15508</v>
      </c>
      <c r="V44" s="347">
        <v>18955.214635</v>
      </c>
      <c r="W44" s="347">
        <v>18970.984711000001</v>
      </c>
      <c r="X44" s="347">
        <v>18985.633686000001</v>
      </c>
      <c r="Y44" s="347">
        <v>18999.335852</v>
      </c>
      <c r="Z44" s="347">
        <v>19012.766982000001</v>
      </c>
      <c r="AA44" s="347">
        <v>19026.509608</v>
      </c>
      <c r="AB44" s="347">
        <v>19040.773291000001</v>
      </c>
      <c r="AC44" s="347">
        <v>19055.674354999999</v>
      </c>
      <c r="AD44" s="347">
        <v>19071.186646999999</v>
      </c>
      <c r="AE44" s="347">
        <v>19086.714124999999</v>
      </c>
      <c r="AF44" s="347">
        <v>19101.518271000001</v>
      </c>
      <c r="AG44" s="347">
        <v>19115.122366</v>
      </c>
      <c r="AH44" s="347">
        <v>19128.096872999999</v>
      </c>
      <c r="AI44" s="347">
        <v>19141.274054000001</v>
      </c>
      <c r="AJ44" s="347">
        <v>19155.281736000001</v>
      </c>
      <c r="AK44" s="347">
        <v>19169.930022</v>
      </c>
      <c r="AL44" s="347">
        <v>19184.82458</v>
      </c>
      <c r="AM44" s="347">
        <v>19199.693329000002</v>
      </c>
      <c r="AN44" s="347">
        <v>19214.753173000001</v>
      </c>
      <c r="AO44" s="347">
        <v>19230.343265</v>
      </c>
      <c r="AP44" s="347">
        <v>19246.590658000001</v>
      </c>
      <c r="AQ44" s="347">
        <v>19262.774007</v>
      </c>
      <c r="AR44" s="347">
        <v>19277.959868999998</v>
      </c>
      <c r="AS44" s="347">
        <v>19291.468347000002</v>
      </c>
      <c r="AT44" s="347">
        <v>19303.633744999999</v>
      </c>
      <c r="AU44" s="347">
        <v>19315.043914999998</v>
      </c>
      <c r="AV44" s="347">
        <v>19326.206439000001</v>
      </c>
      <c r="AW44" s="347">
        <v>19337.307816</v>
      </c>
      <c r="AX44" s="347">
        <v>19348.454274</v>
      </c>
      <c r="AY44" s="880">
        <v>19359.734800999999</v>
      </c>
      <c r="AZ44" s="880">
        <v>19371.169425</v>
      </c>
      <c r="BA44" s="880">
        <v>19382.760929</v>
      </c>
      <c r="BB44" s="880">
        <v>19394.431256</v>
      </c>
      <c r="BC44" s="880">
        <v>19405.778966000002</v>
      </c>
      <c r="BD44" s="880">
        <v>19416.321774</v>
      </c>
      <c r="BE44" s="880">
        <v>19425.735846</v>
      </c>
      <c r="BF44" s="880">
        <v>19434.331146</v>
      </c>
      <c r="BG44" s="358">
        <v>19442.580000000002</v>
      </c>
      <c r="BH44" s="358">
        <v>19450.84</v>
      </c>
      <c r="BI44" s="358">
        <v>19459.13</v>
      </c>
      <c r="BJ44" s="358">
        <v>19467.349999999999</v>
      </c>
      <c r="BK44" s="358">
        <v>19475.419999999998</v>
      </c>
      <c r="BL44" s="358">
        <v>19483.46</v>
      </c>
      <c r="BM44" s="358">
        <v>19491.59</v>
      </c>
      <c r="BN44" s="358">
        <v>19499.91</v>
      </c>
      <c r="BO44" s="358">
        <v>19508.400000000001</v>
      </c>
      <c r="BP44" s="358">
        <v>19516.97</v>
      </c>
      <c r="BQ44" s="358">
        <v>19525.53</v>
      </c>
      <c r="BR44" s="358">
        <v>19533.830000000002</v>
      </c>
      <c r="BS44" s="358">
        <v>19541.61</v>
      </c>
      <c r="BT44" s="358">
        <v>19548.740000000002</v>
      </c>
      <c r="BU44" s="358">
        <v>19555.759999999998</v>
      </c>
      <c r="BV44" s="358">
        <v>19563.37</v>
      </c>
    </row>
    <row r="45" spans="1:74" ht="11.05" customHeight="1" x14ac:dyDescent="0.2">
      <c r="A45" s="81"/>
      <c r="B45" s="91" t="s">
        <v>1415</v>
      </c>
      <c r="C45" s="521"/>
      <c r="D45" s="521"/>
      <c r="E45" s="521"/>
      <c r="F45" s="521"/>
      <c r="G45" s="521"/>
      <c r="H45" s="521"/>
      <c r="I45" s="521"/>
      <c r="J45" s="521"/>
      <c r="K45" s="521"/>
      <c r="L45" s="521"/>
      <c r="M45" s="521"/>
      <c r="N45" s="521"/>
      <c r="O45" s="521"/>
      <c r="P45" s="521"/>
      <c r="Q45" s="521"/>
      <c r="R45" s="521"/>
      <c r="S45" s="521"/>
      <c r="T45" s="521"/>
      <c r="U45" s="521"/>
      <c r="V45" s="521"/>
      <c r="W45" s="521"/>
      <c r="X45" s="521"/>
      <c r="Y45" s="521"/>
      <c r="Z45" s="521"/>
      <c r="AA45" s="521"/>
      <c r="AB45" s="521"/>
      <c r="AC45" s="521"/>
      <c r="AD45" s="521"/>
      <c r="AE45" s="521"/>
      <c r="AF45" s="521"/>
      <c r="AG45" s="521"/>
      <c r="AH45" s="521"/>
      <c r="AI45" s="521"/>
      <c r="AJ45" s="521"/>
      <c r="AK45" s="521"/>
      <c r="AL45" s="521"/>
      <c r="AM45" s="521"/>
      <c r="AN45" s="521"/>
      <c r="AO45" s="521"/>
      <c r="AP45" s="521"/>
      <c r="AQ45" s="521"/>
      <c r="AR45" s="521"/>
      <c r="AS45" s="521"/>
      <c r="AT45" s="521"/>
      <c r="AU45" s="521"/>
      <c r="AV45" s="521"/>
      <c r="AW45" s="521"/>
      <c r="AX45" s="521"/>
      <c r="AY45" s="945"/>
      <c r="AZ45" s="945"/>
      <c r="BA45" s="945"/>
      <c r="BB45" s="945"/>
      <c r="BC45" s="945"/>
      <c r="BD45" s="945"/>
      <c r="BE45" s="945"/>
      <c r="BF45" s="945"/>
      <c r="BG45" s="527"/>
      <c r="BH45" s="527"/>
      <c r="BI45" s="527"/>
      <c r="BJ45" s="527"/>
      <c r="BK45" s="527"/>
      <c r="BL45" s="527"/>
      <c r="BM45" s="527"/>
      <c r="BN45" s="527"/>
      <c r="BO45" s="527"/>
      <c r="BP45" s="527"/>
      <c r="BQ45" s="527"/>
      <c r="BR45" s="527"/>
      <c r="BS45" s="527"/>
      <c r="BT45" s="527"/>
      <c r="BU45" s="527"/>
      <c r="BV45" s="527"/>
    </row>
    <row r="46" spans="1:74" ht="11.05" customHeight="1" x14ac:dyDescent="0.2">
      <c r="A46" s="81" t="s">
        <v>420</v>
      </c>
      <c r="B46" s="528" t="s">
        <v>1012</v>
      </c>
      <c r="C46" s="343">
        <v>7.0513728394999999</v>
      </c>
      <c r="D46" s="343">
        <v>7.0720432099000003</v>
      </c>
      <c r="E46" s="343">
        <v>7.0965839506000004</v>
      </c>
      <c r="F46" s="343">
        <v>7.1281012345999999</v>
      </c>
      <c r="G46" s="343">
        <v>7.1580530863999998</v>
      </c>
      <c r="H46" s="343">
        <v>7.1895456790000001</v>
      </c>
      <c r="I46" s="343">
        <v>7.2265049382999997</v>
      </c>
      <c r="J46" s="343">
        <v>7.2581345679</v>
      </c>
      <c r="K46" s="343">
        <v>7.2883604938</v>
      </c>
      <c r="L46" s="343">
        <v>7.3199827160000002</v>
      </c>
      <c r="M46" s="343">
        <v>7.3453012346</v>
      </c>
      <c r="N46" s="343">
        <v>7.3671160493999999</v>
      </c>
      <c r="O46" s="343">
        <v>7.3808395062000001</v>
      </c>
      <c r="P46" s="343">
        <v>7.3990876542999997</v>
      </c>
      <c r="Q46" s="343">
        <v>7.4172728394999998</v>
      </c>
      <c r="R46" s="343">
        <v>7.4364024690999999</v>
      </c>
      <c r="S46" s="343">
        <v>7.4537061727999996</v>
      </c>
      <c r="T46" s="343">
        <v>7.4701913580000001</v>
      </c>
      <c r="U46" s="343">
        <v>7.4899962963000002</v>
      </c>
      <c r="V46" s="343">
        <v>7.5017407406999999</v>
      </c>
      <c r="W46" s="343">
        <v>7.5095629629999996</v>
      </c>
      <c r="X46" s="343">
        <v>7.5041983435999997</v>
      </c>
      <c r="Y46" s="343">
        <v>7.5111245859000002</v>
      </c>
      <c r="Z46" s="343">
        <v>7.5210770704999996</v>
      </c>
      <c r="AA46" s="343">
        <v>7.5421011603999997</v>
      </c>
      <c r="AB46" s="343">
        <v>7.5520721074999999</v>
      </c>
      <c r="AC46" s="343">
        <v>7.5590352746000002</v>
      </c>
      <c r="AD46" s="343">
        <v>7.5567039068000001</v>
      </c>
      <c r="AE46" s="343">
        <v>7.5623665805</v>
      </c>
      <c r="AF46" s="343">
        <v>7.5697365406000001</v>
      </c>
      <c r="AG46" s="343">
        <v>7.5825188776000001</v>
      </c>
      <c r="AH46" s="343">
        <v>7.5905245926999996</v>
      </c>
      <c r="AI46" s="343">
        <v>7.5974587763999999</v>
      </c>
      <c r="AJ46" s="343">
        <v>7.6029281654999998</v>
      </c>
      <c r="AK46" s="343">
        <v>7.6080142335999996</v>
      </c>
      <c r="AL46" s="343">
        <v>7.6123237177999998</v>
      </c>
      <c r="AM46" s="343">
        <v>7.6147633194999997</v>
      </c>
      <c r="AN46" s="343">
        <v>7.6183396093000004</v>
      </c>
      <c r="AO46" s="343">
        <v>7.6219592888000003</v>
      </c>
      <c r="AP46" s="343">
        <v>7.6258294447999999</v>
      </c>
      <c r="AQ46" s="343">
        <v>7.6293805886000001</v>
      </c>
      <c r="AR46" s="343">
        <v>7.6328198069999997</v>
      </c>
      <c r="AS46" s="343">
        <v>7.6352507555000004</v>
      </c>
      <c r="AT46" s="343">
        <v>7.6391383813999996</v>
      </c>
      <c r="AU46" s="343">
        <v>7.6435863400999997</v>
      </c>
      <c r="AV46" s="343">
        <v>7.6503851313000002</v>
      </c>
      <c r="AW46" s="343">
        <v>7.6546108811</v>
      </c>
      <c r="AX46" s="343">
        <v>7.6580540890000002</v>
      </c>
      <c r="AY46" s="876">
        <v>7.6605275435999998</v>
      </c>
      <c r="AZ46" s="876">
        <v>7.6625460764</v>
      </c>
      <c r="BA46" s="876">
        <v>7.6639224757999997</v>
      </c>
      <c r="BB46" s="876">
        <v>7.6634115756999996</v>
      </c>
      <c r="BC46" s="876">
        <v>7.6644375832999998</v>
      </c>
      <c r="BD46" s="876">
        <v>7.6657553322999998</v>
      </c>
      <c r="BE46" s="876">
        <v>7.6667494691</v>
      </c>
      <c r="BF46" s="876">
        <v>7.6691122161000003</v>
      </c>
      <c r="BG46" s="354">
        <v>7.6722279999999996</v>
      </c>
      <c r="BH46" s="354">
        <v>7.6766459999999999</v>
      </c>
      <c r="BI46" s="354">
        <v>7.6808569999999996</v>
      </c>
      <c r="BJ46" s="354">
        <v>7.6854100000000001</v>
      </c>
      <c r="BK46" s="354">
        <v>7.6913039999999997</v>
      </c>
      <c r="BL46" s="354">
        <v>7.6957909999999998</v>
      </c>
      <c r="BM46" s="354">
        <v>7.6998699999999998</v>
      </c>
      <c r="BN46" s="354">
        <v>7.7036100000000003</v>
      </c>
      <c r="BO46" s="354">
        <v>7.7068219999999998</v>
      </c>
      <c r="BP46" s="354">
        <v>7.7095760000000002</v>
      </c>
      <c r="BQ46" s="354">
        <v>7.7111049999999999</v>
      </c>
      <c r="BR46" s="354">
        <v>7.713514</v>
      </c>
      <c r="BS46" s="354">
        <v>7.716037</v>
      </c>
      <c r="BT46" s="354">
        <v>7.7184889999999999</v>
      </c>
      <c r="BU46" s="354">
        <v>7.7213799999999999</v>
      </c>
      <c r="BV46" s="354">
        <v>7.7245239999999997</v>
      </c>
    </row>
    <row r="47" spans="1:74" ht="11.05" customHeight="1" x14ac:dyDescent="0.2">
      <c r="A47" s="81" t="s">
        <v>421</v>
      </c>
      <c r="B47" s="528" t="s">
        <v>1013</v>
      </c>
      <c r="C47" s="343">
        <v>18.419387654000001</v>
      </c>
      <c r="D47" s="343">
        <v>18.463380247</v>
      </c>
      <c r="E47" s="343">
        <v>18.522332099</v>
      </c>
      <c r="F47" s="343">
        <v>18.611235801999999</v>
      </c>
      <c r="G47" s="343">
        <v>18.688861727999999</v>
      </c>
      <c r="H47" s="343">
        <v>18.770202469000001</v>
      </c>
      <c r="I47" s="343">
        <v>18.839016049000001</v>
      </c>
      <c r="J47" s="343">
        <v>18.939967900999999</v>
      </c>
      <c r="K47" s="343">
        <v>19.056816048999998</v>
      </c>
      <c r="L47" s="343">
        <v>19.243328394999999</v>
      </c>
      <c r="M47" s="343">
        <v>19.351643209999999</v>
      </c>
      <c r="N47" s="343">
        <v>19.435528394999999</v>
      </c>
      <c r="O47" s="343">
        <v>19.467714815000001</v>
      </c>
      <c r="P47" s="343">
        <v>19.523192593000001</v>
      </c>
      <c r="Q47" s="343">
        <v>19.574692593000002</v>
      </c>
      <c r="R47" s="343">
        <v>19.609469136000001</v>
      </c>
      <c r="S47" s="343">
        <v>19.662572839999999</v>
      </c>
      <c r="T47" s="343">
        <v>19.721258025000001</v>
      </c>
      <c r="U47" s="343">
        <v>19.811341975000001</v>
      </c>
      <c r="V47" s="343">
        <v>19.861827160000001</v>
      </c>
      <c r="W47" s="343">
        <v>19.898530864000001</v>
      </c>
      <c r="X47" s="343">
        <v>19.897910687</v>
      </c>
      <c r="Y47" s="343">
        <v>19.924708227</v>
      </c>
      <c r="Z47" s="343">
        <v>19.955381085999999</v>
      </c>
      <c r="AA47" s="343">
        <v>20.003165541000001</v>
      </c>
      <c r="AB47" s="343">
        <v>20.031661828000001</v>
      </c>
      <c r="AC47" s="343">
        <v>20.054106225000002</v>
      </c>
      <c r="AD47" s="343">
        <v>20.055487486000001</v>
      </c>
      <c r="AE47" s="343">
        <v>20.077086534999999</v>
      </c>
      <c r="AF47" s="343">
        <v>20.103892127000002</v>
      </c>
      <c r="AG47" s="343">
        <v>20.148384736000001</v>
      </c>
      <c r="AH47" s="343">
        <v>20.176243058000001</v>
      </c>
      <c r="AI47" s="343">
        <v>20.199947566999999</v>
      </c>
      <c r="AJ47" s="343">
        <v>20.210502511000001</v>
      </c>
      <c r="AK47" s="343">
        <v>20.232646208999999</v>
      </c>
      <c r="AL47" s="343">
        <v>20.257382908</v>
      </c>
      <c r="AM47" s="343">
        <v>20.28571187</v>
      </c>
      <c r="AN47" s="343">
        <v>20.314885124</v>
      </c>
      <c r="AO47" s="343">
        <v>20.345901933</v>
      </c>
      <c r="AP47" s="343">
        <v>20.387868425000001</v>
      </c>
      <c r="AQ47" s="343">
        <v>20.415742745999999</v>
      </c>
      <c r="AR47" s="343">
        <v>20.438631024999999</v>
      </c>
      <c r="AS47" s="343">
        <v>20.446752588999999</v>
      </c>
      <c r="AT47" s="343">
        <v>20.467004287999998</v>
      </c>
      <c r="AU47" s="343">
        <v>20.489605447999999</v>
      </c>
      <c r="AV47" s="343">
        <v>20.513995518000002</v>
      </c>
      <c r="AW47" s="343">
        <v>20.541716015999999</v>
      </c>
      <c r="AX47" s="343">
        <v>20.572206388000001</v>
      </c>
      <c r="AY47" s="876">
        <v>20.623145180000002</v>
      </c>
      <c r="AZ47" s="876">
        <v>20.645916396000001</v>
      </c>
      <c r="BA47" s="876">
        <v>20.658198581000001</v>
      </c>
      <c r="BB47" s="876">
        <v>20.644807409999999</v>
      </c>
      <c r="BC47" s="876">
        <v>20.647499775</v>
      </c>
      <c r="BD47" s="876">
        <v>20.651091350000002</v>
      </c>
      <c r="BE47" s="876">
        <v>20.656118769999999</v>
      </c>
      <c r="BF47" s="876">
        <v>20.661106291999999</v>
      </c>
      <c r="BG47" s="354">
        <v>20.666589999999999</v>
      </c>
      <c r="BH47" s="354">
        <v>20.670719999999999</v>
      </c>
      <c r="BI47" s="354">
        <v>20.67859</v>
      </c>
      <c r="BJ47" s="354">
        <v>20.68834</v>
      </c>
      <c r="BK47" s="354">
        <v>20.7042</v>
      </c>
      <c r="BL47" s="354">
        <v>20.71454</v>
      </c>
      <c r="BM47" s="354">
        <v>20.723590000000002</v>
      </c>
      <c r="BN47" s="354">
        <v>20.73122</v>
      </c>
      <c r="BO47" s="354">
        <v>20.737770000000001</v>
      </c>
      <c r="BP47" s="354">
        <v>20.743120000000001</v>
      </c>
      <c r="BQ47" s="354">
        <v>20.74503</v>
      </c>
      <c r="BR47" s="354">
        <v>20.749649999999999</v>
      </c>
      <c r="BS47" s="354">
        <v>20.754740000000002</v>
      </c>
      <c r="BT47" s="354">
        <v>20.760829999999999</v>
      </c>
      <c r="BU47" s="354">
        <v>20.766470000000002</v>
      </c>
      <c r="BV47" s="354">
        <v>20.772169999999999</v>
      </c>
    </row>
    <row r="48" spans="1:74" ht="11.05" customHeight="1" x14ac:dyDescent="0.2">
      <c r="A48" s="81" t="s">
        <v>422</v>
      </c>
      <c r="B48" s="528" t="s">
        <v>1014</v>
      </c>
      <c r="C48" s="343">
        <v>21.051040741000001</v>
      </c>
      <c r="D48" s="343">
        <v>21.097029630000002</v>
      </c>
      <c r="E48" s="343">
        <v>21.14172963</v>
      </c>
      <c r="F48" s="343">
        <v>21.170182715999999</v>
      </c>
      <c r="G48" s="343">
        <v>21.223523456999999</v>
      </c>
      <c r="H48" s="343">
        <v>21.286793827</v>
      </c>
      <c r="I48" s="343">
        <v>21.362275309000001</v>
      </c>
      <c r="J48" s="343">
        <v>21.443693827000001</v>
      </c>
      <c r="K48" s="343">
        <v>21.533330864</v>
      </c>
      <c r="L48" s="343">
        <v>21.661537036999999</v>
      </c>
      <c r="M48" s="343">
        <v>21.744848147999999</v>
      </c>
      <c r="N48" s="343">
        <v>21.813614815000001</v>
      </c>
      <c r="O48" s="343">
        <v>21.851762962999999</v>
      </c>
      <c r="P48" s="343">
        <v>21.903496296</v>
      </c>
      <c r="Q48" s="343">
        <v>21.952740741</v>
      </c>
      <c r="R48" s="343">
        <v>21.993372839999999</v>
      </c>
      <c r="S48" s="343">
        <v>22.042232099</v>
      </c>
      <c r="T48" s="343">
        <v>22.093195061999999</v>
      </c>
      <c r="U48" s="343">
        <v>22.164444444000001</v>
      </c>
      <c r="V48" s="343">
        <v>22.205977778000001</v>
      </c>
      <c r="W48" s="343">
        <v>22.235977777999999</v>
      </c>
      <c r="X48" s="343">
        <v>22.228497718</v>
      </c>
      <c r="Y48" s="343">
        <v>22.254891096000001</v>
      </c>
      <c r="Z48" s="343">
        <v>22.289211185999999</v>
      </c>
      <c r="AA48" s="343">
        <v>22.3506106</v>
      </c>
      <c r="AB48" s="343">
        <v>22.386419652000001</v>
      </c>
      <c r="AC48" s="343">
        <v>22.415790955999999</v>
      </c>
      <c r="AD48" s="343">
        <v>22.432658255</v>
      </c>
      <c r="AE48" s="343">
        <v>22.453703754999999</v>
      </c>
      <c r="AF48" s="343">
        <v>22.472861198</v>
      </c>
      <c r="AG48" s="343">
        <v>22.493280857999999</v>
      </c>
      <c r="AH48" s="343">
        <v>22.506299486</v>
      </c>
      <c r="AI48" s="343">
        <v>22.515067352999999</v>
      </c>
      <c r="AJ48" s="343">
        <v>22.509107047000001</v>
      </c>
      <c r="AK48" s="343">
        <v>22.517231452000001</v>
      </c>
      <c r="AL48" s="343">
        <v>22.528963157</v>
      </c>
      <c r="AM48" s="343">
        <v>22.547234657000001</v>
      </c>
      <c r="AN48" s="343">
        <v>22.563981588000001</v>
      </c>
      <c r="AO48" s="343">
        <v>22.582136447</v>
      </c>
      <c r="AP48" s="343">
        <v>22.605469894999999</v>
      </c>
      <c r="AQ48" s="343">
        <v>22.623612611999999</v>
      </c>
      <c r="AR48" s="343">
        <v>22.640335260000001</v>
      </c>
      <c r="AS48" s="343">
        <v>22.654417990999999</v>
      </c>
      <c r="AT48" s="343">
        <v>22.669215389000001</v>
      </c>
      <c r="AU48" s="343">
        <v>22.683507603999999</v>
      </c>
      <c r="AV48" s="343">
        <v>22.694770642999998</v>
      </c>
      <c r="AW48" s="343">
        <v>22.709945491999999</v>
      </c>
      <c r="AX48" s="343">
        <v>22.726508155000001</v>
      </c>
      <c r="AY48" s="876">
        <v>22.746624726</v>
      </c>
      <c r="AZ48" s="876">
        <v>22.764338449</v>
      </c>
      <c r="BA48" s="876">
        <v>22.781815416000001</v>
      </c>
      <c r="BB48" s="876">
        <v>22.803213413000002</v>
      </c>
      <c r="BC48" s="876">
        <v>22.817098529999999</v>
      </c>
      <c r="BD48" s="876">
        <v>22.827628551</v>
      </c>
      <c r="BE48" s="876">
        <v>22.832526882</v>
      </c>
      <c r="BF48" s="876">
        <v>22.838054159999999</v>
      </c>
      <c r="BG48" s="354">
        <v>22.841930000000001</v>
      </c>
      <c r="BH48" s="354">
        <v>22.840250000000001</v>
      </c>
      <c r="BI48" s="354">
        <v>22.843769999999999</v>
      </c>
      <c r="BJ48" s="354">
        <v>22.848590000000002</v>
      </c>
      <c r="BK48" s="354">
        <v>22.85521</v>
      </c>
      <c r="BL48" s="354">
        <v>22.86223</v>
      </c>
      <c r="BM48" s="354">
        <v>22.870149999999999</v>
      </c>
      <c r="BN48" s="354">
        <v>22.881460000000001</v>
      </c>
      <c r="BO48" s="354">
        <v>22.88935</v>
      </c>
      <c r="BP48" s="354">
        <v>22.8963</v>
      </c>
      <c r="BQ48" s="354">
        <v>22.899650000000001</v>
      </c>
      <c r="BR48" s="354">
        <v>22.90671</v>
      </c>
      <c r="BS48" s="354">
        <v>22.914819999999999</v>
      </c>
      <c r="BT48" s="354">
        <v>22.925889999999999</v>
      </c>
      <c r="BU48" s="354">
        <v>22.93468</v>
      </c>
      <c r="BV48" s="354">
        <v>22.943079999999998</v>
      </c>
    </row>
    <row r="49" spans="1:74" ht="11.05" customHeight="1" x14ac:dyDescent="0.2">
      <c r="A49" s="81" t="s">
        <v>423</v>
      </c>
      <c r="B49" s="528" t="s">
        <v>1015</v>
      </c>
      <c r="C49" s="343">
        <v>10.336060494</v>
      </c>
      <c r="D49" s="343">
        <v>10.359134568</v>
      </c>
      <c r="E49" s="343">
        <v>10.384104938</v>
      </c>
      <c r="F49" s="343">
        <v>10.413539505999999</v>
      </c>
      <c r="G49" s="343">
        <v>10.440376542999999</v>
      </c>
      <c r="H49" s="343">
        <v>10.467183951000001</v>
      </c>
      <c r="I49" s="343">
        <v>10.492914815000001</v>
      </c>
      <c r="J49" s="343">
        <v>10.520448148</v>
      </c>
      <c r="K49" s="343">
        <v>10.548737037</v>
      </c>
      <c r="L49" s="343">
        <v>10.583376543</v>
      </c>
      <c r="M49" s="343">
        <v>10.608980247</v>
      </c>
      <c r="N49" s="343">
        <v>10.631143209999999</v>
      </c>
      <c r="O49" s="343">
        <v>10.64601358</v>
      </c>
      <c r="P49" s="343">
        <v>10.664183951</v>
      </c>
      <c r="Q49" s="343">
        <v>10.681802469000001</v>
      </c>
      <c r="R49" s="343">
        <v>10.694765432000001</v>
      </c>
      <c r="S49" s="343">
        <v>10.714358024999999</v>
      </c>
      <c r="T49" s="343">
        <v>10.736476543</v>
      </c>
      <c r="U49" s="343">
        <v>10.769708641999999</v>
      </c>
      <c r="V49" s="343">
        <v>10.790438271999999</v>
      </c>
      <c r="W49" s="343">
        <v>10.807253085999999</v>
      </c>
      <c r="X49" s="343">
        <v>10.811097354999999</v>
      </c>
      <c r="Y49" s="343">
        <v>10.826874339</v>
      </c>
      <c r="Z49" s="343">
        <v>10.845528307</v>
      </c>
      <c r="AA49" s="343">
        <v>10.874977448999999</v>
      </c>
      <c r="AB49" s="343">
        <v>10.893446742</v>
      </c>
      <c r="AC49" s="343">
        <v>10.908854376000001</v>
      </c>
      <c r="AD49" s="343">
        <v>10.918877286000001</v>
      </c>
      <c r="AE49" s="343">
        <v>10.929903902</v>
      </c>
      <c r="AF49" s="343">
        <v>10.939611158</v>
      </c>
      <c r="AG49" s="343">
        <v>10.944918207000001</v>
      </c>
      <c r="AH49" s="343">
        <v>10.954297378</v>
      </c>
      <c r="AI49" s="343">
        <v>10.964667823999999</v>
      </c>
      <c r="AJ49" s="343">
        <v>10.979435338</v>
      </c>
      <c r="AK49" s="343">
        <v>10.989233989000001</v>
      </c>
      <c r="AL49" s="343">
        <v>10.997469571</v>
      </c>
      <c r="AM49" s="343">
        <v>10.998498295999999</v>
      </c>
      <c r="AN49" s="343">
        <v>11.007840578</v>
      </c>
      <c r="AO49" s="343">
        <v>11.019852630000001</v>
      </c>
      <c r="AP49" s="343">
        <v>11.043062147000001</v>
      </c>
      <c r="AQ49" s="343">
        <v>11.05401797</v>
      </c>
      <c r="AR49" s="343">
        <v>11.061247792</v>
      </c>
      <c r="AS49" s="343">
        <v>11.056370125999999</v>
      </c>
      <c r="AT49" s="343">
        <v>11.062434066</v>
      </c>
      <c r="AU49" s="343">
        <v>11.071058121</v>
      </c>
      <c r="AV49" s="343">
        <v>11.087911364</v>
      </c>
      <c r="AW49" s="343">
        <v>11.097403849000001</v>
      </c>
      <c r="AX49" s="343">
        <v>11.105204647000001</v>
      </c>
      <c r="AY49" s="876">
        <v>11.107554581</v>
      </c>
      <c r="AZ49" s="876">
        <v>11.114791387</v>
      </c>
      <c r="BA49" s="876">
        <v>11.12315589</v>
      </c>
      <c r="BB49" s="876">
        <v>11.135410743</v>
      </c>
      <c r="BC49" s="876">
        <v>11.143958646</v>
      </c>
      <c r="BD49" s="876">
        <v>11.151562254</v>
      </c>
      <c r="BE49" s="876">
        <v>11.158478592</v>
      </c>
      <c r="BF49" s="876">
        <v>11.164000841</v>
      </c>
      <c r="BG49" s="354">
        <v>11.16839</v>
      </c>
      <c r="BH49" s="354">
        <v>11.16821</v>
      </c>
      <c r="BI49" s="354">
        <v>11.172890000000001</v>
      </c>
      <c r="BJ49" s="354">
        <v>11.179</v>
      </c>
      <c r="BK49" s="354">
        <v>11.188650000000001</v>
      </c>
      <c r="BL49" s="354">
        <v>11.196059999999999</v>
      </c>
      <c r="BM49" s="354">
        <v>11.203329999999999</v>
      </c>
      <c r="BN49" s="354">
        <v>11.21116</v>
      </c>
      <c r="BO49" s="354">
        <v>11.21762</v>
      </c>
      <c r="BP49" s="354">
        <v>11.223409999999999</v>
      </c>
      <c r="BQ49" s="354">
        <v>11.226990000000001</v>
      </c>
      <c r="BR49" s="354">
        <v>11.23259</v>
      </c>
      <c r="BS49" s="354">
        <v>11.238659999999999</v>
      </c>
      <c r="BT49" s="354">
        <v>11.24569</v>
      </c>
      <c r="BU49" s="354">
        <v>11.252359999999999</v>
      </c>
      <c r="BV49" s="354">
        <v>11.25914</v>
      </c>
    </row>
    <row r="50" spans="1:74" ht="11.05" customHeight="1" x14ac:dyDescent="0.2">
      <c r="A50" s="81" t="s">
        <v>424</v>
      </c>
      <c r="B50" s="528" t="s">
        <v>1016</v>
      </c>
      <c r="C50" s="343">
        <v>28.170364198000001</v>
      </c>
      <c r="D50" s="343">
        <v>28.259038272000002</v>
      </c>
      <c r="E50" s="343">
        <v>28.349797531</v>
      </c>
      <c r="F50" s="343">
        <v>28.427303704</v>
      </c>
      <c r="G50" s="343">
        <v>28.533737037000002</v>
      </c>
      <c r="H50" s="343">
        <v>28.653759259000001</v>
      </c>
      <c r="I50" s="343">
        <v>28.797750616999998</v>
      </c>
      <c r="J50" s="343">
        <v>28.937165432</v>
      </c>
      <c r="K50" s="343">
        <v>29.082383951000001</v>
      </c>
      <c r="L50" s="343">
        <v>29.275208641999999</v>
      </c>
      <c r="M50" s="343">
        <v>29.400682715999999</v>
      </c>
      <c r="N50" s="343">
        <v>29.500608642</v>
      </c>
      <c r="O50" s="343">
        <v>29.525865432</v>
      </c>
      <c r="P50" s="343">
        <v>29.611535801999999</v>
      </c>
      <c r="Q50" s="343">
        <v>29.708498765000002</v>
      </c>
      <c r="R50" s="343">
        <v>29.834981481</v>
      </c>
      <c r="S50" s="343">
        <v>29.940859259</v>
      </c>
      <c r="T50" s="343">
        <v>30.044359259</v>
      </c>
      <c r="U50" s="343">
        <v>30.166079012000001</v>
      </c>
      <c r="V50" s="343">
        <v>30.249375309000001</v>
      </c>
      <c r="W50" s="343">
        <v>30.314845679000001</v>
      </c>
      <c r="X50" s="343">
        <v>30.326942469999999</v>
      </c>
      <c r="Y50" s="343">
        <v>30.383421728999998</v>
      </c>
      <c r="Z50" s="343">
        <v>30.448735801000002</v>
      </c>
      <c r="AA50" s="343">
        <v>30.542917435</v>
      </c>
      <c r="AB50" s="343">
        <v>30.610876573999999</v>
      </c>
      <c r="AC50" s="343">
        <v>30.672645966000001</v>
      </c>
      <c r="AD50" s="343">
        <v>30.723909566</v>
      </c>
      <c r="AE50" s="343">
        <v>30.776536496999999</v>
      </c>
      <c r="AF50" s="343">
        <v>30.826210712999998</v>
      </c>
      <c r="AG50" s="343">
        <v>30.863502954000001</v>
      </c>
      <c r="AH50" s="343">
        <v>30.914343686999999</v>
      </c>
      <c r="AI50" s="343">
        <v>30.969303651000001</v>
      </c>
      <c r="AJ50" s="343">
        <v>31.039670349000001</v>
      </c>
      <c r="AK50" s="343">
        <v>31.094403148000001</v>
      </c>
      <c r="AL50" s="343">
        <v>31.144789550999999</v>
      </c>
      <c r="AM50" s="343">
        <v>31.184409079999998</v>
      </c>
      <c r="AN50" s="343">
        <v>31.230918047999999</v>
      </c>
      <c r="AO50" s="343">
        <v>31.277895976</v>
      </c>
      <c r="AP50" s="343">
        <v>31.335218461</v>
      </c>
      <c r="AQ50" s="343">
        <v>31.375727614999999</v>
      </c>
      <c r="AR50" s="343">
        <v>31.409299032</v>
      </c>
      <c r="AS50" s="343">
        <v>31.425083353000002</v>
      </c>
      <c r="AT50" s="343">
        <v>31.452916321</v>
      </c>
      <c r="AU50" s="343">
        <v>31.481948574</v>
      </c>
      <c r="AV50" s="343">
        <v>31.505295759999999</v>
      </c>
      <c r="AW50" s="343">
        <v>31.541889849</v>
      </c>
      <c r="AX50" s="343">
        <v>31.584846488</v>
      </c>
      <c r="AY50" s="876">
        <v>31.652269403999998</v>
      </c>
      <c r="AZ50" s="876">
        <v>31.694373349999999</v>
      </c>
      <c r="BA50" s="876">
        <v>31.729262051999999</v>
      </c>
      <c r="BB50" s="876">
        <v>31.754322935000001</v>
      </c>
      <c r="BC50" s="876">
        <v>31.776740581999999</v>
      </c>
      <c r="BD50" s="876">
        <v>31.793902417000002</v>
      </c>
      <c r="BE50" s="876">
        <v>31.803487714999999</v>
      </c>
      <c r="BF50" s="876">
        <v>31.811878471</v>
      </c>
      <c r="BG50" s="354">
        <v>31.816749999999999</v>
      </c>
      <c r="BH50" s="354">
        <v>31.805810000000001</v>
      </c>
      <c r="BI50" s="354">
        <v>31.81288</v>
      </c>
      <c r="BJ50" s="354">
        <v>31.825659999999999</v>
      </c>
      <c r="BK50" s="354">
        <v>31.849879999999999</v>
      </c>
      <c r="BL50" s="354">
        <v>31.869779999999999</v>
      </c>
      <c r="BM50" s="354">
        <v>31.891100000000002</v>
      </c>
      <c r="BN50" s="354">
        <v>31.914390000000001</v>
      </c>
      <c r="BO50" s="354">
        <v>31.938120000000001</v>
      </c>
      <c r="BP50" s="354">
        <v>31.96285</v>
      </c>
      <c r="BQ50" s="354">
        <v>31.99145</v>
      </c>
      <c r="BR50" s="354">
        <v>32.016030000000001</v>
      </c>
      <c r="BS50" s="354">
        <v>32.039459999999998</v>
      </c>
      <c r="BT50" s="354">
        <v>32.0608</v>
      </c>
      <c r="BU50" s="354">
        <v>32.082639999999998</v>
      </c>
      <c r="BV50" s="354">
        <v>32.104039999999998</v>
      </c>
    </row>
    <row r="51" spans="1:74" ht="11.05" customHeight="1" x14ac:dyDescent="0.2">
      <c r="A51" s="81" t="s">
        <v>425</v>
      </c>
      <c r="B51" s="528" t="s">
        <v>1017</v>
      </c>
      <c r="C51" s="343">
        <v>8.0841160494000004</v>
      </c>
      <c r="D51" s="343">
        <v>8.0978234568000005</v>
      </c>
      <c r="E51" s="343">
        <v>8.1118604938000001</v>
      </c>
      <c r="F51" s="343">
        <v>8.1191061728000005</v>
      </c>
      <c r="G51" s="343">
        <v>8.1391432099000003</v>
      </c>
      <c r="H51" s="343">
        <v>8.1648506173000008</v>
      </c>
      <c r="I51" s="343">
        <v>8.2039716048999995</v>
      </c>
      <c r="J51" s="343">
        <v>8.2352123457000008</v>
      </c>
      <c r="K51" s="343">
        <v>8.2663160494000003</v>
      </c>
      <c r="L51" s="343">
        <v>8.3002061727999994</v>
      </c>
      <c r="M51" s="343">
        <v>8.3288432099000005</v>
      </c>
      <c r="N51" s="343">
        <v>8.3551506172999996</v>
      </c>
      <c r="O51" s="343">
        <v>8.3773555555999994</v>
      </c>
      <c r="P51" s="343">
        <v>8.4003333333000008</v>
      </c>
      <c r="Q51" s="343">
        <v>8.4223111111000009</v>
      </c>
      <c r="R51" s="343">
        <v>8.4391654320999994</v>
      </c>
      <c r="S51" s="343">
        <v>8.4622358025000004</v>
      </c>
      <c r="T51" s="343">
        <v>8.4873987654</v>
      </c>
      <c r="U51" s="343">
        <v>8.5236567901000004</v>
      </c>
      <c r="V51" s="343">
        <v>8.5462530864000001</v>
      </c>
      <c r="W51" s="343">
        <v>8.5641901234999995</v>
      </c>
      <c r="X51" s="343">
        <v>8.5684005441999993</v>
      </c>
      <c r="Y51" s="343">
        <v>8.5838195805000002</v>
      </c>
      <c r="Z51" s="343">
        <v>8.6013798752999993</v>
      </c>
      <c r="AA51" s="343">
        <v>8.6280720439999996</v>
      </c>
      <c r="AB51" s="343">
        <v>8.6446718945000001</v>
      </c>
      <c r="AC51" s="343">
        <v>8.6581700420000001</v>
      </c>
      <c r="AD51" s="343">
        <v>8.6633272899999998</v>
      </c>
      <c r="AE51" s="343">
        <v>8.6745514289999992</v>
      </c>
      <c r="AF51" s="343">
        <v>8.6866032626000003</v>
      </c>
      <c r="AG51" s="343">
        <v>8.7009945691000006</v>
      </c>
      <c r="AH51" s="343">
        <v>8.7135679578000005</v>
      </c>
      <c r="AI51" s="343">
        <v>8.7258352071999994</v>
      </c>
      <c r="AJ51" s="343">
        <v>8.7391422505000005</v>
      </c>
      <c r="AK51" s="343">
        <v>8.7497877712999994</v>
      </c>
      <c r="AL51" s="343">
        <v>8.7591177027999993</v>
      </c>
      <c r="AM51" s="343">
        <v>8.7640595847</v>
      </c>
      <c r="AN51" s="343">
        <v>8.7730626827999991</v>
      </c>
      <c r="AO51" s="343">
        <v>8.7830545368999999</v>
      </c>
      <c r="AP51" s="343">
        <v>8.7972893780000003</v>
      </c>
      <c r="AQ51" s="343">
        <v>8.8068180706000003</v>
      </c>
      <c r="AR51" s="343">
        <v>8.8148948457999996</v>
      </c>
      <c r="AS51" s="343">
        <v>8.8185971590999994</v>
      </c>
      <c r="AT51" s="343">
        <v>8.8259620076999994</v>
      </c>
      <c r="AU51" s="343">
        <v>8.8340668472000008</v>
      </c>
      <c r="AV51" s="343">
        <v>8.8453535286000005</v>
      </c>
      <c r="AW51" s="343">
        <v>8.8531069614</v>
      </c>
      <c r="AX51" s="343">
        <v>8.8597689964999997</v>
      </c>
      <c r="AY51" s="876">
        <v>8.8623931844000001</v>
      </c>
      <c r="AZ51" s="876">
        <v>8.8690822616999991</v>
      </c>
      <c r="BA51" s="876">
        <v>8.8768897788000007</v>
      </c>
      <c r="BB51" s="876">
        <v>8.8896078205000002</v>
      </c>
      <c r="BC51" s="876">
        <v>8.8968081535000003</v>
      </c>
      <c r="BD51" s="876">
        <v>8.9022828624999999</v>
      </c>
      <c r="BE51" s="876">
        <v>8.9043716528000001</v>
      </c>
      <c r="BF51" s="876">
        <v>8.9076403352</v>
      </c>
      <c r="BG51" s="354">
        <v>8.9104290000000006</v>
      </c>
      <c r="BH51" s="354">
        <v>8.9107529999999997</v>
      </c>
      <c r="BI51" s="354">
        <v>8.9140680000000003</v>
      </c>
      <c r="BJ51" s="354">
        <v>8.9183900000000005</v>
      </c>
      <c r="BK51" s="354">
        <v>8.9242779999999993</v>
      </c>
      <c r="BL51" s="354">
        <v>8.9301940000000002</v>
      </c>
      <c r="BM51" s="354">
        <v>8.9366990000000008</v>
      </c>
      <c r="BN51" s="354">
        <v>8.9449480000000001</v>
      </c>
      <c r="BO51" s="354">
        <v>8.9517609999999994</v>
      </c>
      <c r="BP51" s="354">
        <v>8.9582949999999997</v>
      </c>
      <c r="BQ51" s="354">
        <v>8.9639319999999998</v>
      </c>
      <c r="BR51" s="354">
        <v>8.9703710000000001</v>
      </c>
      <c r="BS51" s="354">
        <v>8.9769939999999995</v>
      </c>
      <c r="BT51" s="354">
        <v>8.9842910000000007</v>
      </c>
      <c r="BU51" s="354">
        <v>8.9909160000000004</v>
      </c>
      <c r="BV51" s="354">
        <v>8.9973580000000002</v>
      </c>
    </row>
    <row r="52" spans="1:74" ht="11.05" customHeight="1" x14ac:dyDescent="0.2">
      <c r="A52" s="81" t="s">
        <v>426</v>
      </c>
      <c r="B52" s="528" t="s">
        <v>1018</v>
      </c>
      <c r="C52" s="343">
        <v>17.109749383</v>
      </c>
      <c r="D52" s="343">
        <v>17.163967900999999</v>
      </c>
      <c r="E52" s="343">
        <v>17.229282716</v>
      </c>
      <c r="F52" s="343">
        <v>17.31934321</v>
      </c>
      <c r="G52" s="343">
        <v>17.39661358</v>
      </c>
      <c r="H52" s="343">
        <v>17.47474321</v>
      </c>
      <c r="I52" s="343">
        <v>17.542719753</v>
      </c>
      <c r="J52" s="343">
        <v>17.630827159999999</v>
      </c>
      <c r="K52" s="343">
        <v>17.728053085999999</v>
      </c>
      <c r="L52" s="343">
        <v>17.869123457000001</v>
      </c>
      <c r="M52" s="343">
        <v>17.958541974999999</v>
      </c>
      <c r="N52" s="343">
        <v>18.031034567999999</v>
      </c>
      <c r="O52" s="343">
        <v>18.057154320999999</v>
      </c>
      <c r="P52" s="343">
        <v>18.117880246999999</v>
      </c>
      <c r="Q52" s="343">
        <v>18.183765432000001</v>
      </c>
      <c r="R52" s="343">
        <v>18.254938272</v>
      </c>
      <c r="S52" s="343">
        <v>18.331045678999999</v>
      </c>
      <c r="T52" s="343">
        <v>18.412216049000001</v>
      </c>
      <c r="U52" s="343">
        <v>18.525609877000001</v>
      </c>
      <c r="V52" s="343">
        <v>18.596535801999998</v>
      </c>
      <c r="W52" s="343">
        <v>18.652154321000001</v>
      </c>
      <c r="X52" s="343">
        <v>18.666357991999998</v>
      </c>
      <c r="Y52" s="343">
        <v>18.710942276000001</v>
      </c>
      <c r="Z52" s="343">
        <v>18.759799732000001</v>
      </c>
      <c r="AA52" s="343">
        <v>18.828971279000001</v>
      </c>
      <c r="AB52" s="343">
        <v>18.874344392000001</v>
      </c>
      <c r="AC52" s="343">
        <v>18.911959986999999</v>
      </c>
      <c r="AD52" s="343">
        <v>18.934351787000001</v>
      </c>
      <c r="AE52" s="343">
        <v>18.962052059000001</v>
      </c>
      <c r="AF52" s="343">
        <v>18.987594523999999</v>
      </c>
      <c r="AG52" s="343">
        <v>19.005532523999999</v>
      </c>
      <c r="AH52" s="343">
        <v>19.030844370000001</v>
      </c>
      <c r="AI52" s="343">
        <v>19.058083403000001</v>
      </c>
      <c r="AJ52" s="343">
        <v>19.090592088000001</v>
      </c>
      <c r="AK52" s="343">
        <v>19.119178647999998</v>
      </c>
      <c r="AL52" s="343">
        <v>19.147185547999999</v>
      </c>
      <c r="AM52" s="343">
        <v>19.174055999</v>
      </c>
      <c r="AN52" s="343">
        <v>19.20132117</v>
      </c>
      <c r="AO52" s="343">
        <v>19.228424271000002</v>
      </c>
      <c r="AP52" s="343">
        <v>19.259306723000002</v>
      </c>
      <c r="AQ52" s="343">
        <v>19.283129622000001</v>
      </c>
      <c r="AR52" s="343">
        <v>19.303834386999998</v>
      </c>
      <c r="AS52" s="343">
        <v>19.313103712</v>
      </c>
      <c r="AT52" s="343">
        <v>19.333810191000001</v>
      </c>
      <c r="AU52" s="343">
        <v>19.357636514999999</v>
      </c>
      <c r="AV52" s="343">
        <v>19.385686736</v>
      </c>
      <c r="AW52" s="343">
        <v>19.414924717000002</v>
      </c>
      <c r="AX52" s="343">
        <v>19.446454506999999</v>
      </c>
      <c r="AY52" s="876">
        <v>19.490180767999998</v>
      </c>
      <c r="AZ52" s="876">
        <v>19.518865679000001</v>
      </c>
      <c r="BA52" s="876">
        <v>19.542413904</v>
      </c>
      <c r="BB52" s="876">
        <v>19.557151153</v>
      </c>
      <c r="BC52" s="876">
        <v>19.573181718000001</v>
      </c>
      <c r="BD52" s="876">
        <v>19.586831312000001</v>
      </c>
      <c r="BE52" s="876">
        <v>19.595747518</v>
      </c>
      <c r="BF52" s="876">
        <v>19.606399482</v>
      </c>
      <c r="BG52" s="354">
        <v>19.616430000000001</v>
      </c>
      <c r="BH52" s="354">
        <v>19.622050000000002</v>
      </c>
      <c r="BI52" s="354">
        <v>19.633710000000001</v>
      </c>
      <c r="BJ52" s="354">
        <v>19.647590000000001</v>
      </c>
      <c r="BK52" s="354">
        <v>19.667570000000001</v>
      </c>
      <c r="BL52" s="354">
        <v>19.683039999999998</v>
      </c>
      <c r="BM52" s="354">
        <v>19.697839999999999</v>
      </c>
      <c r="BN52" s="354">
        <v>19.711069999999999</v>
      </c>
      <c r="BO52" s="354">
        <v>19.725239999999999</v>
      </c>
      <c r="BP52" s="354">
        <v>19.739429999999999</v>
      </c>
      <c r="BQ52" s="354">
        <v>19.753150000000002</v>
      </c>
      <c r="BR52" s="354">
        <v>19.767769999999999</v>
      </c>
      <c r="BS52" s="354">
        <v>19.782779999999999</v>
      </c>
      <c r="BT52" s="354">
        <v>19.798459999999999</v>
      </c>
      <c r="BU52" s="354">
        <v>19.814070000000001</v>
      </c>
      <c r="BV52" s="354">
        <v>19.82987</v>
      </c>
    </row>
    <row r="53" spans="1:74" ht="11.05" customHeight="1" x14ac:dyDescent="0.2">
      <c r="A53" s="81" t="s">
        <v>427</v>
      </c>
      <c r="B53" s="528" t="s">
        <v>1019</v>
      </c>
      <c r="C53" s="343">
        <v>10.779400000000001</v>
      </c>
      <c r="D53" s="343">
        <v>10.824</v>
      </c>
      <c r="E53" s="343">
        <v>10.876300000000001</v>
      </c>
      <c r="F53" s="343">
        <v>10.947119753000001</v>
      </c>
      <c r="G53" s="343">
        <v>11.006704938</v>
      </c>
      <c r="H53" s="343">
        <v>11.065875309000001</v>
      </c>
      <c r="I53" s="343">
        <v>11.125865431999999</v>
      </c>
      <c r="J53" s="343">
        <v>11.183280247000001</v>
      </c>
      <c r="K53" s="343">
        <v>11.239354321</v>
      </c>
      <c r="L53" s="343">
        <v>11.299317284000001</v>
      </c>
      <c r="M53" s="343">
        <v>11.348787654000001</v>
      </c>
      <c r="N53" s="343">
        <v>11.392995062000001</v>
      </c>
      <c r="O53" s="343">
        <v>11.423875309</v>
      </c>
      <c r="P53" s="343">
        <v>11.463604938</v>
      </c>
      <c r="Q53" s="343">
        <v>11.504119752999999</v>
      </c>
      <c r="R53" s="343">
        <v>11.549612346</v>
      </c>
      <c r="S53" s="343">
        <v>11.588553085999999</v>
      </c>
      <c r="T53" s="343">
        <v>11.625134568</v>
      </c>
      <c r="U53" s="343">
        <v>11.661253086</v>
      </c>
      <c r="V53" s="343">
        <v>11.691693827</v>
      </c>
      <c r="W53" s="343">
        <v>11.718353086</v>
      </c>
      <c r="X53" s="343">
        <v>11.736835725000001</v>
      </c>
      <c r="Y53" s="343">
        <v>11.759228375999999</v>
      </c>
      <c r="Z53" s="343">
        <v>11.781135899000001</v>
      </c>
      <c r="AA53" s="343">
        <v>11.797845977</v>
      </c>
      <c r="AB53" s="343">
        <v>11.822317485999999</v>
      </c>
      <c r="AC53" s="343">
        <v>11.849838108</v>
      </c>
      <c r="AD53" s="343">
        <v>11.888763478</v>
      </c>
      <c r="AE53" s="343">
        <v>11.916115599999999</v>
      </c>
      <c r="AF53" s="343">
        <v>11.940250108000001</v>
      </c>
      <c r="AG53" s="343">
        <v>11.95908543</v>
      </c>
      <c r="AH53" s="343">
        <v>11.978345892</v>
      </c>
      <c r="AI53" s="343">
        <v>11.995949919999999</v>
      </c>
      <c r="AJ53" s="343">
        <v>12.006371738</v>
      </c>
      <c r="AK53" s="343">
        <v>12.024807232000001</v>
      </c>
      <c r="AL53" s="343">
        <v>12.045730626999999</v>
      </c>
      <c r="AM53" s="343">
        <v>12.080181936000001</v>
      </c>
      <c r="AN53" s="343">
        <v>12.097801119</v>
      </c>
      <c r="AO53" s="343">
        <v>12.109628189</v>
      </c>
      <c r="AP53" s="343">
        <v>12.109199177000001</v>
      </c>
      <c r="AQ53" s="343">
        <v>12.114290003000001</v>
      </c>
      <c r="AR53" s="343">
        <v>12.118436697</v>
      </c>
      <c r="AS53" s="343">
        <v>12.113526767</v>
      </c>
      <c r="AT53" s="343">
        <v>12.121869562000001</v>
      </c>
      <c r="AU53" s="343">
        <v>12.135352593</v>
      </c>
      <c r="AV53" s="343">
        <v>12.163474744</v>
      </c>
      <c r="AW53" s="343">
        <v>12.180114080999999</v>
      </c>
      <c r="AX53" s="343">
        <v>12.194769490000001</v>
      </c>
      <c r="AY53" s="876">
        <v>12.204761811999999</v>
      </c>
      <c r="AZ53" s="876">
        <v>12.217458733000001</v>
      </c>
      <c r="BA53" s="876">
        <v>12.230181096000001</v>
      </c>
      <c r="BB53" s="876">
        <v>12.246879512</v>
      </c>
      <c r="BC53" s="876">
        <v>12.256689797</v>
      </c>
      <c r="BD53" s="876">
        <v>12.263562565000001</v>
      </c>
      <c r="BE53" s="876">
        <v>12.262074195</v>
      </c>
      <c r="BF53" s="876">
        <v>12.26713964</v>
      </c>
      <c r="BG53" s="354">
        <v>12.273339999999999</v>
      </c>
      <c r="BH53" s="354">
        <v>12.28003</v>
      </c>
      <c r="BI53" s="354">
        <v>12.288959999999999</v>
      </c>
      <c r="BJ53" s="354">
        <v>12.29949</v>
      </c>
      <c r="BK53" s="354">
        <v>12.314</v>
      </c>
      <c r="BL53" s="354">
        <v>12.32597</v>
      </c>
      <c r="BM53" s="354">
        <v>12.33775</v>
      </c>
      <c r="BN53" s="354">
        <v>12.348990000000001</v>
      </c>
      <c r="BO53" s="354">
        <v>12.360709999999999</v>
      </c>
      <c r="BP53" s="354">
        <v>12.37255</v>
      </c>
      <c r="BQ53" s="354">
        <v>12.385009999999999</v>
      </c>
      <c r="BR53" s="354">
        <v>12.39667</v>
      </c>
      <c r="BS53" s="354">
        <v>12.408060000000001</v>
      </c>
      <c r="BT53" s="354">
        <v>12.41883</v>
      </c>
      <c r="BU53" s="354">
        <v>12.4299</v>
      </c>
      <c r="BV53" s="354">
        <v>12.44093</v>
      </c>
    </row>
    <row r="54" spans="1:74" ht="11.05" customHeight="1" x14ac:dyDescent="0.2">
      <c r="A54" s="82" t="s">
        <v>428</v>
      </c>
      <c r="B54" s="529" t="s">
        <v>1022</v>
      </c>
      <c r="C54" s="522">
        <v>22.072593826999999</v>
      </c>
      <c r="D54" s="522">
        <v>22.150067901</v>
      </c>
      <c r="E54" s="522">
        <v>22.276938271999999</v>
      </c>
      <c r="F54" s="522">
        <v>22.533007406999999</v>
      </c>
      <c r="G54" s="522">
        <v>22.698818519</v>
      </c>
      <c r="H54" s="522">
        <v>22.854174073999999</v>
      </c>
      <c r="I54" s="522">
        <v>22.984491358</v>
      </c>
      <c r="J54" s="522">
        <v>23.129872840000001</v>
      </c>
      <c r="K54" s="522">
        <v>23.275735802</v>
      </c>
      <c r="L54" s="522">
        <v>23.453186420000002</v>
      </c>
      <c r="M54" s="522">
        <v>23.576682716000001</v>
      </c>
      <c r="N54" s="522">
        <v>23.677330864000002</v>
      </c>
      <c r="O54" s="522">
        <v>23.726301235000001</v>
      </c>
      <c r="P54" s="522">
        <v>23.802875309000001</v>
      </c>
      <c r="Q54" s="522">
        <v>23.878223457000001</v>
      </c>
      <c r="R54" s="522">
        <v>23.954701235000002</v>
      </c>
      <c r="S54" s="522">
        <v>24.025830864</v>
      </c>
      <c r="T54" s="522">
        <v>24.093967900999999</v>
      </c>
      <c r="U54" s="522">
        <v>24.177364197999999</v>
      </c>
      <c r="V54" s="522">
        <v>24.225827160000001</v>
      </c>
      <c r="W54" s="522">
        <v>24.257608642000001</v>
      </c>
      <c r="X54" s="522">
        <v>24.254119109000001</v>
      </c>
      <c r="Y54" s="522">
        <v>24.266479777000001</v>
      </c>
      <c r="Z54" s="522">
        <v>24.276101112999999</v>
      </c>
      <c r="AA54" s="522">
        <v>24.272628784999998</v>
      </c>
      <c r="AB54" s="522">
        <v>24.284537207</v>
      </c>
      <c r="AC54" s="522">
        <v>24.301472046000001</v>
      </c>
      <c r="AD54" s="522">
        <v>24.333871083999998</v>
      </c>
      <c r="AE54" s="522">
        <v>24.353030421</v>
      </c>
      <c r="AF54" s="522">
        <v>24.369387839000002</v>
      </c>
      <c r="AG54" s="522">
        <v>24.377045055</v>
      </c>
      <c r="AH54" s="522">
        <v>24.392222348000001</v>
      </c>
      <c r="AI54" s="522">
        <v>24.409021432999999</v>
      </c>
      <c r="AJ54" s="522">
        <v>24.422632509</v>
      </c>
      <c r="AK54" s="522">
        <v>24.446282533000002</v>
      </c>
      <c r="AL54" s="522">
        <v>24.475161703000001</v>
      </c>
      <c r="AM54" s="522">
        <v>24.527340232</v>
      </c>
      <c r="AN54" s="522">
        <v>24.553125033000001</v>
      </c>
      <c r="AO54" s="522">
        <v>24.570586318</v>
      </c>
      <c r="AP54" s="522">
        <v>24.564452129999999</v>
      </c>
      <c r="AQ54" s="522">
        <v>24.576720355999999</v>
      </c>
      <c r="AR54" s="522">
        <v>24.592119037</v>
      </c>
      <c r="AS54" s="522">
        <v>24.609595861999999</v>
      </c>
      <c r="AT54" s="522">
        <v>24.632044685</v>
      </c>
      <c r="AU54" s="522">
        <v>24.658413196000001</v>
      </c>
      <c r="AV54" s="522">
        <v>24.701832289999999</v>
      </c>
      <c r="AW54" s="522">
        <v>24.726192005000001</v>
      </c>
      <c r="AX54" s="522">
        <v>24.744623236999999</v>
      </c>
      <c r="AY54" s="903">
        <v>24.755011491000001</v>
      </c>
      <c r="AZ54" s="903">
        <v>24.763171625999998</v>
      </c>
      <c r="BA54" s="903">
        <v>24.766989149</v>
      </c>
      <c r="BB54" s="903">
        <v>24.757174150000001</v>
      </c>
      <c r="BC54" s="903">
        <v>24.759273877999998</v>
      </c>
      <c r="BD54" s="903">
        <v>24.763998424</v>
      </c>
      <c r="BE54" s="903">
        <v>24.773451940000001</v>
      </c>
      <c r="BF54" s="903">
        <v>24.781848010000001</v>
      </c>
      <c r="BG54" s="507">
        <v>24.79129</v>
      </c>
      <c r="BH54" s="507">
        <v>24.798349999999999</v>
      </c>
      <c r="BI54" s="507">
        <v>24.812460000000002</v>
      </c>
      <c r="BJ54" s="507">
        <v>24.830190000000002</v>
      </c>
      <c r="BK54" s="507">
        <v>24.857299999999999</v>
      </c>
      <c r="BL54" s="507">
        <v>24.877960000000002</v>
      </c>
      <c r="BM54" s="507">
        <v>24.897929999999999</v>
      </c>
      <c r="BN54" s="507">
        <v>24.917739999999998</v>
      </c>
      <c r="BO54" s="507">
        <v>24.935939999999999</v>
      </c>
      <c r="BP54" s="507">
        <v>24.953050000000001</v>
      </c>
      <c r="BQ54" s="507">
        <v>24.969909999999999</v>
      </c>
      <c r="BR54" s="507">
        <v>24.984249999999999</v>
      </c>
      <c r="BS54" s="507">
        <v>24.99691</v>
      </c>
      <c r="BT54" s="507">
        <v>25.005230000000001</v>
      </c>
      <c r="BU54" s="507">
        <v>25.016480000000001</v>
      </c>
      <c r="BV54" s="507">
        <v>25.028009999999998</v>
      </c>
    </row>
    <row r="55" spans="1:74" s="291" customFormat="1" ht="11.95" customHeight="1" x14ac:dyDescent="0.25">
      <c r="A55" s="293"/>
      <c r="B55" s="326" t="s">
        <v>813</v>
      </c>
      <c r="C55" s="326"/>
      <c r="D55" s="326"/>
      <c r="E55" s="326"/>
      <c r="F55" s="326"/>
      <c r="G55" s="326"/>
      <c r="H55" s="572"/>
      <c r="I55" s="326"/>
      <c r="J55" s="326"/>
      <c r="K55" s="326"/>
      <c r="L55" s="326"/>
      <c r="M55" s="326"/>
      <c r="N55" s="326"/>
      <c r="O55" s="326"/>
      <c r="P55" s="326"/>
      <c r="Q55" s="326"/>
      <c r="R55" s="772"/>
      <c r="S55" s="301"/>
      <c r="T55" s="301"/>
      <c r="U55" s="301"/>
      <c r="V55" s="301"/>
      <c r="W55" s="301"/>
      <c r="X55" s="301"/>
      <c r="Y55" s="301"/>
      <c r="Z55" s="301"/>
      <c r="AA55" s="301"/>
      <c r="AB55" s="301"/>
      <c r="AC55" s="302"/>
      <c r="AD55" s="302"/>
      <c r="AE55" s="302"/>
      <c r="AF55" s="302"/>
      <c r="AG55" s="302"/>
      <c r="AH55" s="302"/>
      <c r="AI55" s="302"/>
      <c r="AJ55" s="302"/>
      <c r="AK55" s="302"/>
      <c r="AL55" s="302"/>
      <c r="AM55" s="302"/>
      <c r="AN55" s="302"/>
      <c r="AO55" s="302"/>
      <c r="AP55" s="302"/>
      <c r="AQ55" s="302"/>
      <c r="AR55" s="302"/>
      <c r="AS55" s="302"/>
      <c r="AT55" s="302"/>
      <c r="AU55" s="302"/>
      <c r="AV55" s="302"/>
      <c r="AW55" s="302"/>
      <c r="AX55" s="302"/>
      <c r="AY55" s="696"/>
      <c r="AZ55" s="696"/>
      <c r="BA55" s="696"/>
      <c r="BB55" s="696"/>
      <c r="BC55" s="696"/>
      <c r="BD55" s="696"/>
      <c r="BE55" s="696"/>
      <c r="BF55" s="696"/>
      <c r="BG55" s="696"/>
      <c r="BH55" s="696"/>
      <c r="BI55" s="696"/>
      <c r="BJ55" s="302"/>
      <c r="BK55" s="302"/>
      <c r="BL55" s="302"/>
      <c r="BM55" s="302"/>
      <c r="BN55" s="302"/>
      <c r="BO55" s="302"/>
      <c r="BP55" s="302"/>
      <c r="BQ55" s="302"/>
      <c r="BR55" s="302"/>
      <c r="BS55" s="302"/>
      <c r="BT55" s="302"/>
      <c r="BU55" s="302"/>
      <c r="BV55" s="302"/>
    </row>
    <row r="56" spans="1:74" s="190" customFormat="1" ht="11.95" customHeight="1" x14ac:dyDescent="0.2">
      <c r="A56" s="189"/>
      <c r="B56" s="995" t="str">
        <f>Dates!$G$2</f>
        <v>EIA completed modeling and analysis for this report on Thursday, September 4, 2025.</v>
      </c>
      <c r="C56" s="982"/>
      <c r="D56" s="982"/>
      <c r="E56" s="982"/>
      <c r="F56" s="982"/>
      <c r="G56" s="982"/>
      <c r="H56" s="982"/>
      <c r="I56" s="982"/>
      <c r="J56" s="982"/>
      <c r="K56" s="982"/>
      <c r="L56" s="982"/>
      <c r="M56" s="982"/>
      <c r="N56" s="982"/>
      <c r="O56" s="982"/>
      <c r="P56" s="982"/>
      <c r="Q56" s="982"/>
      <c r="R56" s="771"/>
      <c r="AY56" s="845"/>
      <c r="AZ56" s="845"/>
      <c r="BA56" s="845"/>
      <c r="BB56" s="845"/>
      <c r="BC56" s="845"/>
      <c r="BD56" s="714"/>
      <c r="BE56" s="714"/>
      <c r="BF56" s="714"/>
      <c r="BG56" s="714"/>
      <c r="BH56" s="845"/>
      <c r="BI56" s="845"/>
      <c r="BJ56" s="201"/>
    </row>
    <row r="57" spans="1:74" s="190" customFormat="1" ht="11.95" customHeight="1" x14ac:dyDescent="0.2">
      <c r="A57" s="189"/>
      <c r="B57" s="990" t="s">
        <v>483</v>
      </c>
      <c r="C57" s="991"/>
      <c r="D57" s="991"/>
      <c r="E57" s="991"/>
      <c r="F57" s="991"/>
      <c r="G57" s="991"/>
      <c r="H57" s="991"/>
      <c r="I57" s="991"/>
      <c r="J57" s="991"/>
      <c r="K57" s="991"/>
      <c r="L57" s="991"/>
      <c r="M57" s="991"/>
      <c r="N57" s="991"/>
      <c r="O57" s="991"/>
      <c r="P57" s="991"/>
      <c r="Q57" s="991"/>
      <c r="R57" s="810"/>
      <c r="AY57" s="845"/>
      <c r="AZ57" s="845"/>
      <c r="BA57" s="845"/>
      <c r="BB57" s="845"/>
      <c r="BC57" s="845"/>
      <c r="BD57" s="714"/>
      <c r="BE57" s="714"/>
      <c r="BF57" s="714"/>
      <c r="BG57" s="714"/>
      <c r="BH57" s="845"/>
      <c r="BI57" s="845"/>
      <c r="BJ57" s="201"/>
    </row>
    <row r="58" spans="1:74" s="190" customFormat="1" ht="11.95" customHeight="1" x14ac:dyDescent="0.2">
      <c r="A58" s="189"/>
      <c r="B58" s="1101" t="s">
        <v>1418</v>
      </c>
      <c r="C58" s="1102"/>
      <c r="D58" s="1102"/>
      <c r="E58" s="1102"/>
      <c r="F58" s="1102"/>
      <c r="G58" s="1102"/>
      <c r="H58" s="1102"/>
      <c r="I58" s="1102"/>
      <c r="J58" s="1102"/>
      <c r="K58" s="1102"/>
      <c r="L58" s="1102"/>
      <c r="M58" s="1102"/>
      <c r="N58" s="1102"/>
      <c r="O58" s="1102"/>
      <c r="P58" s="1102"/>
      <c r="Q58" s="1102"/>
      <c r="R58" s="811"/>
      <c r="AY58" s="845"/>
      <c r="AZ58" s="845"/>
      <c r="BA58" s="845"/>
      <c r="BB58" s="845"/>
      <c r="BC58" s="845"/>
      <c r="BD58" s="714"/>
      <c r="BE58" s="714"/>
      <c r="BF58" s="714"/>
      <c r="BG58" s="714"/>
      <c r="BH58" s="845"/>
      <c r="BI58" s="845"/>
      <c r="BJ58" s="201"/>
    </row>
    <row r="59" spans="1:74" s="190" customFormat="1" ht="11.95" customHeight="1" x14ac:dyDescent="0.2">
      <c r="A59" s="189"/>
      <c r="B59" s="1016" t="s">
        <v>494</v>
      </c>
      <c r="C59" s="1073"/>
      <c r="D59" s="1073"/>
      <c r="E59" s="1073"/>
      <c r="F59" s="1073"/>
      <c r="G59" s="1073"/>
      <c r="H59" s="1073"/>
      <c r="I59" s="1073"/>
      <c r="J59" s="1073"/>
      <c r="K59" s="1073"/>
      <c r="L59" s="1073"/>
      <c r="M59" s="1073"/>
      <c r="N59" s="1073"/>
      <c r="O59" s="1073"/>
      <c r="P59" s="1073"/>
      <c r="Q59" s="1017"/>
      <c r="R59" s="811"/>
      <c r="AY59" s="845"/>
      <c r="AZ59" s="845"/>
      <c r="BA59" s="845"/>
      <c r="BB59" s="845"/>
      <c r="BC59" s="845"/>
      <c r="BD59" s="714"/>
      <c r="BE59" s="714"/>
      <c r="BF59" s="714"/>
      <c r="BG59" s="714"/>
      <c r="BH59" s="845"/>
      <c r="BI59" s="845"/>
      <c r="BJ59" s="201"/>
    </row>
    <row r="60" spans="1:74" s="190" customFormat="1" ht="11.95" customHeight="1" x14ac:dyDescent="0.2">
      <c r="A60" s="189"/>
      <c r="B60" s="1112" t="s">
        <v>1578</v>
      </c>
      <c r="C60" s="1017"/>
      <c r="D60" s="1017"/>
      <c r="E60" s="1017"/>
      <c r="F60" s="1017"/>
      <c r="G60" s="1017"/>
      <c r="H60" s="1017"/>
      <c r="I60" s="1017"/>
      <c r="J60" s="1017"/>
      <c r="K60" s="1017"/>
      <c r="L60" s="1017"/>
      <c r="M60" s="1017"/>
      <c r="N60" s="1017"/>
      <c r="O60" s="1017"/>
      <c r="P60" s="1017"/>
      <c r="Q60" s="1017"/>
      <c r="R60" s="811"/>
      <c r="AY60" s="845"/>
      <c r="AZ60" s="845"/>
      <c r="BA60" s="845"/>
      <c r="BB60" s="845"/>
      <c r="BC60" s="845"/>
      <c r="BD60" s="714"/>
      <c r="BE60" s="714"/>
      <c r="BF60" s="714"/>
      <c r="BG60" s="845"/>
      <c r="BH60" s="845"/>
      <c r="BI60" s="845"/>
      <c r="BJ60" s="201"/>
    </row>
    <row r="61" spans="1:74" s="190" customFormat="1" ht="11.95" customHeight="1" x14ac:dyDescent="0.2">
      <c r="A61" s="189"/>
      <c r="B61" s="1113" t="s">
        <v>827</v>
      </c>
      <c r="C61" s="1113"/>
      <c r="D61" s="1113"/>
      <c r="E61" s="1113"/>
      <c r="F61" s="1113"/>
      <c r="G61" s="1113"/>
      <c r="H61" s="1113"/>
      <c r="I61" s="1113"/>
      <c r="J61" s="1113"/>
      <c r="K61" s="1113"/>
      <c r="L61" s="1113"/>
      <c r="M61" s="1113"/>
      <c r="N61" s="1113"/>
      <c r="O61" s="1113"/>
      <c r="P61" s="1113"/>
      <c r="Q61" s="1113"/>
      <c r="R61" s="1113"/>
      <c r="AY61" s="845"/>
      <c r="AZ61" s="845"/>
      <c r="BA61" s="845"/>
      <c r="BB61" s="845"/>
      <c r="BC61" s="845"/>
      <c r="BD61" s="714"/>
      <c r="BE61" s="714"/>
      <c r="BF61" s="714"/>
      <c r="BG61" s="845"/>
      <c r="BH61" s="845"/>
      <c r="BI61" s="845"/>
      <c r="BJ61" s="201"/>
    </row>
    <row r="62" spans="1:74" s="190" customFormat="1" ht="11.95" customHeight="1" x14ac:dyDescent="0.2">
      <c r="A62" s="158"/>
      <c r="B62" s="1016" t="s">
        <v>1462</v>
      </c>
      <c r="C62" s="1073"/>
      <c r="D62" s="1073"/>
      <c r="E62" s="1073"/>
      <c r="F62" s="1073"/>
      <c r="G62" s="1073"/>
      <c r="H62" s="1073"/>
      <c r="I62" s="1073"/>
      <c r="J62" s="1073"/>
      <c r="K62" s="1073"/>
      <c r="L62" s="1073"/>
      <c r="M62" s="1073"/>
      <c r="N62" s="1073"/>
      <c r="O62" s="1073"/>
      <c r="P62" s="1073"/>
      <c r="Q62" s="1017"/>
      <c r="R62" s="811"/>
      <c r="AY62" s="845"/>
      <c r="AZ62" s="845"/>
      <c r="BA62" s="845"/>
      <c r="BB62" s="845"/>
      <c r="BC62" s="845"/>
      <c r="BD62" s="714"/>
      <c r="BE62" s="714"/>
      <c r="BF62" s="714"/>
      <c r="BG62" s="845"/>
      <c r="BH62" s="845"/>
      <c r="BI62" s="845"/>
      <c r="BJ62" s="201"/>
    </row>
    <row r="63" spans="1:74" ht="12.85" x14ac:dyDescent="0.2">
      <c r="A63" s="158"/>
      <c r="B63" s="1016" t="s">
        <v>492</v>
      </c>
      <c r="C63" s="1017"/>
      <c r="D63" s="1017"/>
      <c r="E63" s="1017"/>
      <c r="F63" s="1017"/>
      <c r="G63" s="1017"/>
      <c r="H63" s="1017"/>
      <c r="I63" s="1017"/>
      <c r="J63" s="1017"/>
      <c r="K63" s="1017"/>
      <c r="L63" s="1017"/>
      <c r="M63" s="1017"/>
      <c r="N63" s="1017"/>
      <c r="O63" s="1017"/>
      <c r="P63" s="1017"/>
      <c r="Q63" s="1017"/>
      <c r="R63" s="811"/>
      <c r="BK63" s="133"/>
      <c r="BL63" s="133"/>
      <c r="BM63" s="133"/>
      <c r="BN63" s="133"/>
      <c r="BO63" s="133"/>
      <c r="BP63" s="133"/>
      <c r="BQ63" s="133"/>
      <c r="BR63" s="133"/>
      <c r="BS63" s="133"/>
      <c r="BT63" s="133"/>
      <c r="BU63" s="133"/>
      <c r="BV63" s="133"/>
    </row>
    <row r="64" spans="1:74" ht="12.85" x14ac:dyDescent="0.2">
      <c r="A64" s="158"/>
      <c r="B64" s="997" t="s">
        <v>1463</v>
      </c>
      <c r="C64" s="1017"/>
      <c r="D64" s="1017"/>
      <c r="E64" s="1017"/>
      <c r="F64" s="1017"/>
      <c r="G64" s="1017"/>
      <c r="H64" s="1017"/>
      <c r="I64" s="1017"/>
      <c r="J64" s="1017"/>
      <c r="K64" s="1017"/>
      <c r="L64" s="1017"/>
      <c r="M64" s="1017"/>
      <c r="N64" s="1017"/>
      <c r="O64" s="1017"/>
      <c r="P64" s="1017"/>
      <c r="Q64" s="1017"/>
      <c r="R64" s="811"/>
      <c r="BK64" s="133"/>
      <c r="BL64" s="133"/>
      <c r="BM64" s="133"/>
      <c r="BN64" s="133"/>
      <c r="BO64" s="133"/>
      <c r="BP64" s="133"/>
      <c r="BQ64" s="133"/>
      <c r="BR64" s="133"/>
      <c r="BS64" s="133"/>
      <c r="BT64" s="133"/>
      <c r="BU64" s="133"/>
      <c r="BV64" s="133"/>
    </row>
    <row r="65" spans="63:74" x14ac:dyDescent="0.2">
      <c r="BK65" s="133"/>
      <c r="BL65" s="133"/>
      <c r="BM65" s="133"/>
      <c r="BN65" s="133"/>
      <c r="BO65" s="133"/>
      <c r="BP65" s="133"/>
      <c r="BQ65" s="133"/>
      <c r="BR65" s="133"/>
      <c r="BS65" s="133"/>
      <c r="BT65" s="133"/>
      <c r="BU65" s="133"/>
      <c r="BV65" s="133"/>
    </row>
    <row r="66" spans="63:74" x14ac:dyDescent="0.2">
      <c r="BK66" s="133"/>
      <c r="BL66" s="133"/>
      <c r="BM66" s="133"/>
      <c r="BN66" s="133"/>
      <c r="BO66" s="133"/>
      <c r="BP66" s="133"/>
      <c r="BQ66" s="133"/>
      <c r="BR66" s="133"/>
      <c r="BS66" s="133"/>
      <c r="BT66" s="133"/>
      <c r="BU66" s="133"/>
      <c r="BV66" s="133"/>
    </row>
    <row r="67" spans="63:74" x14ac:dyDescent="0.2">
      <c r="BK67" s="133"/>
      <c r="BL67" s="133"/>
      <c r="BM67" s="133"/>
      <c r="BN67" s="133"/>
      <c r="BO67" s="133"/>
      <c r="BP67" s="133"/>
      <c r="BQ67" s="133"/>
      <c r="BR67" s="133"/>
      <c r="BS67" s="133"/>
      <c r="BT67" s="133"/>
      <c r="BU67" s="133"/>
      <c r="BV67" s="133"/>
    </row>
    <row r="68" spans="63:74" x14ac:dyDescent="0.2">
      <c r="BK68" s="133"/>
      <c r="BL68" s="133"/>
      <c r="BM68" s="133"/>
      <c r="BN68" s="133"/>
      <c r="BO68" s="133"/>
      <c r="BP68" s="133"/>
      <c r="BQ68" s="133"/>
      <c r="BR68" s="133"/>
      <c r="BS68" s="133"/>
      <c r="BT68" s="133"/>
      <c r="BU68" s="133"/>
      <c r="BV68" s="133"/>
    </row>
    <row r="69" spans="63:74" x14ac:dyDescent="0.2">
      <c r="BK69" s="133"/>
      <c r="BL69" s="133"/>
      <c r="BM69" s="133"/>
      <c r="BN69" s="133"/>
      <c r="BO69" s="133"/>
      <c r="BP69" s="133"/>
      <c r="BQ69" s="133"/>
      <c r="BR69" s="133"/>
      <c r="BS69" s="133"/>
      <c r="BT69" s="133"/>
      <c r="BU69" s="133"/>
      <c r="BV69" s="133"/>
    </row>
    <row r="70" spans="63:74" x14ac:dyDescent="0.2">
      <c r="BK70" s="133"/>
      <c r="BL70" s="133"/>
      <c r="BM70" s="133"/>
      <c r="BN70" s="133"/>
      <c r="BO70" s="133"/>
      <c r="BP70" s="133"/>
      <c r="BQ70" s="133"/>
      <c r="BR70" s="133"/>
      <c r="BS70" s="133"/>
      <c r="BT70" s="133"/>
      <c r="BU70" s="133"/>
      <c r="BV70" s="133"/>
    </row>
    <row r="71" spans="63:74" x14ac:dyDescent="0.2">
      <c r="BK71" s="133"/>
      <c r="BL71" s="133"/>
      <c r="BM71" s="133"/>
      <c r="BN71" s="133"/>
      <c r="BO71" s="133"/>
      <c r="BP71" s="133"/>
      <c r="BQ71" s="133"/>
      <c r="BR71" s="133"/>
      <c r="BS71" s="133"/>
      <c r="BT71" s="133"/>
      <c r="BU71" s="133"/>
      <c r="BV71" s="133"/>
    </row>
    <row r="72" spans="63:74" x14ac:dyDescent="0.2">
      <c r="BK72" s="133"/>
      <c r="BL72" s="133"/>
      <c r="BM72" s="133"/>
      <c r="BN72" s="133"/>
      <c r="BO72" s="133"/>
      <c r="BP72" s="133"/>
      <c r="BQ72" s="133"/>
      <c r="BR72" s="133"/>
      <c r="BS72" s="133"/>
      <c r="BT72" s="133"/>
      <c r="BU72" s="133"/>
      <c r="BV72" s="133"/>
    </row>
    <row r="73" spans="63:74" x14ac:dyDescent="0.2">
      <c r="BK73" s="133"/>
      <c r="BL73" s="133"/>
      <c r="BM73" s="133"/>
      <c r="BN73" s="133"/>
      <c r="BO73" s="133"/>
      <c r="BP73" s="133"/>
      <c r="BQ73" s="133"/>
      <c r="BR73" s="133"/>
      <c r="BS73" s="133"/>
      <c r="BT73" s="133"/>
      <c r="BU73" s="133"/>
      <c r="BV73" s="133"/>
    </row>
    <row r="74" spans="63:74" x14ac:dyDescent="0.2">
      <c r="BK74" s="133"/>
      <c r="BL74" s="133"/>
      <c r="BM74" s="133"/>
      <c r="BN74" s="133"/>
      <c r="BO74" s="133"/>
      <c r="BP74" s="133"/>
      <c r="BQ74" s="133"/>
      <c r="BR74" s="133"/>
      <c r="BS74" s="133"/>
      <c r="BT74" s="133"/>
      <c r="BU74" s="133"/>
      <c r="BV74" s="133"/>
    </row>
    <row r="75" spans="63:74" x14ac:dyDescent="0.2">
      <c r="BK75" s="133"/>
      <c r="BL75" s="133"/>
      <c r="BM75" s="133"/>
      <c r="BN75" s="133"/>
      <c r="BO75" s="133"/>
      <c r="BP75" s="133"/>
      <c r="BQ75" s="133"/>
      <c r="BR75" s="133"/>
      <c r="BS75" s="133"/>
      <c r="BT75" s="133"/>
      <c r="BU75" s="133"/>
      <c r="BV75" s="133"/>
    </row>
    <row r="76" spans="63:74" x14ac:dyDescent="0.2">
      <c r="BK76" s="133"/>
      <c r="BL76" s="133"/>
      <c r="BM76" s="133"/>
      <c r="BN76" s="133"/>
      <c r="BO76" s="133"/>
      <c r="BP76" s="133"/>
      <c r="BQ76" s="133"/>
      <c r="BR76" s="133"/>
      <c r="BS76" s="133"/>
      <c r="BT76" s="133"/>
      <c r="BU76" s="133"/>
      <c r="BV76" s="133"/>
    </row>
    <row r="77" spans="63:74" x14ac:dyDescent="0.2">
      <c r="BK77" s="133"/>
      <c r="BL77" s="133"/>
      <c r="BM77" s="133"/>
      <c r="BN77" s="133"/>
      <c r="BO77" s="133"/>
      <c r="BP77" s="133"/>
      <c r="BQ77" s="133"/>
      <c r="BR77" s="133"/>
      <c r="BS77" s="133"/>
      <c r="BT77" s="133"/>
      <c r="BU77" s="133"/>
      <c r="BV77" s="133"/>
    </row>
    <row r="78" spans="63:74" x14ac:dyDescent="0.2">
      <c r="BK78" s="133"/>
      <c r="BL78" s="133"/>
      <c r="BM78" s="133"/>
      <c r="BN78" s="133"/>
      <c r="BO78" s="133"/>
      <c r="BP78" s="133"/>
      <c r="BQ78" s="133"/>
      <c r="BR78" s="133"/>
      <c r="BS78" s="133"/>
      <c r="BT78" s="133"/>
      <c r="BU78" s="133"/>
      <c r="BV78" s="133"/>
    </row>
    <row r="79" spans="63:74" x14ac:dyDescent="0.2">
      <c r="BK79" s="133"/>
      <c r="BL79" s="133"/>
      <c r="BM79" s="133"/>
      <c r="BN79" s="133"/>
      <c r="BO79" s="133"/>
      <c r="BP79" s="133"/>
      <c r="BQ79" s="133"/>
      <c r="BR79" s="133"/>
      <c r="BS79" s="133"/>
      <c r="BT79" s="133"/>
      <c r="BU79" s="133"/>
      <c r="BV79" s="133"/>
    </row>
    <row r="80" spans="63:74" x14ac:dyDescent="0.2">
      <c r="BK80" s="133"/>
      <c r="BL80" s="133"/>
      <c r="BM80" s="133"/>
      <c r="BN80" s="133"/>
      <c r="BO80" s="133"/>
      <c r="BP80" s="133"/>
      <c r="BQ80" s="133"/>
      <c r="BR80" s="133"/>
      <c r="BS80" s="133"/>
      <c r="BT80" s="133"/>
      <c r="BU80" s="133"/>
      <c r="BV80" s="133"/>
    </row>
    <row r="81" spans="63:74" x14ac:dyDescent="0.2">
      <c r="BK81" s="133"/>
      <c r="BL81" s="133"/>
      <c r="BM81" s="133"/>
      <c r="BN81" s="133"/>
      <c r="BO81" s="133"/>
      <c r="BP81" s="133"/>
      <c r="BQ81" s="133"/>
      <c r="BR81" s="133"/>
      <c r="BS81" s="133"/>
      <c r="BT81" s="133"/>
      <c r="BU81" s="133"/>
      <c r="BV81" s="133"/>
    </row>
    <row r="82" spans="63:74" x14ac:dyDescent="0.2">
      <c r="BK82" s="133"/>
      <c r="BL82" s="133"/>
      <c r="BM82" s="133"/>
      <c r="BN82" s="133"/>
      <c r="BO82" s="133"/>
      <c r="BP82" s="133"/>
      <c r="BQ82" s="133"/>
      <c r="BR82" s="133"/>
      <c r="BS82" s="133"/>
      <c r="BT82" s="133"/>
      <c r="BU82" s="133"/>
      <c r="BV82" s="133"/>
    </row>
    <row r="83" spans="63:74" x14ac:dyDescent="0.2">
      <c r="BK83" s="133"/>
      <c r="BL83" s="133"/>
      <c r="BM83" s="133"/>
      <c r="BN83" s="133"/>
      <c r="BO83" s="133"/>
      <c r="BP83" s="133"/>
      <c r="BQ83" s="133"/>
      <c r="BR83" s="133"/>
      <c r="BS83" s="133"/>
      <c r="BT83" s="133"/>
      <c r="BU83" s="133"/>
      <c r="BV83" s="133"/>
    </row>
    <row r="84" spans="63:74" x14ac:dyDescent="0.2">
      <c r="BK84" s="133"/>
      <c r="BL84" s="133"/>
      <c r="BM84" s="133"/>
      <c r="BN84" s="133"/>
      <c r="BO84" s="133"/>
      <c r="BP84" s="133"/>
      <c r="BQ84" s="133"/>
      <c r="BR84" s="133"/>
      <c r="BS84" s="133"/>
      <c r="BT84" s="133"/>
      <c r="BU84" s="133"/>
      <c r="BV84" s="133"/>
    </row>
    <row r="85" spans="63:74" x14ac:dyDescent="0.2">
      <c r="BK85" s="133"/>
      <c r="BL85" s="133"/>
      <c r="BM85" s="133"/>
      <c r="BN85" s="133"/>
      <c r="BO85" s="133"/>
      <c r="BP85" s="133"/>
      <c r="BQ85" s="133"/>
      <c r="BR85" s="133"/>
      <c r="BS85" s="133"/>
      <c r="BT85" s="133"/>
      <c r="BU85" s="133"/>
      <c r="BV85" s="133"/>
    </row>
    <row r="86" spans="63:74" x14ac:dyDescent="0.2">
      <c r="BK86" s="133"/>
      <c r="BL86" s="133"/>
      <c r="BM86" s="133"/>
      <c r="BN86" s="133"/>
      <c r="BO86" s="133"/>
      <c r="BP86" s="133"/>
      <c r="BQ86" s="133"/>
      <c r="BR86" s="133"/>
      <c r="BS86" s="133"/>
      <c r="BT86" s="133"/>
      <c r="BU86" s="133"/>
      <c r="BV86" s="133"/>
    </row>
    <row r="87" spans="63:74" x14ac:dyDescent="0.2">
      <c r="BK87" s="133"/>
      <c r="BL87" s="133"/>
      <c r="BM87" s="133"/>
      <c r="BN87" s="133"/>
      <c r="BO87" s="133"/>
      <c r="BP87" s="133"/>
      <c r="BQ87" s="133"/>
      <c r="BR87" s="133"/>
      <c r="BS87" s="133"/>
      <c r="BT87" s="133"/>
      <c r="BU87" s="133"/>
      <c r="BV87" s="133"/>
    </row>
    <row r="88" spans="63:74" x14ac:dyDescent="0.2">
      <c r="BK88" s="133"/>
      <c r="BL88" s="133"/>
      <c r="BM88" s="133"/>
      <c r="BN88" s="133"/>
      <c r="BO88" s="133"/>
      <c r="BP88" s="133"/>
      <c r="BQ88" s="133"/>
      <c r="BR88" s="133"/>
      <c r="BS88" s="133"/>
      <c r="BT88" s="133"/>
      <c r="BU88" s="133"/>
      <c r="BV88" s="133"/>
    </row>
    <row r="89" spans="63:74" x14ac:dyDescent="0.2">
      <c r="BK89" s="133"/>
      <c r="BL89" s="133"/>
      <c r="BM89" s="133"/>
      <c r="BN89" s="133"/>
      <c r="BO89" s="133"/>
      <c r="BP89" s="133"/>
      <c r="BQ89" s="133"/>
      <c r="BR89" s="133"/>
      <c r="BS89" s="133"/>
      <c r="BT89" s="133"/>
      <c r="BU89" s="133"/>
      <c r="BV89" s="133"/>
    </row>
    <row r="90" spans="63:74" x14ac:dyDescent="0.2">
      <c r="BK90" s="133"/>
      <c r="BL90" s="133"/>
      <c r="BM90" s="133"/>
      <c r="BN90" s="133"/>
      <c r="BO90" s="133"/>
      <c r="BP90" s="133"/>
      <c r="BQ90" s="133"/>
      <c r="BR90" s="133"/>
      <c r="BS90" s="133"/>
      <c r="BT90" s="133"/>
      <c r="BU90" s="133"/>
      <c r="BV90" s="133"/>
    </row>
    <row r="91" spans="63:74" x14ac:dyDescent="0.2">
      <c r="BK91" s="133"/>
      <c r="BL91" s="133"/>
      <c r="BM91" s="133"/>
      <c r="BN91" s="133"/>
      <c r="BO91" s="133"/>
      <c r="BP91" s="133"/>
      <c r="BQ91" s="133"/>
      <c r="BR91" s="133"/>
      <c r="BS91" s="133"/>
      <c r="BT91" s="133"/>
      <c r="BU91" s="133"/>
      <c r="BV91" s="133"/>
    </row>
    <row r="92" spans="63:74" x14ac:dyDescent="0.2">
      <c r="BK92" s="133"/>
      <c r="BL92" s="133"/>
      <c r="BM92" s="133"/>
      <c r="BN92" s="133"/>
      <c r="BO92" s="133"/>
      <c r="BP92" s="133"/>
      <c r="BQ92" s="133"/>
      <c r="BR92" s="133"/>
      <c r="BS92" s="133"/>
      <c r="BT92" s="133"/>
      <c r="BU92" s="133"/>
      <c r="BV92" s="133"/>
    </row>
    <row r="93" spans="63:74" x14ac:dyDescent="0.2">
      <c r="BK93" s="133"/>
      <c r="BL93" s="133"/>
      <c r="BM93" s="133"/>
      <c r="BN93" s="133"/>
      <c r="BO93" s="133"/>
      <c r="BP93" s="133"/>
      <c r="BQ93" s="133"/>
      <c r="BR93" s="133"/>
      <c r="BS93" s="133"/>
      <c r="BT93" s="133"/>
      <c r="BU93" s="133"/>
      <c r="BV93" s="133"/>
    </row>
    <row r="94" spans="63:74" x14ac:dyDescent="0.2">
      <c r="BK94" s="133"/>
      <c r="BL94" s="133"/>
      <c r="BM94" s="133"/>
      <c r="BN94" s="133"/>
      <c r="BO94" s="133"/>
      <c r="BP94" s="133"/>
      <c r="BQ94" s="133"/>
      <c r="BR94" s="133"/>
      <c r="BS94" s="133"/>
      <c r="BT94" s="133"/>
      <c r="BU94" s="133"/>
      <c r="BV94" s="133"/>
    </row>
    <row r="95" spans="63:74" x14ac:dyDescent="0.2">
      <c r="BK95" s="133"/>
      <c r="BL95" s="133"/>
      <c r="BM95" s="133"/>
      <c r="BN95" s="133"/>
      <c r="BO95" s="133"/>
      <c r="BP95" s="133"/>
      <c r="BQ95" s="133"/>
      <c r="BR95" s="133"/>
      <c r="BS95" s="133"/>
      <c r="BT95" s="133"/>
      <c r="BU95" s="133"/>
      <c r="BV95" s="133"/>
    </row>
    <row r="96" spans="63:74" x14ac:dyDescent="0.2">
      <c r="BK96" s="133"/>
      <c r="BL96" s="133"/>
      <c r="BM96" s="133"/>
      <c r="BN96" s="133"/>
      <c r="BO96" s="133"/>
      <c r="BP96" s="133"/>
      <c r="BQ96" s="133"/>
      <c r="BR96" s="133"/>
      <c r="BS96" s="133"/>
      <c r="BT96" s="133"/>
      <c r="BU96" s="133"/>
      <c r="BV96" s="133"/>
    </row>
    <row r="97" spans="63:74" x14ac:dyDescent="0.2">
      <c r="BK97" s="133"/>
      <c r="BL97" s="133"/>
      <c r="BM97" s="133"/>
      <c r="BN97" s="133"/>
      <c r="BO97" s="133"/>
      <c r="BP97" s="133"/>
      <c r="BQ97" s="133"/>
      <c r="BR97" s="133"/>
      <c r="BS97" s="133"/>
      <c r="BT97" s="133"/>
      <c r="BU97" s="133"/>
      <c r="BV97" s="133"/>
    </row>
    <row r="98" spans="63:74" x14ac:dyDescent="0.2">
      <c r="BK98" s="133"/>
      <c r="BL98" s="133"/>
      <c r="BM98" s="133"/>
      <c r="BN98" s="133"/>
      <c r="BO98" s="133"/>
      <c r="BP98" s="133"/>
      <c r="BQ98" s="133"/>
      <c r="BR98" s="133"/>
      <c r="BS98" s="133"/>
      <c r="BT98" s="133"/>
      <c r="BU98" s="133"/>
      <c r="BV98" s="133"/>
    </row>
    <row r="99" spans="63:74" x14ac:dyDescent="0.2">
      <c r="BK99" s="133"/>
      <c r="BL99" s="133"/>
      <c r="BM99" s="133"/>
      <c r="BN99" s="133"/>
      <c r="BO99" s="133"/>
      <c r="BP99" s="133"/>
      <c r="BQ99" s="133"/>
      <c r="BR99" s="133"/>
      <c r="BS99" s="133"/>
      <c r="BT99" s="133"/>
      <c r="BU99" s="133"/>
      <c r="BV99" s="133"/>
    </row>
    <row r="100" spans="63:74" x14ac:dyDescent="0.2">
      <c r="BK100" s="133"/>
      <c r="BL100" s="133"/>
      <c r="BM100" s="133"/>
      <c r="BN100" s="133"/>
      <c r="BO100" s="133"/>
      <c r="BP100" s="133"/>
      <c r="BQ100" s="133"/>
      <c r="BR100" s="133"/>
      <c r="BS100" s="133"/>
      <c r="BT100" s="133"/>
      <c r="BU100" s="133"/>
      <c r="BV100" s="133"/>
    </row>
    <row r="101" spans="63:74" x14ac:dyDescent="0.2">
      <c r="BK101" s="133"/>
      <c r="BL101" s="133"/>
      <c r="BM101" s="133"/>
      <c r="BN101" s="133"/>
      <c r="BO101" s="133"/>
      <c r="BP101" s="133"/>
      <c r="BQ101" s="133"/>
      <c r="BR101" s="133"/>
      <c r="BS101" s="133"/>
      <c r="BT101" s="133"/>
      <c r="BU101" s="133"/>
      <c r="BV101" s="133"/>
    </row>
    <row r="102" spans="63:74" x14ac:dyDescent="0.2">
      <c r="BK102" s="133"/>
      <c r="BL102" s="133"/>
      <c r="BM102" s="133"/>
      <c r="BN102" s="133"/>
      <c r="BO102" s="133"/>
      <c r="BP102" s="133"/>
      <c r="BQ102" s="133"/>
      <c r="BR102" s="133"/>
      <c r="BS102" s="133"/>
      <c r="BT102" s="133"/>
      <c r="BU102" s="133"/>
      <c r="BV102" s="133"/>
    </row>
    <row r="103" spans="63:74" x14ac:dyDescent="0.2">
      <c r="BK103" s="133"/>
      <c r="BL103" s="133"/>
      <c r="BM103" s="133"/>
      <c r="BN103" s="133"/>
      <c r="BO103" s="133"/>
      <c r="BP103" s="133"/>
      <c r="BQ103" s="133"/>
      <c r="BR103" s="133"/>
      <c r="BS103" s="133"/>
      <c r="BT103" s="133"/>
      <c r="BU103" s="133"/>
      <c r="BV103" s="133"/>
    </row>
    <row r="104" spans="63:74" x14ac:dyDescent="0.2">
      <c r="BK104" s="133"/>
      <c r="BL104" s="133"/>
      <c r="BM104" s="133"/>
      <c r="BN104" s="133"/>
      <c r="BO104" s="133"/>
      <c r="BP104" s="133"/>
      <c r="BQ104" s="133"/>
      <c r="BR104" s="133"/>
      <c r="BS104" s="133"/>
      <c r="BT104" s="133"/>
      <c r="BU104" s="133"/>
      <c r="BV104" s="133"/>
    </row>
    <row r="105" spans="63:74" x14ac:dyDescent="0.2">
      <c r="BK105" s="133"/>
      <c r="BL105" s="133"/>
      <c r="BM105" s="133"/>
      <c r="BN105" s="133"/>
      <c r="BO105" s="133"/>
      <c r="BP105" s="133"/>
      <c r="BQ105" s="133"/>
      <c r="BR105" s="133"/>
      <c r="BS105" s="133"/>
      <c r="BT105" s="133"/>
      <c r="BU105" s="133"/>
      <c r="BV105" s="133"/>
    </row>
    <row r="106" spans="63:74" x14ac:dyDescent="0.2">
      <c r="BK106" s="133"/>
      <c r="BL106" s="133"/>
      <c r="BM106" s="133"/>
      <c r="BN106" s="133"/>
      <c r="BO106" s="133"/>
      <c r="BP106" s="133"/>
      <c r="BQ106" s="133"/>
      <c r="BR106" s="133"/>
      <c r="BS106" s="133"/>
      <c r="BT106" s="133"/>
      <c r="BU106" s="133"/>
      <c r="BV106" s="133"/>
    </row>
    <row r="107" spans="63:74" x14ac:dyDescent="0.2">
      <c r="BK107" s="133"/>
      <c r="BL107" s="133"/>
      <c r="BM107" s="133"/>
      <c r="BN107" s="133"/>
      <c r="BO107" s="133"/>
      <c r="BP107" s="133"/>
      <c r="BQ107" s="133"/>
      <c r="BR107" s="133"/>
      <c r="BS107" s="133"/>
      <c r="BT107" s="133"/>
      <c r="BU107" s="133"/>
      <c r="BV107" s="133"/>
    </row>
    <row r="108" spans="63:74" x14ac:dyDescent="0.2">
      <c r="BK108" s="133"/>
      <c r="BL108" s="133"/>
      <c r="BM108" s="133"/>
      <c r="BN108" s="133"/>
      <c r="BO108" s="133"/>
      <c r="BP108" s="133"/>
      <c r="BQ108" s="133"/>
      <c r="BR108" s="133"/>
      <c r="BS108" s="133"/>
      <c r="BT108" s="133"/>
      <c r="BU108" s="133"/>
      <c r="BV108" s="133"/>
    </row>
    <row r="109" spans="63:74" x14ac:dyDescent="0.2">
      <c r="BK109" s="133"/>
      <c r="BL109" s="133"/>
      <c r="BM109" s="133"/>
      <c r="BN109" s="133"/>
      <c r="BO109" s="133"/>
      <c r="BP109" s="133"/>
      <c r="BQ109" s="133"/>
      <c r="BR109" s="133"/>
      <c r="BS109" s="133"/>
      <c r="BT109" s="133"/>
      <c r="BU109" s="133"/>
      <c r="BV109" s="133"/>
    </row>
    <row r="110" spans="63:74" x14ac:dyDescent="0.2">
      <c r="BK110" s="133"/>
      <c r="BL110" s="133"/>
      <c r="BM110" s="133"/>
      <c r="BN110" s="133"/>
      <c r="BO110" s="133"/>
      <c r="BP110" s="133"/>
      <c r="BQ110" s="133"/>
      <c r="BR110" s="133"/>
      <c r="BS110" s="133"/>
      <c r="BT110" s="133"/>
      <c r="BU110" s="133"/>
      <c r="BV110" s="133"/>
    </row>
    <row r="111" spans="63:74" x14ac:dyDescent="0.2">
      <c r="BK111" s="133"/>
      <c r="BL111" s="133"/>
      <c r="BM111" s="133"/>
      <c r="BN111" s="133"/>
      <c r="BO111" s="133"/>
      <c r="BP111" s="133"/>
      <c r="BQ111" s="133"/>
      <c r="BR111" s="133"/>
      <c r="BS111" s="133"/>
      <c r="BT111" s="133"/>
      <c r="BU111" s="133"/>
      <c r="BV111" s="133"/>
    </row>
    <row r="112" spans="63:74" x14ac:dyDescent="0.2">
      <c r="BK112" s="133"/>
      <c r="BL112" s="133"/>
      <c r="BM112" s="133"/>
      <c r="BN112" s="133"/>
      <c r="BO112" s="133"/>
      <c r="BP112" s="133"/>
      <c r="BQ112" s="133"/>
      <c r="BR112" s="133"/>
      <c r="BS112" s="133"/>
      <c r="BT112" s="133"/>
      <c r="BU112" s="133"/>
      <c r="BV112" s="133"/>
    </row>
    <row r="113" spans="63:74" x14ac:dyDescent="0.2">
      <c r="BK113" s="133"/>
      <c r="BL113" s="133"/>
      <c r="BM113" s="133"/>
      <c r="BN113" s="133"/>
      <c r="BO113" s="133"/>
      <c r="BP113" s="133"/>
      <c r="BQ113" s="133"/>
      <c r="BR113" s="133"/>
      <c r="BS113" s="133"/>
      <c r="BT113" s="133"/>
      <c r="BU113" s="133"/>
      <c r="BV113" s="133"/>
    </row>
    <row r="114" spans="63:74" x14ac:dyDescent="0.2">
      <c r="BK114" s="133"/>
      <c r="BL114" s="133"/>
      <c r="BM114" s="133"/>
      <c r="BN114" s="133"/>
      <c r="BO114" s="133"/>
      <c r="BP114" s="133"/>
      <c r="BQ114" s="133"/>
      <c r="BR114" s="133"/>
      <c r="BS114" s="133"/>
      <c r="BT114" s="133"/>
      <c r="BU114" s="133"/>
      <c r="BV114" s="133"/>
    </row>
    <row r="115" spans="63:74" x14ac:dyDescent="0.2">
      <c r="BK115" s="133"/>
      <c r="BL115" s="133"/>
      <c r="BM115" s="133"/>
      <c r="BN115" s="133"/>
      <c r="BO115" s="133"/>
      <c r="BP115" s="133"/>
      <c r="BQ115" s="133"/>
      <c r="BR115" s="133"/>
      <c r="BS115" s="133"/>
      <c r="BT115" s="133"/>
      <c r="BU115" s="133"/>
      <c r="BV115" s="133"/>
    </row>
    <row r="116" spans="63:74" x14ac:dyDescent="0.2">
      <c r="BK116" s="133"/>
      <c r="BL116" s="133"/>
      <c r="BM116" s="133"/>
      <c r="BN116" s="133"/>
      <c r="BO116" s="133"/>
      <c r="BP116" s="133"/>
      <c r="BQ116" s="133"/>
      <c r="BR116" s="133"/>
      <c r="BS116" s="133"/>
      <c r="BT116" s="133"/>
      <c r="BU116" s="133"/>
      <c r="BV116" s="133"/>
    </row>
    <row r="117" spans="63:74" x14ac:dyDescent="0.2">
      <c r="BK117" s="133"/>
      <c r="BL117" s="133"/>
      <c r="BM117" s="133"/>
      <c r="BN117" s="133"/>
      <c r="BO117" s="133"/>
      <c r="BP117" s="133"/>
      <c r="BQ117" s="133"/>
      <c r="BR117" s="133"/>
      <c r="BS117" s="133"/>
      <c r="BT117" s="133"/>
      <c r="BU117" s="133"/>
      <c r="BV117" s="133"/>
    </row>
    <row r="118" spans="63:74" x14ac:dyDescent="0.2">
      <c r="BK118" s="133"/>
      <c r="BL118" s="133"/>
      <c r="BM118" s="133"/>
      <c r="BN118" s="133"/>
      <c r="BO118" s="133"/>
      <c r="BP118" s="133"/>
      <c r="BQ118" s="133"/>
      <c r="BR118" s="133"/>
      <c r="BS118" s="133"/>
      <c r="BT118" s="133"/>
      <c r="BU118" s="133"/>
      <c r="BV118" s="133"/>
    </row>
    <row r="119" spans="63:74" x14ac:dyDescent="0.2">
      <c r="BK119" s="133"/>
      <c r="BL119" s="133"/>
      <c r="BM119" s="133"/>
      <c r="BN119" s="133"/>
      <c r="BO119" s="133"/>
      <c r="BP119" s="133"/>
      <c r="BQ119" s="133"/>
      <c r="BR119" s="133"/>
      <c r="BS119" s="133"/>
      <c r="BT119" s="133"/>
      <c r="BU119" s="133"/>
      <c r="BV119" s="133"/>
    </row>
    <row r="120" spans="63:74" x14ac:dyDescent="0.2">
      <c r="BK120" s="133"/>
      <c r="BL120" s="133"/>
      <c r="BM120" s="133"/>
      <c r="BN120" s="133"/>
      <c r="BO120" s="133"/>
      <c r="BP120" s="133"/>
      <c r="BQ120" s="133"/>
      <c r="BR120" s="133"/>
      <c r="BS120" s="133"/>
      <c r="BT120" s="133"/>
      <c r="BU120" s="133"/>
      <c r="BV120" s="133"/>
    </row>
    <row r="121" spans="63:74" x14ac:dyDescent="0.2">
      <c r="BK121" s="133"/>
      <c r="BL121" s="133"/>
      <c r="BM121" s="133"/>
      <c r="BN121" s="133"/>
      <c r="BO121" s="133"/>
      <c r="BP121" s="133"/>
      <c r="BQ121" s="133"/>
      <c r="BR121" s="133"/>
      <c r="BS121" s="133"/>
      <c r="BT121" s="133"/>
      <c r="BU121" s="133"/>
      <c r="BV121" s="133"/>
    </row>
    <row r="122" spans="63:74" x14ac:dyDescent="0.2">
      <c r="BK122" s="133"/>
      <c r="BL122" s="133"/>
      <c r="BM122" s="133"/>
      <c r="BN122" s="133"/>
      <c r="BO122" s="133"/>
      <c r="BP122" s="133"/>
      <c r="BQ122" s="133"/>
      <c r="BR122" s="133"/>
      <c r="BS122" s="133"/>
      <c r="BT122" s="133"/>
      <c r="BU122" s="133"/>
      <c r="BV122" s="133"/>
    </row>
    <row r="123" spans="63:74" x14ac:dyDescent="0.2">
      <c r="BK123" s="133"/>
      <c r="BL123" s="133"/>
      <c r="BM123" s="133"/>
      <c r="BN123" s="133"/>
      <c r="BO123" s="133"/>
      <c r="BP123" s="133"/>
      <c r="BQ123" s="133"/>
      <c r="BR123" s="133"/>
      <c r="BS123" s="133"/>
      <c r="BT123" s="133"/>
      <c r="BU123" s="133"/>
      <c r="BV123" s="133"/>
    </row>
    <row r="124" spans="63:74" x14ac:dyDescent="0.2">
      <c r="BK124" s="133"/>
      <c r="BL124" s="133"/>
      <c r="BM124" s="133"/>
      <c r="BN124" s="133"/>
      <c r="BO124" s="133"/>
      <c r="BP124" s="133"/>
      <c r="BQ124" s="133"/>
      <c r="BR124" s="133"/>
      <c r="BS124" s="133"/>
      <c r="BT124" s="133"/>
      <c r="BU124" s="133"/>
      <c r="BV124" s="133"/>
    </row>
    <row r="125" spans="63:74" x14ac:dyDescent="0.2">
      <c r="BK125" s="133"/>
      <c r="BL125" s="133"/>
      <c r="BM125" s="133"/>
      <c r="BN125" s="133"/>
      <c r="BO125" s="133"/>
      <c r="BP125" s="133"/>
      <c r="BQ125" s="133"/>
      <c r="BR125" s="133"/>
      <c r="BS125" s="133"/>
      <c r="BT125" s="133"/>
      <c r="BU125" s="133"/>
      <c r="BV125" s="133"/>
    </row>
    <row r="126" spans="63:74" x14ac:dyDescent="0.2">
      <c r="BK126" s="133"/>
      <c r="BL126" s="133"/>
      <c r="BM126" s="133"/>
      <c r="BN126" s="133"/>
      <c r="BO126" s="133"/>
      <c r="BP126" s="133"/>
      <c r="BQ126" s="133"/>
      <c r="BR126" s="133"/>
      <c r="BS126" s="133"/>
      <c r="BT126" s="133"/>
      <c r="BU126" s="133"/>
      <c r="BV126" s="133"/>
    </row>
    <row r="127" spans="63:74" x14ac:dyDescent="0.2">
      <c r="BK127" s="133"/>
      <c r="BL127" s="133"/>
      <c r="BM127" s="133"/>
      <c r="BN127" s="133"/>
      <c r="BO127" s="133"/>
      <c r="BP127" s="133"/>
      <c r="BQ127" s="133"/>
      <c r="BR127" s="133"/>
      <c r="BS127" s="133"/>
      <c r="BT127" s="133"/>
      <c r="BU127" s="133"/>
      <c r="BV127" s="133"/>
    </row>
    <row r="128" spans="63:74" x14ac:dyDescent="0.2">
      <c r="BK128" s="133"/>
      <c r="BL128" s="133"/>
      <c r="BM128" s="133"/>
      <c r="BN128" s="133"/>
      <c r="BO128" s="133"/>
      <c r="BP128" s="133"/>
      <c r="BQ128" s="133"/>
      <c r="BR128" s="133"/>
      <c r="BS128" s="133"/>
      <c r="BT128" s="133"/>
      <c r="BU128" s="133"/>
      <c r="BV128" s="133"/>
    </row>
    <row r="129" spans="63:74" x14ac:dyDescent="0.2">
      <c r="BK129" s="133"/>
      <c r="BL129" s="133"/>
      <c r="BM129" s="133"/>
      <c r="BN129" s="133"/>
      <c r="BO129" s="133"/>
      <c r="BP129" s="133"/>
      <c r="BQ129" s="133"/>
      <c r="BR129" s="133"/>
      <c r="BS129" s="133"/>
      <c r="BT129" s="133"/>
      <c r="BU129" s="133"/>
      <c r="BV129" s="133"/>
    </row>
    <row r="130" spans="63:74" x14ac:dyDescent="0.2">
      <c r="BK130" s="133"/>
      <c r="BL130" s="133"/>
      <c r="BM130" s="133"/>
      <c r="BN130" s="133"/>
      <c r="BO130" s="133"/>
      <c r="BP130" s="133"/>
      <c r="BQ130" s="133"/>
      <c r="BR130" s="133"/>
      <c r="BS130" s="133"/>
      <c r="BT130" s="133"/>
      <c r="BU130" s="133"/>
      <c r="BV130" s="133"/>
    </row>
    <row r="131" spans="63:74" x14ac:dyDescent="0.2">
      <c r="BK131" s="133"/>
      <c r="BL131" s="133"/>
      <c r="BM131" s="133"/>
      <c r="BN131" s="133"/>
      <c r="BO131" s="133"/>
      <c r="BP131" s="133"/>
      <c r="BQ131" s="133"/>
      <c r="BR131" s="133"/>
      <c r="BS131" s="133"/>
      <c r="BT131" s="133"/>
      <c r="BU131" s="133"/>
      <c r="BV131" s="133"/>
    </row>
    <row r="132" spans="63:74" x14ac:dyDescent="0.2">
      <c r="BK132" s="133"/>
      <c r="BL132" s="133"/>
      <c r="BM132" s="133"/>
      <c r="BN132" s="133"/>
      <c r="BO132" s="133"/>
      <c r="BP132" s="133"/>
      <c r="BQ132" s="133"/>
      <c r="BR132" s="133"/>
      <c r="BS132" s="133"/>
      <c r="BT132" s="133"/>
      <c r="BU132" s="133"/>
      <c r="BV132" s="133"/>
    </row>
    <row r="133" spans="63:74" x14ac:dyDescent="0.2">
      <c r="BK133" s="133"/>
      <c r="BL133" s="133"/>
      <c r="BM133" s="133"/>
      <c r="BN133" s="133"/>
      <c r="BO133" s="133"/>
      <c r="BP133" s="133"/>
      <c r="BQ133" s="133"/>
      <c r="BR133" s="133"/>
      <c r="BS133" s="133"/>
      <c r="BT133" s="133"/>
      <c r="BU133" s="133"/>
      <c r="BV133" s="133"/>
    </row>
    <row r="134" spans="63:74" x14ac:dyDescent="0.2">
      <c r="BK134" s="133"/>
      <c r="BL134" s="133"/>
      <c r="BM134" s="133"/>
      <c r="BN134" s="133"/>
      <c r="BO134" s="133"/>
      <c r="BP134" s="133"/>
      <c r="BQ134" s="133"/>
      <c r="BR134" s="133"/>
      <c r="BS134" s="133"/>
      <c r="BT134" s="133"/>
      <c r="BU134" s="133"/>
      <c r="BV134" s="133"/>
    </row>
    <row r="135" spans="63:74" x14ac:dyDescent="0.2">
      <c r="BK135" s="133"/>
      <c r="BL135" s="133"/>
      <c r="BM135" s="133"/>
      <c r="BN135" s="133"/>
      <c r="BO135" s="133"/>
      <c r="BP135" s="133"/>
      <c r="BQ135" s="133"/>
      <c r="BR135" s="133"/>
      <c r="BS135" s="133"/>
      <c r="BT135" s="133"/>
      <c r="BU135" s="133"/>
      <c r="BV135" s="133"/>
    </row>
    <row r="136" spans="63:74" x14ac:dyDescent="0.2">
      <c r="BK136" s="133"/>
      <c r="BL136" s="133"/>
      <c r="BM136" s="133"/>
      <c r="BN136" s="133"/>
      <c r="BO136" s="133"/>
      <c r="BP136" s="133"/>
      <c r="BQ136" s="133"/>
      <c r="BR136" s="133"/>
      <c r="BS136" s="133"/>
      <c r="BT136" s="133"/>
      <c r="BU136" s="133"/>
      <c r="BV136" s="133"/>
    </row>
    <row r="137" spans="63:74" x14ac:dyDescent="0.2">
      <c r="BK137" s="133"/>
      <c r="BL137" s="133"/>
      <c r="BM137" s="133"/>
      <c r="BN137" s="133"/>
      <c r="BO137" s="133"/>
      <c r="BP137" s="133"/>
      <c r="BQ137" s="133"/>
      <c r="BR137" s="133"/>
      <c r="BS137" s="133"/>
      <c r="BT137" s="133"/>
      <c r="BU137" s="133"/>
      <c r="BV137" s="133"/>
    </row>
    <row r="138" spans="63:74" x14ac:dyDescent="0.2">
      <c r="BK138" s="133"/>
      <c r="BL138" s="133"/>
      <c r="BM138" s="133"/>
      <c r="BN138" s="133"/>
      <c r="BO138" s="133"/>
      <c r="BP138" s="133"/>
      <c r="BQ138" s="133"/>
      <c r="BR138" s="133"/>
      <c r="BS138" s="133"/>
      <c r="BT138" s="133"/>
      <c r="BU138" s="133"/>
      <c r="BV138" s="133"/>
    </row>
    <row r="139" spans="63:74" x14ac:dyDescent="0.2">
      <c r="BK139" s="133"/>
      <c r="BL139" s="133"/>
      <c r="BM139" s="133"/>
      <c r="BN139" s="133"/>
      <c r="BO139" s="133"/>
      <c r="BP139" s="133"/>
      <c r="BQ139" s="133"/>
      <c r="BR139" s="133"/>
      <c r="BS139" s="133"/>
      <c r="BT139" s="133"/>
      <c r="BU139" s="133"/>
      <c r="BV139" s="133"/>
    </row>
    <row r="140" spans="63:74" x14ac:dyDescent="0.2">
      <c r="BK140" s="133"/>
      <c r="BL140" s="133"/>
      <c r="BM140" s="133"/>
      <c r="BN140" s="133"/>
      <c r="BO140" s="133"/>
      <c r="BP140" s="133"/>
      <c r="BQ140" s="133"/>
      <c r="BR140" s="133"/>
      <c r="BS140" s="133"/>
      <c r="BT140" s="133"/>
      <c r="BU140" s="133"/>
      <c r="BV140" s="133"/>
    </row>
    <row r="141" spans="63:74" x14ac:dyDescent="0.2">
      <c r="BK141" s="133"/>
      <c r="BL141" s="133"/>
      <c r="BM141" s="133"/>
      <c r="BN141" s="133"/>
      <c r="BO141" s="133"/>
      <c r="BP141" s="133"/>
      <c r="BQ141" s="133"/>
      <c r="BR141" s="133"/>
      <c r="BS141" s="133"/>
      <c r="BT141" s="133"/>
      <c r="BU141" s="133"/>
      <c r="BV141" s="133"/>
    </row>
    <row r="142" spans="63:74" x14ac:dyDescent="0.2">
      <c r="BK142" s="133"/>
      <c r="BL142" s="133"/>
      <c r="BM142" s="133"/>
      <c r="BN142" s="133"/>
      <c r="BO142" s="133"/>
      <c r="BP142" s="133"/>
      <c r="BQ142" s="133"/>
      <c r="BR142" s="133"/>
      <c r="BS142" s="133"/>
      <c r="BT142" s="133"/>
      <c r="BU142" s="133"/>
      <c r="BV142" s="133"/>
    </row>
    <row r="143" spans="63:74" x14ac:dyDescent="0.2">
      <c r="BK143" s="133"/>
      <c r="BL143" s="133"/>
      <c r="BM143" s="133"/>
      <c r="BN143" s="133"/>
      <c r="BO143" s="133"/>
      <c r="BP143" s="133"/>
      <c r="BQ143" s="133"/>
      <c r="BR143" s="133"/>
      <c r="BS143" s="133"/>
      <c r="BT143" s="133"/>
      <c r="BU143" s="133"/>
      <c r="BV143" s="133"/>
    </row>
  </sheetData>
  <mergeCells count="17">
    <mergeCell ref="A1:A2"/>
    <mergeCell ref="AM3:AX3"/>
    <mergeCell ref="AY3:BJ3"/>
    <mergeCell ref="BK3:BV3"/>
    <mergeCell ref="B1:AL1"/>
    <mergeCell ref="C3:N3"/>
    <mergeCell ref="O3:Z3"/>
    <mergeCell ref="AA3:AL3"/>
    <mergeCell ref="B63:Q63"/>
    <mergeCell ref="B64:Q64"/>
    <mergeCell ref="B60:Q60"/>
    <mergeCell ref="B62:Q62"/>
    <mergeCell ref="B56:Q56"/>
    <mergeCell ref="B58:Q58"/>
    <mergeCell ref="B59:Q59"/>
    <mergeCell ref="B57:Q57"/>
    <mergeCell ref="B61:R61"/>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Q5" activePane="bottomRight" state="frozen"/>
      <selection activeCell="BI18" sqref="BI18"/>
      <selection pane="topRight" activeCell="BI18" sqref="BI18"/>
      <selection pane="bottomLeft" activeCell="BI18" sqref="BI18"/>
      <selection pane="bottomRight" activeCell="AT19" sqref="AT19"/>
    </sheetView>
  </sheetViews>
  <sheetFormatPr defaultColWidth="9.625" defaultRowHeight="11.4" x14ac:dyDescent="0.15"/>
  <cols>
    <col min="1" max="1" width="13.375" style="95" customWidth="1"/>
    <col min="2" max="2" width="36.375" style="95" customWidth="1"/>
    <col min="3" max="50" width="6.625" style="95" customWidth="1"/>
    <col min="51" max="55" width="6.625" style="846" customWidth="1"/>
    <col min="56" max="58" width="6.625" style="715" customWidth="1"/>
    <col min="59" max="61" width="6.625" style="846" customWidth="1"/>
    <col min="62" max="62" width="6.625" style="132" customWidth="1"/>
    <col min="63" max="74" width="6.625" style="95" customWidth="1"/>
    <col min="75" max="16384" width="9.625" style="95"/>
  </cols>
  <sheetData>
    <row r="1" spans="1:74" ht="13.4" customHeight="1" x14ac:dyDescent="0.2">
      <c r="A1" s="979" t="s">
        <v>479</v>
      </c>
      <c r="B1" s="1116" t="s">
        <v>749</v>
      </c>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c r="AD1" s="1052"/>
      <c r="AE1" s="1052"/>
      <c r="AF1" s="1052"/>
      <c r="AG1" s="1052"/>
      <c r="AH1" s="1052"/>
      <c r="AI1" s="1052"/>
      <c r="AJ1" s="1052"/>
      <c r="AK1" s="1052"/>
      <c r="AL1" s="1052"/>
    </row>
    <row r="2" spans="1:74" s="96" customFormat="1" ht="13.4" customHeight="1" x14ac:dyDescent="0.2">
      <c r="A2" s="980"/>
      <c r="B2" s="296" t="str">
        <f>"U.S. Energy Information Administration  |  Short-Term Energy Outlook  - "&amp;Dates!D1</f>
        <v>U.S. Energy Information Administration  |  Short-Term Energy Outlook  - September 2025</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Y2" s="847"/>
      <c r="AZ2" s="847"/>
      <c r="BA2" s="847"/>
      <c r="BB2" s="847"/>
      <c r="BC2" s="847"/>
      <c r="BD2" s="716"/>
      <c r="BE2" s="716"/>
      <c r="BF2" s="716"/>
      <c r="BG2" s="847"/>
      <c r="BH2" s="847"/>
      <c r="BI2" s="847"/>
      <c r="BJ2" s="199"/>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ht="10.7"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6"/>
      <c r="B5" s="97" t="s">
        <v>91</v>
      </c>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946"/>
      <c r="AZ5" s="946"/>
      <c r="BA5" s="946"/>
      <c r="BB5" s="955"/>
      <c r="BC5" s="946"/>
      <c r="BD5" s="973"/>
      <c r="BE5" s="973"/>
      <c r="BF5" s="973"/>
      <c r="BG5" s="867"/>
      <c r="BH5" s="867"/>
      <c r="BI5" s="867"/>
      <c r="BJ5" s="533"/>
      <c r="BK5" s="533"/>
      <c r="BL5" s="533"/>
      <c r="BM5" s="533"/>
      <c r="BN5" s="533"/>
      <c r="BO5" s="533"/>
      <c r="BP5" s="533"/>
      <c r="BQ5" s="533"/>
      <c r="BR5" s="533"/>
      <c r="BS5" s="533"/>
      <c r="BT5" s="533"/>
      <c r="BU5" s="533"/>
      <c r="BV5" s="533"/>
    </row>
    <row r="6" spans="1:74" ht="11.05" customHeight="1" x14ac:dyDescent="0.2">
      <c r="A6" s="6" t="s">
        <v>284</v>
      </c>
      <c r="B6" s="536" t="s">
        <v>1158</v>
      </c>
      <c r="C6" s="386">
        <v>804.67133362000004</v>
      </c>
      <c r="D6" s="386">
        <v>794.01730326999996</v>
      </c>
      <c r="E6" s="386">
        <v>508.33095594000002</v>
      </c>
      <c r="F6" s="386">
        <v>308.26755990999999</v>
      </c>
      <c r="G6" s="386">
        <v>151.07586148999999</v>
      </c>
      <c r="H6" s="386">
        <v>12.329405179</v>
      </c>
      <c r="I6" s="386">
        <v>4.5605191965999996</v>
      </c>
      <c r="J6" s="386">
        <v>5.9701781909999996</v>
      </c>
      <c r="K6" s="386">
        <v>40.056315529999999</v>
      </c>
      <c r="L6" s="386">
        <v>179.9587047</v>
      </c>
      <c r="M6" s="386">
        <v>509.33275588999999</v>
      </c>
      <c r="N6" s="386">
        <v>615.59622116000003</v>
      </c>
      <c r="O6" s="386">
        <v>914.18136145000005</v>
      </c>
      <c r="P6" s="386">
        <v>711.94833312000003</v>
      </c>
      <c r="Q6" s="386">
        <v>524.62140565000004</v>
      </c>
      <c r="R6" s="386">
        <v>341.62299714</v>
      </c>
      <c r="S6" s="386">
        <v>122.27512939</v>
      </c>
      <c r="T6" s="386">
        <v>25.906265013999999</v>
      </c>
      <c r="U6" s="386">
        <v>3.6306086308999999</v>
      </c>
      <c r="V6" s="386">
        <v>5.8151096288000002</v>
      </c>
      <c r="W6" s="386">
        <v>44.433335556999999</v>
      </c>
      <c r="X6" s="386">
        <v>257.47617258999998</v>
      </c>
      <c r="Y6" s="386">
        <v>511.09704962000001</v>
      </c>
      <c r="Z6" s="386">
        <v>780.81939923000004</v>
      </c>
      <c r="AA6" s="386">
        <v>714.93977522</v>
      </c>
      <c r="AB6" s="386">
        <v>621.23824919000003</v>
      </c>
      <c r="AC6" s="386">
        <v>585.31849957999998</v>
      </c>
      <c r="AD6" s="386">
        <v>297.32383124</v>
      </c>
      <c r="AE6" s="386">
        <v>144.70757259999999</v>
      </c>
      <c r="AF6" s="386">
        <v>42.918999986000003</v>
      </c>
      <c r="AG6" s="386">
        <v>4.7386799197</v>
      </c>
      <c r="AH6" s="386">
        <v>9.7173214580000007</v>
      </c>
      <c r="AI6" s="386">
        <v>45.640318811</v>
      </c>
      <c r="AJ6" s="386">
        <v>206.56091867999999</v>
      </c>
      <c r="AK6" s="386">
        <v>504.56467063000002</v>
      </c>
      <c r="AL6" s="386">
        <v>623.90224531000001</v>
      </c>
      <c r="AM6" s="386">
        <v>839.92865843000004</v>
      </c>
      <c r="AN6" s="386">
        <v>575.12446327999999</v>
      </c>
      <c r="AO6" s="386">
        <v>488.98341935000002</v>
      </c>
      <c r="AP6" s="386">
        <v>280.69260832999998</v>
      </c>
      <c r="AQ6" s="386">
        <v>113.53756362999999</v>
      </c>
      <c r="AR6" s="386">
        <v>19.568460843</v>
      </c>
      <c r="AS6" s="386">
        <v>4.0041818457999998</v>
      </c>
      <c r="AT6" s="386">
        <v>9.0412330603999997</v>
      </c>
      <c r="AU6" s="386">
        <v>37.206222263999997</v>
      </c>
      <c r="AV6" s="386">
        <v>186.37913628999999</v>
      </c>
      <c r="AW6" s="386">
        <v>430.12673927999998</v>
      </c>
      <c r="AX6" s="386">
        <v>704.36446573000001</v>
      </c>
      <c r="AY6" s="880">
        <v>946.23697733999995</v>
      </c>
      <c r="AZ6" s="880">
        <v>686.18555876999994</v>
      </c>
      <c r="BA6" s="880">
        <v>469.61062580999999</v>
      </c>
      <c r="BB6" s="880">
        <v>278.91386793999999</v>
      </c>
      <c r="BC6" s="880">
        <v>136.28366516</v>
      </c>
      <c r="BD6" s="880">
        <v>19.669331545999999</v>
      </c>
      <c r="BE6" s="880">
        <v>4.0913176550000001</v>
      </c>
      <c r="BF6" s="880">
        <v>13.360750649</v>
      </c>
      <c r="BG6" s="358">
        <v>50.467975809999999</v>
      </c>
      <c r="BH6" s="358">
        <v>236.80526515</v>
      </c>
      <c r="BI6" s="358">
        <v>479.10129162999999</v>
      </c>
      <c r="BJ6" s="358">
        <v>714.10531919000005</v>
      </c>
      <c r="BK6" s="358">
        <v>790.64002643000003</v>
      </c>
      <c r="BL6" s="358">
        <v>643.85706262999997</v>
      </c>
      <c r="BM6" s="358">
        <v>525.40873732</v>
      </c>
      <c r="BN6" s="358">
        <v>297.99216224999998</v>
      </c>
      <c r="BO6" s="358">
        <v>134.58979403000001</v>
      </c>
      <c r="BP6" s="358">
        <v>30.991544671</v>
      </c>
      <c r="BQ6" s="358">
        <v>7.2434950426000002</v>
      </c>
      <c r="BR6" s="358">
        <v>11.082992204</v>
      </c>
      <c r="BS6" s="358">
        <v>54.977628785999997</v>
      </c>
      <c r="BT6" s="358">
        <v>235.76748377999999</v>
      </c>
      <c r="BU6" s="358">
        <v>477.00207781</v>
      </c>
      <c r="BV6" s="358">
        <v>710.94852822999997</v>
      </c>
    </row>
    <row r="7" spans="1:74" ht="11.05" customHeight="1" x14ac:dyDescent="0.2">
      <c r="A7" s="6" t="s">
        <v>43</v>
      </c>
      <c r="B7" s="761" t="s">
        <v>1012</v>
      </c>
      <c r="C7" s="386">
        <v>1123.5620636000001</v>
      </c>
      <c r="D7" s="386">
        <v>1051.9202293999999</v>
      </c>
      <c r="E7" s="386">
        <v>837.35178074999999</v>
      </c>
      <c r="F7" s="386">
        <v>519.73295001999998</v>
      </c>
      <c r="G7" s="386">
        <v>246.54586767000001</v>
      </c>
      <c r="H7" s="386">
        <v>14.956743218</v>
      </c>
      <c r="I7" s="386">
        <v>12.629024447000001</v>
      </c>
      <c r="J7" s="386">
        <v>3.6021517147000002</v>
      </c>
      <c r="K7" s="386">
        <v>68.257982080999994</v>
      </c>
      <c r="L7" s="386">
        <v>279.20971706</v>
      </c>
      <c r="M7" s="386">
        <v>727.29150269000002</v>
      </c>
      <c r="N7" s="386">
        <v>913.96549144000005</v>
      </c>
      <c r="O7" s="386">
        <v>1302.8465275999999</v>
      </c>
      <c r="P7" s="386">
        <v>993.63544907000005</v>
      </c>
      <c r="Q7" s="386">
        <v>840.83390502999998</v>
      </c>
      <c r="R7" s="386">
        <v>543.77245384000003</v>
      </c>
      <c r="S7" s="386">
        <v>186.81904084999999</v>
      </c>
      <c r="T7" s="386">
        <v>53.314444823999999</v>
      </c>
      <c r="U7" s="386">
        <v>2.9959603983999998</v>
      </c>
      <c r="V7" s="386">
        <v>3.4607944261000001</v>
      </c>
      <c r="W7" s="386">
        <v>108.01065534</v>
      </c>
      <c r="X7" s="386">
        <v>386.30405098</v>
      </c>
      <c r="Y7" s="386">
        <v>613.49936556</v>
      </c>
      <c r="Z7" s="386">
        <v>982.56180270000004</v>
      </c>
      <c r="AA7" s="386">
        <v>925.57166153000003</v>
      </c>
      <c r="AB7" s="386">
        <v>940.17982601999995</v>
      </c>
      <c r="AC7" s="386">
        <v>850.32459330999995</v>
      </c>
      <c r="AD7" s="386">
        <v>467.91429141999998</v>
      </c>
      <c r="AE7" s="386">
        <v>282.74962025000002</v>
      </c>
      <c r="AF7" s="386">
        <v>69.095519545000002</v>
      </c>
      <c r="AG7" s="386">
        <v>1.1578896891999999</v>
      </c>
      <c r="AH7" s="386">
        <v>24.628431572</v>
      </c>
      <c r="AI7" s="386">
        <v>65.569199714999996</v>
      </c>
      <c r="AJ7" s="386">
        <v>288.66043212</v>
      </c>
      <c r="AK7" s="386">
        <v>788.40661868999996</v>
      </c>
      <c r="AL7" s="386">
        <v>853.44986848999997</v>
      </c>
      <c r="AM7" s="386">
        <v>1085.1310550000001</v>
      </c>
      <c r="AN7" s="386">
        <v>914.29417778000004</v>
      </c>
      <c r="AO7" s="386">
        <v>762.04924731000006</v>
      </c>
      <c r="AP7" s="386">
        <v>542.69135614000004</v>
      </c>
      <c r="AQ7" s="386">
        <v>190.67358141</v>
      </c>
      <c r="AR7" s="386">
        <v>17.092211599999999</v>
      </c>
      <c r="AS7" s="386">
        <v>0.7161717755</v>
      </c>
      <c r="AT7" s="386">
        <v>16.763036919000001</v>
      </c>
      <c r="AU7" s="386">
        <v>95.074807320999994</v>
      </c>
      <c r="AV7" s="386">
        <v>382.28018745000003</v>
      </c>
      <c r="AW7" s="386">
        <v>607.48288452999998</v>
      </c>
      <c r="AX7" s="386">
        <v>1060.6515247</v>
      </c>
      <c r="AY7" s="880">
        <v>1247.2293797</v>
      </c>
      <c r="AZ7" s="880">
        <v>1073.5124274</v>
      </c>
      <c r="BA7" s="880">
        <v>789.37281485999995</v>
      </c>
      <c r="BB7" s="880">
        <v>512.52154358999996</v>
      </c>
      <c r="BC7" s="880">
        <v>231.38184165000001</v>
      </c>
      <c r="BD7" s="880">
        <v>25.667524455999999</v>
      </c>
      <c r="BE7" s="880">
        <v>1.6463472345000001</v>
      </c>
      <c r="BF7" s="880">
        <v>36.743328120000001</v>
      </c>
      <c r="BG7" s="358">
        <v>84.231463008999995</v>
      </c>
      <c r="BH7" s="358">
        <v>397.34009896999999</v>
      </c>
      <c r="BI7" s="358">
        <v>665.70392761999994</v>
      </c>
      <c r="BJ7" s="358">
        <v>957.28404091000004</v>
      </c>
      <c r="BK7" s="358">
        <v>1116.6837935999999</v>
      </c>
      <c r="BL7" s="358">
        <v>957.01828016000002</v>
      </c>
      <c r="BM7" s="358">
        <v>846.02781109</v>
      </c>
      <c r="BN7" s="358">
        <v>519.50496581000004</v>
      </c>
      <c r="BO7" s="358">
        <v>244.81077377</v>
      </c>
      <c r="BP7" s="358">
        <v>47.125217562000003</v>
      </c>
      <c r="BQ7" s="358">
        <v>7.9509991983999999</v>
      </c>
      <c r="BR7" s="358">
        <v>17.157361751</v>
      </c>
      <c r="BS7" s="358">
        <v>103.65782534</v>
      </c>
      <c r="BT7" s="358">
        <v>395.77699762999998</v>
      </c>
      <c r="BU7" s="358">
        <v>663.05517038000005</v>
      </c>
      <c r="BV7" s="358">
        <v>953.46674023000003</v>
      </c>
    </row>
    <row r="8" spans="1:74" ht="11.05" customHeight="1" x14ac:dyDescent="0.2">
      <c r="A8" s="6" t="s">
        <v>44</v>
      </c>
      <c r="B8" s="761" t="s">
        <v>1013</v>
      </c>
      <c r="C8" s="386">
        <v>1064.7684075</v>
      </c>
      <c r="D8" s="386">
        <v>1015.7097119</v>
      </c>
      <c r="E8" s="386">
        <v>736.26338449000002</v>
      </c>
      <c r="F8" s="386">
        <v>440.36132173999999</v>
      </c>
      <c r="G8" s="386">
        <v>215.45116390999999</v>
      </c>
      <c r="H8" s="386">
        <v>9.6062991128000004</v>
      </c>
      <c r="I8" s="386">
        <v>3.7512571381000002</v>
      </c>
      <c r="J8" s="386">
        <v>2.0297689927999998</v>
      </c>
      <c r="K8" s="386">
        <v>50.326480156000002</v>
      </c>
      <c r="L8" s="386">
        <v>206.19947869000001</v>
      </c>
      <c r="M8" s="386">
        <v>707.92994010999996</v>
      </c>
      <c r="N8" s="386">
        <v>809.08278078000001</v>
      </c>
      <c r="O8" s="386">
        <v>1242.2811816999999</v>
      </c>
      <c r="P8" s="386">
        <v>932.53739101999997</v>
      </c>
      <c r="Q8" s="386">
        <v>758.35188818999995</v>
      </c>
      <c r="R8" s="386">
        <v>494.64814661000003</v>
      </c>
      <c r="S8" s="386">
        <v>145.74425445</v>
      </c>
      <c r="T8" s="386">
        <v>27.060358392000001</v>
      </c>
      <c r="U8" s="386">
        <v>1.7166652408</v>
      </c>
      <c r="V8" s="386">
        <v>3.4224505289999998</v>
      </c>
      <c r="W8" s="386">
        <v>67.349914373000004</v>
      </c>
      <c r="X8" s="386">
        <v>393.38561267</v>
      </c>
      <c r="Y8" s="386">
        <v>588.39503894999996</v>
      </c>
      <c r="Z8" s="386">
        <v>980.40596046999997</v>
      </c>
      <c r="AA8" s="386">
        <v>843.05915324</v>
      </c>
      <c r="AB8" s="386">
        <v>813.74453940000001</v>
      </c>
      <c r="AC8" s="386">
        <v>794.44997965000005</v>
      </c>
      <c r="AD8" s="386">
        <v>367.24592027</v>
      </c>
      <c r="AE8" s="386">
        <v>241.39107335</v>
      </c>
      <c r="AF8" s="386">
        <v>44.027052382999997</v>
      </c>
      <c r="AG8" s="386">
        <v>1.2455370905000001</v>
      </c>
      <c r="AH8" s="386">
        <v>12.803656221000001</v>
      </c>
      <c r="AI8" s="386">
        <v>57.235848222000001</v>
      </c>
      <c r="AJ8" s="386">
        <v>272.60198252999999</v>
      </c>
      <c r="AK8" s="386">
        <v>714.66121701999998</v>
      </c>
      <c r="AL8" s="386">
        <v>789.61153951999995</v>
      </c>
      <c r="AM8" s="386">
        <v>1022.3609334</v>
      </c>
      <c r="AN8" s="386">
        <v>830.83059195999999</v>
      </c>
      <c r="AO8" s="386">
        <v>670.75425426000004</v>
      </c>
      <c r="AP8" s="386">
        <v>430.11589041000002</v>
      </c>
      <c r="AQ8" s="386">
        <v>127.30029111</v>
      </c>
      <c r="AR8" s="386">
        <v>9.0048663932000004</v>
      </c>
      <c r="AS8" s="386">
        <v>0.93598350776999995</v>
      </c>
      <c r="AT8" s="386">
        <v>7.6111295990999999</v>
      </c>
      <c r="AU8" s="386">
        <v>62.004076908999998</v>
      </c>
      <c r="AV8" s="386">
        <v>305.15599108999999</v>
      </c>
      <c r="AW8" s="386">
        <v>551.70868814000005</v>
      </c>
      <c r="AX8" s="386">
        <v>1000.4020052</v>
      </c>
      <c r="AY8" s="880">
        <v>1217.0460433000001</v>
      </c>
      <c r="AZ8" s="880">
        <v>973.07741243999999</v>
      </c>
      <c r="BA8" s="880">
        <v>672.48771018000002</v>
      </c>
      <c r="BB8" s="880">
        <v>424.14762228000001</v>
      </c>
      <c r="BC8" s="880">
        <v>191.47199556999999</v>
      </c>
      <c r="BD8" s="880">
        <v>10.054822506000001</v>
      </c>
      <c r="BE8" s="880">
        <v>1E-10</v>
      </c>
      <c r="BF8" s="880">
        <v>17.752245423000002</v>
      </c>
      <c r="BG8" s="358">
        <v>62.63594836</v>
      </c>
      <c r="BH8" s="358">
        <v>339.88957901999999</v>
      </c>
      <c r="BI8" s="358">
        <v>615.11468137999998</v>
      </c>
      <c r="BJ8" s="358">
        <v>893.30526319000001</v>
      </c>
      <c r="BK8" s="358">
        <v>1041.9263427000001</v>
      </c>
      <c r="BL8" s="358">
        <v>888.04028903000005</v>
      </c>
      <c r="BM8" s="358">
        <v>767.63158336000004</v>
      </c>
      <c r="BN8" s="358">
        <v>438.43368233000001</v>
      </c>
      <c r="BO8" s="358">
        <v>186.21220030999999</v>
      </c>
      <c r="BP8" s="358">
        <v>23.386548619999999</v>
      </c>
      <c r="BQ8" s="358">
        <v>4.2129464498999996</v>
      </c>
      <c r="BR8" s="358">
        <v>9.6319164281000003</v>
      </c>
      <c r="BS8" s="358">
        <v>70.978934003999996</v>
      </c>
      <c r="BT8" s="358">
        <v>338.5213096</v>
      </c>
      <c r="BU8" s="358">
        <v>612.65116068999998</v>
      </c>
      <c r="BV8" s="358">
        <v>889.72885544999997</v>
      </c>
    </row>
    <row r="9" spans="1:74" ht="11.05" customHeight="1" x14ac:dyDescent="0.2">
      <c r="A9" s="6" t="s">
        <v>45</v>
      </c>
      <c r="B9" s="761" t="s">
        <v>1014</v>
      </c>
      <c r="C9" s="386">
        <v>1146.5924755000001</v>
      </c>
      <c r="D9" s="386">
        <v>1248.6808432</v>
      </c>
      <c r="E9" s="386">
        <v>689.88404973000002</v>
      </c>
      <c r="F9" s="386">
        <v>448.17919359000001</v>
      </c>
      <c r="G9" s="386">
        <v>243.02884939</v>
      </c>
      <c r="H9" s="386">
        <v>14.458506738000001</v>
      </c>
      <c r="I9" s="386">
        <v>6.6671214792000004</v>
      </c>
      <c r="J9" s="386">
        <v>5.2779664683999998</v>
      </c>
      <c r="K9" s="386">
        <v>57.295631215</v>
      </c>
      <c r="L9" s="386">
        <v>227.07675384999999</v>
      </c>
      <c r="M9" s="386">
        <v>780.13131151000005</v>
      </c>
      <c r="N9" s="386">
        <v>879.893236</v>
      </c>
      <c r="O9" s="386">
        <v>1391.4426989000001</v>
      </c>
      <c r="P9" s="386">
        <v>1084.3952019000001</v>
      </c>
      <c r="Q9" s="386">
        <v>790.98242637999999</v>
      </c>
      <c r="R9" s="386">
        <v>567.15237943</v>
      </c>
      <c r="S9" s="386">
        <v>159.4376843</v>
      </c>
      <c r="T9" s="386">
        <v>26.035990689999998</v>
      </c>
      <c r="U9" s="386">
        <v>3.4251328731999999</v>
      </c>
      <c r="V9" s="386">
        <v>13.615232568</v>
      </c>
      <c r="W9" s="386">
        <v>82.045234514000001</v>
      </c>
      <c r="X9" s="386">
        <v>425.39014179999998</v>
      </c>
      <c r="Y9" s="386">
        <v>694.65254448999997</v>
      </c>
      <c r="Z9" s="386">
        <v>1105.4279681</v>
      </c>
      <c r="AA9" s="386">
        <v>998.48798062000003</v>
      </c>
      <c r="AB9" s="386">
        <v>880.91584734000003</v>
      </c>
      <c r="AC9" s="386">
        <v>848.97584539000002</v>
      </c>
      <c r="AD9" s="386">
        <v>441.65033442999999</v>
      </c>
      <c r="AE9" s="386">
        <v>215.87070965999999</v>
      </c>
      <c r="AF9" s="386">
        <v>43.481613283000002</v>
      </c>
      <c r="AG9" s="386">
        <v>5.9572187980000004</v>
      </c>
      <c r="AH9" s="386">
        <v>20.829677778000001</v>
      </c>
      <c r="AI9" s="386">
        <v>67.213807126000006</v>
      </c>
      <c r="AJ9" s="386">
        <v>337.26655712000002</v>
      </c>
      <c r="AK9" s="386">
        <v>735.55483045000005</v>
      </c>
      <c r="AL9" s="386">
        <v>825.58686350999994</v>
      </c>
      <c r="AM9" s="386">
        <v>1190.8421438</v>
      </c>
      <c r="AN9" s="386">
        <v>774.80343101999995</v>
      </c>
      <c r="AO9" s="386">
        <v>689.32267304000004</v>
      </c>
      <c r="AP9" s="386">
        <v>392.78507080999998</v>
      </c>
      <c r="AQ9" s="386">
        <v>134.53623171000001</v>
      </c>
      <c r="AR9" s="386">
        <v>19.445110039999999</v>
      </c>
      <c r="AS9" s="386">
        <v>7.3200675664999997</v>
      </c>
      <c r="AT9" s="386">
        <v>13.024134239</v>
      </c>
      <c r="AU9" s="386">
        <v>47.550697681999999</v>
      </c>
      <c r="AV9" s="386">
        <v>293.28705334</v>
      </c>
      <c r="AW9" s="386">
        <v>593.40883931999997</v>
      </c>
      <c r="AX9" s="386">
        <v>1030.1512648999999</v>
      </c>
      <c r="AY9" s="880">
        <v>1357.2911987</v>
      </c>
      <c r="AZ9" s="880">
        <v>1075.0837921</v>
      </c>
      <c r="BA9" s="880">
        <v>676.33746384000005</v>
      </c>
      <c r="BB9" s="880">
        <v>454.7704986</v>
      </c>
      <c r="BC9" s="880">
        <v>247.720508</v>
      </c>
      <c r="BD9" s="880">
        <v>17.585496665000001</v>
      </c>
      <c r="BE9" s="880">
        <v>1.7665938319000001</v>
      </c>
      <c r="BF9" s="880">
        <v>40.431722628999999</v>
      </c>
      <c r="BG9" s="358">
        <v>98.476717712999999</v>
      </c>
      <c r="BH9" s="358">
        <v>374.40717690000002</v>
      </c>
      <c r="BI9" s="358">
        <v>699.20872162000001</v>
      </c>
      <c r="BJ9" s="358">
        <v>1020.8266206</v>
      </c>
      <c r="BK9" s="358">
        <v>1171.5818856999999</v>
      </c>
      <c r="BL9" s="358">
        <v>973.68344341</v>
      </c>
      <c r="BM9" s="358">
        <v>797.58801573999995</v>
      </c>
      <c r="BN9" s="358">
        <v>452.16639524999999</v>
      </c>
      <c r="BO9" s="358">
        <v>201.82118732000001</v>
      </c>
      <c r="BP9" s="358">
        <v>33.521730634999997</v>
      </c>
      <c r="BQ9" s="358">
        <v>8.2381165551999995</v>
      </c>
      <c r="BR9" s="358">
        <v>18.923671068000001</v>
      </c>
      <c r="BS9" s="358">
        <v>90.947350447000005</v>
      </c>
      <c r="BT9" s="358">
        <v>373.20870165000002</v>
      </c>
      <c r="BU9" s="358">
        <v>696.94619418000002</v>
      </c>
      <c r="BV9" s="358">
        <v>1017.5109394999999</v>
      </c>
    </row>
    <row r="10" spans="1:74" ht="11.05" customHeight="1" x14ac:dyDescent="0.2">
      <c r="A10" s="6" t="s">
        <v>46</v>
      </c>
      <c r="B10" s="761" t="s">
        <v>1015</v>
      </c>
      <c r="C10" s="386">
        <v>1180.5700377000001</v>
      </c>
      <c r="D10" s="386">
        <v>1375.4510600999999</v>
      </c>
      <c r="E10" s="386">
        <v>672.70266561999995</v>
      </c>
      <c r="F10" s="386">
        <v>478.12139449</v>
      </c>
      <c r="G10" s="386">
        <v>225.35728624999999</v>
      </c>
      <c r="H10" s="386">
        <v>13.861697271000001</v>
      </c>
      <c r="I10" s="386">
        <v>8.0375384377000003</v>
      </c>
      <c r="J10" s="386">
        <v>11.587423295000001</v>
      </c>
      <c r="K10" s="386">
        <v>67.848263058000001</v>
      </c>
      <c r="L10" s="386">
        <v>295.43442594999999</v>
      </c>
      <c r="M10" s="386">
        <v>737.63306775000001</v>
      </c>
      <c r="N10" s="386">
        <v>994.63092347999998</v>
      </c>
      <c r="O10" s="386">
        <v>1442.0525881999999</v>
      </c>
      <c r="P10" s="386">
        <v>1194.2541771000001</v>
      </c>
      <c r="Q10" s="386">
        <v>847.38116986</v>
      </c>
      <c r="R10" s="386">
        <v>577.62816308000004</v>
      </c>
      <c r="S10" s="386">
        <v>184.66299864000001</v>
      </c>
      <c r="T10" s="386">
        <v>29.600440601999999</v>
      </c>
      <c r="U10" s="386">
        <v>9.1582806801000007</v>
      </c>
      <c r="V10" s="386">
        <v>18.216093515000001</v>
      </c>
      <c r="W10" s="386">
        <v>83.950782613000001</v>
      </c>
      <c r="X10" s="386">
        <v>404.99835999999999</v>
      </c>
      <c r="Y10" s="386">
        <v>825.15988516000004</v>
      </c>
      <c r="Z10" s="386">
        <v>1288.9163923000001</v>
      </c>
      <c r="AA10" s="386">
        <v>1182.7905873</v>
      </c>
      <c r="AB10" s="386">
        <v>1031.1129080000001</v>
      </c>
      <c r="AC10" s="386">
        <v>955.87142542000004</v>
      </c>
      <c r="AD10" s="386">
        <v>487.60885388999998</v>
      </c>
      <c r="AE10" s="386">
        <v>144.67276140000001</v>
      </c>
      <c r="AF10" s="386">
        <v>22.449442757</v>
      </c>
      <c r="AG10" s="386">
        <v>17.120380837999999</v>
      </c>
      <c r="AH10" s="386">
        <v>16.507224426000001</v>
      </c>
      <c r="AI10" s="386">
        <v>57.843420668</v>
      </c>
      <c r="AJ10" s="386">
        <v>359.83768211</v>
      </c>
      <c r="AK10" s="386">
        <v>744.44859168000005</v>
      </c>
      <c r="AL10" s="386">
        <v>903.3825683</v>
      </c>
      <c r="AM10" s="386">
        <v>1340.0545966</v>
      </c>
      <c r="AN10" s="386">
        <v>760.16230487999997</v>
      </c>
      <c r="AO10" s="386">
        <v>736.56430847000001</v>
      </c>
      <c r="AP10" s="386">
        <v>397.45933751000001</v>
      </c>
      <c r="AQ10" s="386">
        <v>164.35182449000001</v>
      </c>
      <c r="AR10" s="386">
        <v>35.217649000999998</v>
      </c>
      <c r="AS10" s="386">
        <v>12.15459821</v>
      </c>
      <c r="AT10" s="386">
        <v>21.499671922000001</v>
      </c>
      <c r="AU10" s="386">
        <v>53.532390349000003</v>
      </c>
      <c r="AV10" s="386">
        <v>267.35482901</v>
      </c>
      <c r="AW10" s="386">
        <v>699.40487014999997</v>
      </c>
      <c r="AX10" s="386">
        <v>1081.4034251</v>
      </c>
      <c r="AY10" s="880">
        <v>1405.6250977</v>
      </c>
      <c r="AZ10" s="880">
        <v>1197.9497449999999</v>
      </c>
      <c r="BA10" s="880">
        <v>668.33375263000005</v>
      </c>
      <c r="BB10" s="880">
        <v>437.02325332999999</v>
      </c>
      <c r="BC10" s="880">
        <v>201.26337959</v>
      </c>
      <c r="BD10" s="880">
        <v>34.435008078000003</v>
      </c>
      <c r="BE10" s="880">
        <v>8.7973061147999996</v>
      </c>
      <c r="BF10" s="880">
        <v>26.488837363999998</v>
      </c>
      <c r="BG10" s="358">
        <v>116.41667712</v>
      </c>
      <c r="BH10" s="358">
        <v>404.19087501000001</v>
      </c>
      <c r="BI10" s="358">
        <v>772.25940479999997</v>
      </c>
      <c r="BJ10" s="358">
        <v>1135.1322791</v>
      </c>
      <c r="BK10" s="358">
        <v>1272.5751309</v>
      </c>
      <c r="BL10" s="358">
        <v>1029.5864624000001</v>
      </c>
      <c r="BM10" s="358">
        <v>809.13371839000001</v>
      </c>
      <c r="BN10" s="358">
        <v>452.60568753000001</v>
      </c>
      <c r="BO10" s="358">
        <v>198.78635797999999</v>
      </c>
      <c r="BP10" s="358">
        <v>41.456660528999997</v>
      </c>
      <c r="BQ10" s="358">
        <v>14.161925114000001</v>
      </c>
      <c r="BR10" s="358">
        <v>24.775116479000001</v>
      </c>
      <c r="BS10" s="358">
        <v>112.02507034</v>
      </c>
      <c r="BT10" s="358">
        <v>403.46257023999999</v>
      </c>
      <c r="BU10" s="358">
        <v>770.75769731000003</v>
      </c>
      <c r="BV10" s="358">
        <v>1132.8730465000001</v>
      </c>
    </row>
    <row r="11" spans="1:74" ht="11.05" customHeight="1" x14ac:dyDescent="0.2">
      <c r="A11" s="6" t="s">
        <v>193</v>
      </c>
      <c r="B11" s="761" t="s">
        <v>1071</v>
      </c>
      <c r="C11" s="386">
        <v>578.69109995999997</v>
      </c>
      <c r="D11" s="386">
        <v>484.61623716999998</v>
      </c>
      <c r="E11" s="386">
        <v>283.27721740999999</v>
      </c>
      <c r="F11" s="386">
        <v>153.68314268</v>
      </c>
      <c r="G11" s="386">
        <v>56.483091362000003</v>
      </c>
      <c r="H11" s="386">
        <v>1.1236536624</v>
      </c>
      <c r="I11" s="386">
        <v>5.3400097696000001E-2</v>
      </c>
      <c r="J11" s="386">
        <v>2.6656423408E-2</v>
      </c>
      <c r="K11" s="386">
        <v>10.156946640999999</v>
      </c>
      <c r="L11" s="386">
        <v>69.629161761000006</v>
      </c>
      <c r="M11" s="386">
        <v>377.54145046999997</v>
      </c>
      <c r="N11" s="386">
        <v>350.51648864999999</v>
      </c>
      <c r="O11" s="386">
        <v>644.13629331000004</v>
      </c>
      <c r="P11" s="386">
        <v>411.61212115000001</v>
      </c>
      <c r="Q11" s="386">
        <v>285.66358144999998</v>
      </c>
      <c r="R11" s="386">
        <v>156.24675490000001</v>
      </c>
      <c r="S11" s="386">
        <v>30.864207303000001</v>
      </c>
      <c r="T11" s="386">
        <v>0.93832018012999996</v>
      </c>
      <c r="U11" s="386">
        <v>2.6139300989999999E-2</v>
      </c>
      <c r="V11" s="386">
        <v>5.2197743621999998E-2</v>
      </c>
      <c r="W11" s="386">
        <v>12.682752815000001</v>
      </c>
      <c r="X11" s="386">
        <v>176.19579676000001</v>
      </c>
      <c r="Y11" s="386">
        <v>266.81354209</v>
      </c>
      <c r="Z11" s="386">
        <v>535.08088078000003</v>
      </c>
      <c r="AA11" s="386">
        <v>448.81065415</v>
      </c>
      <c r="AB11" s="386">
        <v>306.79021155999999</v>
      </c>
      <c r="AC11" s="386">
        <v>300.75157271</v>
      </c>
      <c r="AD11" s="386">
        <v>116.10120764</v>
      </c>
      <c r="AE11" s="386">
        <v>64.942472045000002</v>
      </c>
      <c r="AF11" s="386">
        <v>8.5228997349999993</v>
      </c>
      <c r="AG11" s="386">
        <v>2.5714656246000001E-2</v>
      </c>
      <c r="AH11" s="386">
        <v>0.15409906509999999</v>
      </c>
      <c r="AI11" s="386">
        <v>9.3056298745999992</v>
      </c>
      <c r="AJ11" s="386">
        <v>110.01393883999999</v>
      </c>
      <c r="AK11" s="386">
        <v>324.58419688999999</v>
      </c>
      <c r="AL11" s="386">
        <v>452.25074554000003</v>
      </c>
      <c r="AM11" s="386">
        <v>572.62458980999997</v>
      </c>
      <c r="AN11" s="386">
        <v>403.70896003000001</v>
      </c>
      <c r="AO11" s="386">
        <v>269.19222898999999</v>
      </c>
      <c r="AP11" s="386">
        <v>111.50174199</v>
      </c>
      <c r="AQ11" s="386">
        <v>24.306610914</v>
      </c>
      <c r="AR11" s="386">
        <v>0.61481713068999999</v>
      </c>
      <c r="AS11" s="386">
        <v>1E-10</v>
      </c>
      <c r="AT11" s="386">
        <v>5.0640575950000002E-2</v>
      </c>
      <c r="AU11" s="386">
        <v>9.8881202012999996</v>
      </c>
      <c r="AV11" s="386">
        <v>109.28866767</v>
      </c>
      <c r="AW11" s="386">
        <v>223.31762033999999</v>
      </c>
      <c r="AX11" s="386">
        <v>513.20518100000004</v>
      </c>
      <c r="AY11" s="880">
        <v>723.48685106000005</v>
      </c>
      <c r="AZ11" s="880">
        <v>404.52551063999999</v>
      </c>
      <c r="BA11" s="880">
        <v>271.71903553999999</v>
      </c>
      <c r="BB11" s="880">
        <v>92.714920050000003</v>
      </c>
      <c r="BC11" s="880">
        <v>38.174076583000002</v>
      </c>
      <c r="BD11" s="880">
        <v>0.51641828815000002</v>
      </c>
      <c r="BE11" s="880">
        <v>1E-10</v>
      </c>
      <c r="BF11" s="880">
        <v>2.1547417824999999</v>
      </c>
      <c r="BG11" s="358">
        <v>10.46798849</v>
      </c>
      <c r="BH11" s="358">
        <v>117.41775507</v>
      </c>
      <c r="BI11" s="358">
        <v>292.59149330000002</v>
      </c>
      <c r="BJ11" s="358">
        <v>456.49911524999999</v>
      </c>
      <c r="BK11" s="358">
        <v>525.45450682000001</v>
      </c>
      <c r="BL11" s="358">
        <v>410.46423615999998</v>
      </c>
      <c r="BM11" s="358">
        <v>311.69184224999998</v>
      </c>
      <c r="BN11" s="358">
        <v>131.35581571</v>
      </c>
      <c r="BO11" s="358">
        <v>41.395947847000002</v>
      </c>
      <c r="BP11" s="358">
        <v>1.9684057103000001</v>
      </c>
      <c r="BQ11" s="358">
        <v>9.1960916039000001E-2</v>
      </c>
      <c r="BR11" s="358">
        <v>0.35621063850000001</v>
      </c>
      <c r="BS11" s="358">
        <v>11.739074497000001</v>
      </c>
      <c r="BT11" s="358">
        <v>116.61972294</v>
      </c>
      <c r="BU11" s="358">
        <v>290.55054977999998</v>
      </c>
      <c r="BV11" s="358">
        <v>453.19662062999998</v>
      </c>
    </row>
    <row r="12" spans="1:74" ht="11.05" customHeight="1" x14ac:dyDescent="0.2">
      <c r="A12" s="6" t="s">
        <v>47</v>
      </c>
      <c r="B12" s="761" t="s">
        <v>1017</v>
      </c>
      <c r="C12" s="386">
        <v>737.74513912999998</v>
      </c>
      <c r="D12" s="386">
        <v>715.91685486999995</v>
      </c>
      <c r="E12" s="386">
        <v>338.43518415</v>
      </c>
      <c r="F12" s="386">
        <v>231.08305736</v>
      </c>
      <c r="G12" s="386">
        <v>82.811722027000002</v>
      </c>
      <c r="H12" s="386">
        <v>0.92581661823000005</v>
      </c>
      <c r="I12" s="386">
        <v>1E-10</v>
      </c>
      <c r="J12" s="386">
        <v>1E-10</v>
      </c>
      <c r="K12" s="386">
        <v>19.683165834</v>
      </c>
      <c r="L12" s="386">
        <v>103.69627196</v>
      </c>
      <c r="M12" s="386">
        <v>522.11087200999998</v>
      </c>
      <c r="N12" s="386">
        <v>414.00105325999999</v>
      </c>
      <c r="O12" s="386">
        <v>846.84227735000002</v>
      </c>
      <c r="P12" s="386">
        <v>591.02649882000003</v>
      </c>
      <c r="Q12" s="386">
        <v>387.57671750999998</v>
      </c>
      <c r="R12" s="386">
        <v>217.06351430999999</v>
      </c>
      <c r="S12" s="386">
        <v>31.849938026</v>
      </c>
      <c r="T12" s="386">
        <v>0.69157178488000004</v>
      </c>
      <c r="U12" s="386">
        <v>1E-10</v>
      </c>
      <c r="V12" s="386">
        <v>1E-10</v>
      </c>
      <c r="W12" s="386">
        <v>22.6155206</v>
      </c>
      <c r="X12" s="386">
        <v>240.36927089</v>
      </c>
      <c r="Y12" s="386">
        <v>429.06111446</v>
      </c>
      <c r="Z12" s="386">
        <v>671.08911574000001</v>
      </c>
      <c r="AA12" s="386">
        <v>577.53576525999995</v>
      </c>
      <c r="AB12" s="386">
        <v>413.48928108000001</v>
      </c>
      <c r="AC12" s="386">
        <v>398.50678723999999</v>
      </c>
      <c r="AD12" s="386">
        <v>187.20014911000001</v>
      </c>
      <c r="AE12" s="386">
        <v>61.881814452</v>
      </c>
      <c r="AF12" s="386">
        <v>6.9414106170999998</v>
      </c>
      <c r="AG12" s="386">
        <v>1E-10</v>
      </c>
      <c r="AH12" s="386">
        <v>1E-10</v>
      </c>
      <c r="AI12" s="386">
        <v>13.760844571</v>
      </c>
      <c r="AJ12" s="386">
        <v>145.58230311</v>
      </c>
      <c r="AK12" s="386">
        <v>414.84239665000001</v>
      </c>
      <c r="AL12" s="386">
        <v>598.15297513999997</v>
      </c>
      <c r="AM12" s="386">
        <v>854.34060753000006</v>
      </c>
      <c r="AN12" s="386">
        <v>450.35095472</v>
      </c>
      <c r="AO12" s="386">
        <v>358.3480543</v>
      </c>
      <c r="AP12" s="386">
        <v>139.86479609</v>
      </c>
      <c r="AQ12" s="386">
        <v>28.465133049999999</v>
      </c>
      <c r="AR12" s="386">
        <v>0.23038034005999999</v>
      </c>
      <c r="AS12" s="386">
        <v>1E-10</v>
      </c>
      <c r="AT12" s="386">
        <v>1E-10</v>
      </c>
      <c r="AU12" s="386">
        <v>10.764836488</v>
      </c>
      <c r="AV12" s="386">
        <v>131.81510391</v>
      </c>
      <c r="AW12" s="386">
        <v>275.03440463999999</v>
      </c>
      <c r="AX12" s="386">
        <v>634.48493692</v>
      </c>
      <c r="AY12" s="880">
        <v>940.59501476000003</v>
      </c>
      <c r="AZ12" s="880">
        <v>547.4520407</v>
      </c>
      <c r="BA12" s="880">
        <v>347.66538344000003</v>
      </c>
      <c r="BB12" s="880">
        <v>118.45311064000001</v>
      </c>
      <c r="BC12" s="880">
        <v>57.796332988000003</v>
      </c>
      <c r="BD12" s="880">
        <v>1E-10</v>
      </c>
      <c r="BE12" s="880">
        <v>1E-10</v>
      </c>
      <c r="BF12" s="880">
        <v>4.9569176577</v>
      </c>
      <c r="BG12" s="358">
        <v>14.928899394</v>
      </c>
      <c r="BH12" s="358">
        <v>164.18698053</v>
      </c>
      <c r="BI12" s="358">
        <v>413.58726032999999</v>
      </c>
      <c r="BJ12" s="358">
        <v>627.60565935</v>
      </c>
      <c r="BK12" s="358">
        <v>708.09704126999998</v>
      </c>
      <c r="BL12" s="358">
        <v>541.66398819999995</v>
      </c>
      <c r="BM12" s="358">
        <v>402.84197465</v>
      </c>
      <c r="BN12" s="358">
        <v>173.09291522999999</v>
      </c>
      <c r="BO12" s="358">
        <v>52.941562279999999</v>
      </c>
      <c r="BP12" s="358">
        <v>2.1467384949000001</v>
      </c>
      <c r="BQ12" s="358">
        <v>0</v>
      </c>
      <c r="BR12" s="358">
        <v>0.21132472148000001</v>
      </c>
      <c r="BS12" s="358">
        <v>18.643778859000001</v>
      </c>
      <c r="BT12" s="358">
        <v>163.43039356</v>
      </c>
      <c r="BU12" s="358">
        <v>411.56772057000001</v>
      </c>
      <c r="BV12" s="358">
        <v>624.49466929000005</v>
      </c>
    </row>
    <row r="13" spans="1:74" ht="11.05" customHeight="1" x14ac:dyDescent="0.2">
      <c r="A13" s="6" t="s">
        <v>48</v>
      </c>
      <c r="B13" s="761" t="s">
        <v>1018</v>
      </c>
      <c r="C13" s="386">
        <v>514.78198999000006</v>
      </c>
      <c r="D13" s="386">
        <v>580.10556183999995</v>
      </c>
      <c r="E13" s="386">
        <v>199.93269864000001</v>
      </c>
      <c r="F13" s="386">
        <v>102.31039215</v>
      </c>
      <c r="G13" s="386">
        <v>18.138117472000001</v>
      </c>
      <c r="H13" s="386">
        <v>7.3405055122999996E-2</v>
      </c>
      <c r="I13" s="386">
        <v>1E-10</v>
      </c>
      <c r="J13" s="386">
        <v>1E-10</v>
      </c>
      <c r="K13" s="386">
        <v>1.1667152572999999</v>
      </c>
      <c r="L13" s="386">
        <v>31.953477473</v>
      </c>
      <c r="M13" s="386">
        <v>258.04886145</v>
      </c>
      <c r="N13" s="386">
        <v>204.56956299000001</v>
      </c>
      <c r="O13" s="386">
        <v>578.02298183000005</v>
      </c>
      <c r="P13" s="386">
        <v>498.30969375000001</v>
      </c>
      <c r="Q13" s="386">
        <v>262.56862364</v>
      </c>
      <c r="R13" s="386">
        <v>51.966639309000001</v>
      </c>
      <c r="S13" s="386">
        <v>3.8472956304000001</v>
      </c>
      <c r="T13" s="386">
        <v>1E-10</v>
      </c>
      <c r="U13" s="386">
        <v>1E-10</v>
      </c>
      <c r="V13" s="386">
        <v>7.2793765900000001E-2</v>
      </c>
      <c r="W13" s="386">
        <v>1.6656536324</v>
      </c>
      <c r="X13" s="386">
        <v>66.198097059000006</v>
      </c>
      <c r="Y13" s="386">
        <v>298.12930046999998</v>
      </c>
      <c r="Z13" s="386">
        <v>438.58758883000002</v>
      </c>
      <c r="AA13" s="386">
        <v>401.90066211999999</v>
      </c>
      <c r="AB13" s="386">
        <v>329.58902311999998</v>
      </c>
      <c r="AC13" s="386">
        <v>199.67460145000001</v>
      </c>
      <c r="AD13" s="386">
        <v>85.823448252000006</v>
      </c>
      <c r="AE13" s="386">
        <v>5.6928778456</v>
      </c>
      <c r="AF13" s="386">
        <v>7.2256895971999996E-2</v>
      </c>
      <c r="AG13" s="386">
        <v>1E-10</v>
      </c>
      <c r="AH13" s="386">
        <v>1E-10</v>
      </c>
      <c r="AI13" s="386">
        <v>1.1733610030999999</v>
      </c>
      <c r="AJ13" s="386">
        <v>47.006406054000003</v>
      </c>
      <c r="AK13" s="386">
        <v>255.61282997999999</v>
      </c>
      <c r="AL13" s="386">
        <v>391.13263818000001</v>
      </c>
      <c r="AM13" s="386">
        <v>633.66051643000003</v>
      </c>
      <c r="AN13" s="386">
        <v>254.70621220999999</v>
      </c>
      <c r="AO13" s="386">
        <v>184.77493233000001</v>
      </c>
      <c r="AP13" s="386">
        <v>45.486757670000003</v>
      </c>
      <c r="AQ13" s="386">
        <v>3.2983435403999999</v>
      </c>
      <c r="AR13" s="386">
        <v>1E-10</v>
      </c>
      <c r="AS13" s="386">
        <v>1E-10</v>
      </c>
      <c r="AT13" s="386">
        <v>1E-10</v>
      </c>
      <c r="AU13" s="386">
        <v>2.0687772751</v>
      </c>
      <c r="AV13" s="386">
        <v>17.51583651</v>
      </c>
      <c r="AW13" s="386">
        <v>153.76627077000001</v>
      </c>
      <c r="AX13" s="386">
        <v>337.96586742</v>
      </c>
      <c r="AY13" s="880">
        <v>659.57948440999996</v>
      </c>
      <c r="AZ13" s="880">
        <v>379.96857249999999</v>
      </c>
      <c r="BA13" s="880">
        <v>150.07848028999999</v>
      </c>
      <c r="BB13" s="880">
        <v>42.388633728999999</v>
      </c>
      <c r="BC13" s="880">
        <v>11.187360588000001</v>
      </c>
      <c r="BD13" s="880">
        <v>1E-10</v>
      </c>
      <c r="BE13" s="880">
        <v>1E-10</v>
      </c>
      <c r="BF13" s="880">
        <v>0.92381417500999996</v>
      </c>
      <c r="BG13" s="358">
        <v>3.0461484718</v>
      </c>
      <c r="BH13" s="358">
        <v>59.278644042000003</v>
      </c>
      <c r="BI13" s="358">
        <v>244.82088548999999</v>
      </c>
      <c r="BJ13" s="358">
        <v>440.57891598999998</v>
      </c>
      <c r="BK13" s="358">
        <v>491.85451247999998</v>
      </c>
      <c r="BL13" s="358">
        <v>347.02504914000002</v>
      </c>
      <c r="BM13" s="358">
        <v>222.24990511999999</v>
      </c>
      <c r="BN13" s="358">
        <v>72.292879764000006</v>
      </c>
      <c r="BO13" s="358">
        <v>9.800809782</v>
      </c>
      <c r="BP13" s="358">
        <v>0.22105646776999999</v>
      </c>
      <c r="BQ13" s="358">
        <v>0</v>
      </c>
      <c r="BR13" s="358">
        <v>0.22090985928000001</v>
      </c>
      <c r="BS13" s="358">
        <v>4.5216382541</v>
      </c>
      <c r="BT13" s="358">
        <v>58.963796801000001</v>
      </c>
      <c r="BU13" s="358">
        <v>243.59944393999999</v>
      </c>
      <c r="BV13" s="358">
        <v>438.42515315000003</v>
      </c>
    </row>
    <row r="14" spans="1:74" ht="11.05" customHeight="1" x14ac:dyDescent="0.2">
      <c r="A14" s="6" t="s">
        <v>49</v>
      </c>
      <c r="B14" s="761" t="s">
        <v>1019</v>
      </c>
      <c r="C14" s="386">
        <v>874.70754628999998</v>
      </c>
      <c r="D14" s="386">
        <v>780.15840673000002</v>
      </c>
      <c r="E14" s="386">
        <v>643.09681929999999</v>
      </c>
      <c r="F14" s="386">
        <v>404.01118972</v>
      </c>
      <c r="G14" s="386">
        <v>220.52226472999999</v>
      </c>
      <c r="H14" s="386">
        <v>34.542620649</v>
      </c>
      <c r="I14" s="386">
        <v>4.5646209087000003</v>
      </c>
      <c r="J14" s="386">
        <v>22.887445631999999</v>
      </c>
      <c r="K14" s="386">
        <v>81.915244266000002</v>
      </c>
      <c r="L14" s="386">
        <v>344.00314129999998</v>
      </c>
      <c r="M14" s="386">
        <v>491.08533453000001</v>
      </c>
      <c r="N14" s="386">
        <v>792.33640641</v>
      </c>
      <c r="O14" s="386">
        <v>887.74095731</v>
      </c>
      <c r="P14" s="386">
        <v>806.00292875000002</v>
      </c>
      <c r="Q14" s="386">
        <v>608.34541453999998</v>
      </c>
      <c r="R14" s="386">
        <v>422.16825448999998</v>
      </c>
      <c r="S14" s="386">
        <v>240.42924472000001</v>
      </c>
      <c r="T14" s="386">
        <v>68.967696657999994</v>
      </c>
      <c r="U14" s="386">
        <v>6.8289194723</v>
      </c>
      <c r="V14" s="386">
        <v>11.414958359</v>
      </c>
      <c r="W14" s="386">
        <v>65.72667285</v>
      </c>
      <c r="X14" s="386">
        <v>311.16136963000002</v>
      </c>
      <c r="Y14" s="386">
        <v>769.77160383</v>
      </c>
      <c r="Z14" s="386">
        <v>926.22405447000006</v>
      </c>
      <c r="AA14" s="386">
        <v>967.32524360000002</v>
      </c>
      <c r="AB14" s="386">
        <v>830.57722721000005</v>
      </c>
      <c r="AC14" s="386">
        <v>778.27507537999998</v>
      </c>
      <c r="AD14" s="386">
        <v>451.34274346000001</v>
      </c>
      <c r="AE14" s="386">
        <v>184.09313824</v>
      </c>
      <c r="AF14" s="386">
        <v>101.84160842</v>
      </c>
      <c r="AG14" s="386">
        <v>10.760629846</v>
      </c>
      <c r="AH14" s="386">
        <v>18.742200700000001</v>
      </c>
      <c r="AI14" s="386">
        <v>99.185504291000001</v>
      </c>
      <c r="AJ14" s="386">
        <v>319.4115175</v>
      </c>
      <c r="AK14" s="386">
        <v>578.75818466999999</v>
      </c>
      <c r="AL14" s="386">
        <v>774.06050977999996</v>
      </c>
      <c r="AM14" s="386">
        <v>924.11581595999996</v>
      </c>
      <c r="AN14" s="386">
        <v>676.09764461999998</v>
      </c>
      <c r="AO14" s="386">
        <v>640.95360302999995</v>
      </c>
      <c r="AP14" s="386">
        <v>392.66605398000002</v>
      </c>
      <c r="AQ14" s="386">
        <v>256.35835059999999</v>
      </c>
      <c r="AR14" s="386">
        <v>45.930189786</v>
      </c>
      <c r="AS14" s="386">
        <v>10.192678086000001</v>
      </c>
      <c r="AT14" s="386">
        <v>17.371030188999999</v>
      </c>
      <c r="AU14" s="386">
        <v>72.283280332999993</v>
      </c>
      <c r="AV14" s="386">
        <v>227.22366987999999</v>
      </c>
      <c r="AW14" s="386">
        <v>679.31414784000003</v>
      </c>
      <c r="AX14" s="386">
        <v>729.20967743000006</v>
      </c>
      <c r="AY14" s="880">
        <v>1001.9391912999999</v>
      </c>
      <c r="AZ14" s="880">
        <v>674.93942329000004</v>
      </c>
      <c r="BA14" s="880">
        <v>550.17169582999998</v>
      </c>
      <c r="BB14" s="880">
        <v>390.27530810000002</v>
      </c>
      <c r="BC14" s="880">
        <v>203.57784918999999</v>
      </c>
      <c r="BD14" s="880">
        <v>54.762913445000002</v>
      </c>
      <c r="BE14" s="880">
        <v>10.617384297999999</v>
      </c>
      <c r="BF14" s="880">
        <v>3.7801486679999998</v>
      </c>
      <c r="BG14" s="358">
        <v>85.931493751000005</v>
      </c>
      <c r="BH14" s="358">
        <v>337.77521023999998</v>
      </c>
      <c r="BI14" s="358">
        <v>613.02657610999995</v>
      </c>
      <c r="BJ14" s="358">
        <v>877.99270734000004</v>
      </c>
      <c r="BK14" s="358">
        <v>865.20764398999995</v>
      </c>
      <c r="BL14" s="358">
        <v>705.43295909000005</v>
      </c>
      <c r="BM14" s="358">
        <v>581.03550769000003</v>
      </c>
      <c r="BN14" s="358">
        <v>403.71463475000002</v>
      </c>
      <c r="BO14" s="358">
        <v>220.76287453</v>
      </c>
      <c r="BP14" s="358">
        <v>78.954571651999998</v>
      </c>
      <c r="BQ14" s="358">
        <v>15.552778053999999</v>
      </c>
      <c r="BR14" s="358">
        <v>23.819172170000002</v>
      </c>
      <c r="BS14" s="358">
        <v>112.23858686</v>
      </c>
      <c r="BT14" s="358">
        <v>337.2083667</v>
      </c>
      <c r="BU14" s="358">
        <v>612.01929380000001</v>
      </c>
      <c r="BV14" s="358">
        <v>876.59827822</v>
      </c>
    </row>
    <row r="15" spans="1:74" ht="11.05" customHeight="1" x14ac:dyDescent="0.2">
      <c r="A15" s="6" t="s">
        <v>50</v>
      </c>
      <c r="B15" s="761" t="s">
        <v>1022</v>
      </c>
      <c r="C15" s="386">
        <v>549.85056181000004</v>
      </c>
      <c r="D15" s="386">
        <v>493.07451252999999</v>
      </c>
      <c r="E15" s="386">
        <v>524.46505925999998</v>
      </c>
      <c r="F15" s="386">
        <v>286.04975676999999</v>
      </c>
      <c r="G15" s="386">
        <v>174.59238110999999</v>
      </c>
      <c r="H15" s="386">
        <v>28.363417404</v>
      </c>
      <c r="I15" s="386">
        <v>10.477750456000001</v>
      </c>
      <c r="J15" s="386">
        <v>14.307961639</v>
      </c>
      <c r="K15" s="386">
        <v>52.655645507000003</v>
      </c>
      <c r="L15" s="386">
        <v>245.96447301000001</v>
      </c>
      <c r="M15" s="386">
        <v>323.77480953999998</v>
      </c>
      <c r="N15" s="386">
        <v>634.13201472000003</v>
      </c>
      <c r="O15" s="386">
        <v>548.51421306999998</v>
      </c>
      <c r="P15" s="386">
        <v>478.15250515000002</v>
      </c>
      <c r="Q15" s="386">
        <v>401.09914665999997</v>
      </c>
      <c r="R15" s="386">
        <v>336.74604871999998</v>
      </c>
      <c r="S15" s="386">
        <v>212.4618767</v>
      </c>
      <c r="T15" s="386">
        <v>56.212862405000003</v>
      </c>
      <c r="U15" s="386">
        <v>10.480675864</v>
      </c>
      <c r="V15" s="386">
        <v>7.7150534259999999</v>
      </c>
      <c r="W15" s="386">
        <v>30.829634426999998</v>
      </c>
      <c r="X15" s="386">
        <v>140.00051683000001</v>
      </c>
      <c r="Y15" s="386">
        <v>516.29722618999995</v>
      </c>
      <c r="Z15" s="386">
        <v>626.60648621999997</v>
      </c>
      <c r="AA15" s="386">
        <v>629.32227725999996</v>
      </c>
      <c r="AB15" s="386">
        <v>590.91708662999997</v>
      </c>
      <c r="AC15" s="386">
        <v>606.59632952000004</v>
      </c>
      <c r="AD15" s="386">
        <v>354.68216225999998</v>
      </c>
      <c r="AE15" s="386">
        <v>190.48299408</v>
      </c>
      <c r="AF15" s="386">
        <v>105.48227669000001</v>
      </c>
      <c r="AG15" s="386">
        <v>11.047827368</v>
      </c>
      <c r="AH15" s="386">
        <v>9.6808072146999997</v>
      </c>
      <c r="AI15" s="386">
        <v>74.789464746999997</v>
      </c>
      <c r="AJ15" s="386">
        <v>172.20756023000001</v>
      </c>
      <c r="AK15" s="386">
        <v>383.29894687000001</v>
      </c>
      <c r="AL15" s="386">
        <v>479.01782371000002</v>
      </c>
      <c r="AM15" s="386">
        <v>574.99005747000001</v>
      </c>
      <c r="AN15" s="386">
        <v>498.94279225999998</v>
      </c>
      <c r="AO15" s="386">
        <v>491.10127196000002</v>
      </c>
      <c r="AP15" s="386">
        <v>345.78693277000002</v>
      </c>
      <c r="AQ15" s="386">
        <v>207.04024656000001</v>
      </c>
      <c r="AR15" s="386">
        <v>56.861456619999998</v>
      </c>
      <c r="AS15" s="386">
        <v>7.9688912349000001</v>
      </c>
      <c r="AT15" s="386">
        <v>17.543890799</v>
      </c>
      <c r="AU15" s="386">
        <v>41.612575305999997</v>
      </c>
      <c r="AV15" s="386">
        <v>144.98977024000001</v>
      </c>
      <c r="AW15" s="386">
        <v>455.59968069000001</v>
      </c>
      <c r="AX15" s="386">
        <v>483.62886983999999</v>
      </c>
      <c r="AY15" s="880">
        <v>590.66131489999998</v>
      </c>
      <c r="AZ15" s="880">
        <v>465.97838293000001</v>
      </c>
      <c r="BA15" s="880">
        <v>474.75529516</v>
      </c>
      <c r="BB15" s="880">
        <v>315.42799970999999</v>
      </c>
      <c r="BC15" s="880">
        <v>165.26358855999999</v>
      </c>
      <c r="BD15" s="880">
        <v>52.250590799999998</v>
      </c>
      <c r="BE15" s="880">
        <v>15.094754104</v>
      </c>
      <c r="BF15" s="880">
        <v>6.3865513986</v>
      </c>
      <c r="BG15" s="358">
        <v>48.108134896000003</v>
      </c>
      <c r="BH15" s="358">
        <v>196.32620030999999</v>
      </c>
      <c r="BI15" s="358">
        <v>395.72363777999999</v>
      </c>
      <c r="BJ15" s="358">
        <v>569.59478377999994</v>
      </c>
      <c r="BK15" s="358">
        <v>548.23235154999998</v>
      </c>
      <c r="BL15" s="358">
        <v>466.08767073000001</v>
      </c>
      <c r="BM15" s="358">
        <v>429.89484950999997</v>
      </c>
      <c r="BN15" s="358">
        <v>320.06048539</v>
      </c>
      <c r="BO15" s="358">
        <v>187.90961064000001</v>
      </c>
      <c r="BP15" s="358">
        <v>75.894296549000003</v>
      </c>
      <c r="BQ15" s="358">
        <v>19.55588221</v>
      </c>
      <c r="BR15" s="358">
        <v>18.596951872999998</v>
      </c>
      <c r="BS15" s="358">
        <v>56.312608840000003</v>
      </c>
      <c r="BT15" s="358">
        <v>196.13980913</v>
      </c>
      <c r="BU15" s="358">
        <v>394.94832507000001</v>
      </c>
      <c r="BV15" s="358">
        <v>568.25118192000002</v>
      </c>
    </row>
    <row r="16" spans="1:74" ht="11.05" customHeight="1" x14ac:dyDescent="0.2">
      <c r="A16" s="6"/>
      <c r="B16" s="761"/>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c r="AS16" s="386"/>
      <c r="AT16" s="386"/>
      <c r="AU16" s="386"/>
      <c r="AV16" s="386"/>
      <c r="AW16" s="386"/>
      <c r="AX16" s="386"/>
      <c r="AY16" s="880"/>
      <c r="AZ16" s="880"/>
      <c r="BA16" s="880"/>
      <c r="BB16" s="880"/>
      <c r="BC16" s="880"/>
      <c r="BD16" s="880"/>
      <c r="BE16" s="880"/>
      <c r="BF16" s="880"/>
      <c r="BG16" s="358"/>
      <c r="BH16" s="358"/>
      <c r="BI16" s="358"/>
      <c r="BJ16" s="358"/>
      <c r="BK16" s="358"/>
      <c r="BL16" s="358"/>
      <c r="BM16" s="358"/>
      <c r="BN16" s="358"/>
      <c r="BO16" s="358"/>
      <c r="BP16" s="358"/>
      <c r="BQ16" s="358"/>
      <c r="BR16" s="358"/>
      <c r="BS16" s="358"/>
      <c r="BT16" s="358"/>
      <c r="BU16" s="358"/>
      <c r="BV16" s="358"/>
    </row>
    <row r="17" spans="1:74" ht="11.05" customHeight="1" x14ac:dyDescent="0.2">
      <c r="A17" s="6"/>
      <c r="B17" s="97" t="s">
        <v>1416</v>
      </c>
      <c r="C17" s="531"/>
      <c r="D17" s="531"/>
      <c r="E17" s="531"/>
      <c r="F17" s="531"/>
      <c r="G17" s="531"/>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c r="AI17" s="531"/>
      <c r="AJ17" s="531"/>
      <c r="AK17" s="531"/>
      <c r="AL17" s="531"/>
      <c r="AM17" s="531"/>
      <c r="AN17" s="531"/>
      <c r="AO17" s="531"/>
      <c r="AP17" s="531"/>
      <c r="AQ17" s="531"/>
      <c r="AR17" s="531"/>
      <c r="AS17" s="531"/>
      <c r="AT17" s="531"/>
      <c r="AU17" s="531"/>
      <c r="AV17" s="531"/>
      <c r="AW17" s="531"/>
      <c r="AX17" s="531"/>
      <c r="AY17" s="947"/>
      <c r="AZ17" s="947"/>
      <c r="BA17" s="947"/>
      <c r="BB17" s="947"/>
      <c r="BC17" s="947"/>
      <c r="BD17" s="947"/>
      <c r="BE17" s="947"/>
      <c r="BF17" s="947"/>
      <c r="BG17" s="534"/>
      <c r="BH17" s="534"/>
      <c r="BI17" s="534"/>
      <c r="BJ17" s="534"/>
      <c r="BK17" s="534"/>
      <c r="BL17" s="534"/>
      <c r="BM17" s="534"/>
      <c r="BN17" s="534"/>
      <c r="BO17" s="534"/>
      <c r="BP17" s="534"/>
      <c r="BQ17" s="534"/>
      <c r="BR17" s="534"/>
      <c r="BS17" s="534"/>
      <c r="BT17" s="534"/>
      <c r="BU17" s="534"/>
      <c r="BV17" s="534"/>
    </row>
    <row r="18" spans="1:74" ht="11.05" customHeight="1" x14ac:dyDescent="0.2">
      <c r="A18" s="6" t="s">
        <v>80</v>
      </c>
      <c r="B18" s="536" t="s">
        <v>1158</v>
      </c>
      <c r="C18" s="386">
        <v>854.95310375999998</v>
      </c>
      <c r="D18" s="386">
        <v>695.32514725999999</v>
      </c>
      <c r="E18" s="386">
        <v>561.73732718999997</v>
      </c>
      <c r="F18" s="386">
        <v>319.89464371999998</v>
      </c>
      <c r="G18" s="386">
        <v>134.35334334000001</v>
      </c>
      <c r="H18" s="386">
        <v>27.979660368000001</v>
      </c>
      <c r="I18" s="386">
        <v>5.7572452060000003</v>
      </c>
      <c r="J18" s="386">
        <v>9.9186934753999996</v>
      </c>
      <c r="K18" s="386">
        <v>48.703737091999997</v>
      </c>
      <c r="L18" s="386">
        <v>237.25508575000001</v>
      </c>
      <c r="M18" s="386">
        <v>516.73413971000002</v>
      </c>
      <c r="N18" s="386">
        <v>732.81079972999999</v>
      </c>
      <c r="O18" s="386">
        <v>840.06625263000001</v>
      </c>
      <c r="P18" s="386">
        <v>700.59077165999997</v>
      </c>
      <c r="Q18" s="386">
        <v>554.48633556000004</v>
      </c>
      <c r="R18" s="386">
        <v>319.32214819000001</v>
      </c>
      <c r="S18" s="386">
        <v>133.73234006000001</v>
      </c>
      <c r="T18" s="386">
        <v>25.331247078000001</v>
      </c>
      <c r="U18" s="386">
        <v>5.5177386864000004</v>
      </c>
      <c r="V18" s="386">
        <v>9.5868449113</v>
      </c>
      <c r="W18" s="386">
        <v>46.97317657</v>
      </c>
      <c r="X18" s="386">
        <v>229.65093585</v>
      </c>
      <c r="Y18" s="386">
        <v>520.37739139999996</v>
      </c>
      <c r="Z18" s="386">
        <v>721.99866534</v>
      </c>
      <c r="AA18" s="386">
        <v>855.21847347000005</v>
      </c>
      <c r="AB18" s="386">
        <v>708.86712136999995</v>
      </c>
      <c r="AC18" s="386">
        <v>568.83622166999999</v>
      </c>
      <c r="AD18" s="386">
        <v>324.28533564999998</v>
      </c>
      <c r="AE18" s="386">
        <v>136.08966283999999</v>
      </c>
      <c r="AF18" s="386">
        <v>24.772855143000001</v>
      </c>
      <c r="AG18" s="386">
        <v>5.3850006543999998</v>
      </c>
      <c r="AH18" s="386">
        <v>9.3013178790000008</v>
      </c>
      <c r="AI18" s="386">
        <v>45.339395314000001</v>
      </c>
      <c r="AJ18" s="386">
        <v>229.19700051000001</v>
      </c>
      <c r="AK18" s="386">
        <v>517.40455272999998</v>
      </c>
      <c r="AL18" s="386">
        <v>730.17485407000004</v>
      </c>
      <c r="AM18" s="386">
        <v>843.85029485999996</v>
      </c>
      <c r="AN18" s="386">
        <v>697.61017033999997</v>
      </c>
      <c r="AO18" s="386">
        <v>561.32089377</v>
      </c>
      <c r="AP18" s="386">
        <v>319.20451020000002</v>
      </c>
      <c r="AQ18" s="386">
        <v>136.95657605</v>
      </c>
      <c r="AR18" s="386">
        <v>26.435557401000001</v>
      </c>
      <c r="AS18" s="386">
        <v>5.3417681033999997</v>
      </c>
      <c r="AT18" s="386">
        <v>9.1138806771999992</v>
      </c>
      <c r="AU18" s="386">
        <v>43.9743262</v>
      </c>
      <c r="AV18" s="386">
        <v>224.10162557000001</v>
      </c>
      <c r="AW18" s="386">
        <v>510.58609489000003</v>
      </c>
      <c r="AX18" s="386">
        <v>709.54636542000003</v>
      </c>
      <c r="AY18" s="880">
        <v>830.69104931000004</v>
      </c>
      <c r="AZ18" s="880">
        <v>675.10854073999997</v>
      </c>
      <c r="BA18" s="880">
        <v>541.80612056999996</v>
      </c>
      <c r="BB18" s="880">
        <v>314.74214971999999</v>
      </c>
      <c r="BC18" s="880">
        <v>135.62132210999999</v>
      </c>
      <c r="BD18" s="880">
        <v>25.627524865000002</v>
      </c>
      <c r="BE18" s="880">
        <v>4.7562758117000001</v>
      </c>
      <c r="BF18" s="880">
        <v>8.7266902756999993</v>
      </c>
      <c r="BG18" s="358">
        <v>41.94999</v>
      </c>
      <c r="BH18" s="358">
        <v>220.649</v>
      </c>
      <c r="BI18" s="358">
        <v>492.09390000000002</v>
      </c>
      <c r="BJ18" s="358">
        <v>709.32449999999994</v>
      </c>
      <c r="BK18" s="358">
        <v>836.11839999999995</v>
      </c>
      <c r="BL18" s="358">
        <v>656.82060000000001</v>
      </c>
      <c r="BM18" s="358">
        <v>530.22929999999997</v>
      </c>
      <c r="BN18" s="358">
        <v>312.59460000000001</v>
      </c>
      <c r="BO18" s="358">
        <v>137.38329999999999</v>
      </c>
      <c r="BP18" s="358">
        <v>25.165890000000001</v>
      </c>
      <c r="BQ18" s="358">
        <v>4.5340689999999997</v>
      </c>
      <c r="BR18" s="358">
        <v>8.9729989999999997</v>
      </c>
      <c r="BS18" s="358">
        <v>43.815339999999999</v>
      </c>
      <c r="BT18" s="358">
        <v>221.54470000000001</v>
      </c>
      <c r="BU18" s="358">
        <v>495.41379999999998</v>
      </c>
      <c r="BV18" s="358">
        <v>722.55280000000005</v>
      </c>
    </row>
    <row r="19" spans="1:74" ht="11.05" customHeight="1" x14ac:dyDescent="0.2">
      <c r="A19" s="6" t="s">
        <v>71</v>
      </c>
      <c r="B19" s="761" t="s">
        <v>1012</v>
      </c>
      <c r="C19" s="386">
        <v>1187.9971029000001</v>
      </c>
      <c r="D19" s="386">
        <v>1025.8181179999999</v>
      </c>
      <c r="E19" s="386">
        <v>918.73211877000006</v>
      </c>
      <c r="F19" s="386">
        <v>566.94873602999996</v>
      </c>
      <c r="G19" s="386">
        <v>237.42330238</v>
      </c>
      <c r="H19" s="386">
        <v>51.505100243000001</v>
      </c>
      <c r="I19" s="386">
        <v>3.5889565575</v>
      </c>
      <c r="J19" s="386">
        <v>14.891695003000001</v>
      </c>
      <c r="K19" s="386">
        <v>88.683290271000004</v>
      </c>
      <c r="L19" s="386">
        <v>381.67173603999998</v>
      </c>
      <c r="M19" s="386">
        <v>722.96204094999996</v>
      </c>
      <c r="N19" s="386">
        <v>994.26281416999996</v>
      </c>
      <c r="O19" s="386">
        <v>1168.6420876</v>
      </c>
      <c r="P19" s="386">
        <v>1020.5355397</v>
      </c>
      <c r="Q19" s="386">
        <v>910.67898894999996</v>
      </c>
      <c r="R19" s="386">
        <v>565.87102632999995</v>
      </c>
      <c r="S19" s="386">
        <v>239.65364109999999</v>
      </c>
      <c r="T19" s="386">
        <v>47.521806491</v>
      </c>
      <c r="U19" s="386">
        <v>4.5781075003999998</v>
      </c>
      <c r="V19" s="386">
        <v>13.824356259</v>
      </c>
      <c r="W19" s="386">
        <v>89.024292877999997</v>
      </c>
      <c r="X19" s="386">
        <v>371.47401165000002</v>
      </c>
      <c r="Y19" s="386">
        <v>736.54323003000002</v>
      </c>
      <c r="Z19" s="386">
        <v>994.72652316000006</v>
      </c>
      <c r="AA19" s="386">
        <v>1190.9216699999999</v>
      </c>
      <c r="AB19" s="386">
        <v>1030.8912941999999</v>
      </c>
      <c r="AC19" s="386">
        <v>928.76769296999998</v>
      </c>
      <c r="AD19" s="386">
        <v>571.21779360000005</v>
      </c>
      <c r="AE19" s="386">
        <v>240.48437698999999</v>
      </c>
      <c r="AF19" s="386">
        <v>47.004521302000001</v>
      </c>
      <c r="AG19" s="386">
        <v>4.5830404734999997</v>
      </c>
      <c r="AH19" s="386">
        <v>13.458832159</v>
      </c>
      <c r="AI19" s="386">
        <v>87.866617415999997</v>
      </c>
      <c r="AJ19" s="386">
        <v>374.74495595000002</v>
      </c>
      <c r="AK19" s="386">
        <v>719.86445269000001</v>
      </c>
      <c r="AL19" s="386">
        <v>998.73662096999999</v>
      </c>
      <c r="AM19" s="386">
        <v>1166.5289654999999</v>
      </c>
      <c r="AN19" s="386">
        <v>1022.2643378</v>
      </c>
      <c r="AO19" s="386">
        <v>921.71465040999999</v>
      </c>
      <c r="AP19" s="386">
        <v>561.42832140999997</v>
      </c>
      <c r="AQ19" s="386">
        <v>244.32900477000001</v>
      </c>
      <c r="AR19" s="386">
        <v>50.333443502999998</v>
      </c>
      <c r="AS19" s="386">
        <v>4.5474174956000004</v>
      </c>
      <c r="AT19" s="386">
        <v>13.26990814</v>
      </c>
      <c r="AU19" s="386">
        <v>80.528841702999998</v>
      </c>
      <c r="AV19" s="386">
        <v>363.88613284000002</v>
      </c>
      <c r="AW19" s="386">
        <v>720.18078258000003</v>
      </c>
      <c r="AX19" s="386">
        <v>972.80469244000005</v>
      </c>
      <c r="AY19" s="880">
        <v>1144.7104497</v>
      </c>
      <c r="AZ19" s="880">
        <v>999.56298664999997</v>
      </c>
      <c r="BA19" s="880">
        <v>886.18655486</v>
      </c>
      <c r="BB19" s="880">
        <v>557.40892242999996</v>
      </c>
      <c r="BC19" s="880">
        <v>237.95804029000001</v>
      </c>
      <c r="BD19" s="880">
        <v>47.425761371999997</v>
      </c>
      <c r="BE19" s="880">
        <v>4.1895676134000004</v>
      </c>
      <c r="BF19" s="880">
        <v>11.710842230000001</v>
      </c>
      <c r="BG19" s="358">
        <v>79.041839999999993</v>
      </c>
      <c r="BH19" s="358">
        <v>366.27679999999998</v>
      </c>
      <c r="BI19" s="358">
        <v>702.42909999999995</v>
      </c>
      <c r="BJ19" s="358">
        <v>984.80930000000001</v>
      </c>
      <c r="BK19" s="358">
        <v>1135.8800000000001</v>
      </c>
      <c r="BL19" s="358">
        <v>965.73059999999998</v>
      </c>
      <c r="BM19" s="358">
        <v>855.00009999999997</v>
      </c>
      <c r="BN19" s="358">
        <v>549.83450000000005</v>
      </c>
      <c r="BO19" s="358">
        <v>246.31780000000001</v>
      </c>
      <c r="BP19" s="358">
        <v>41.595440000000004</v>
      </c>
      <c r="BQ19" s="358">
        <v>3.6380780000000001</v>
      </c>
      <c r="BR19" s="358">
        <v>14.58644</v>
      </c>
      <c r="BS19" s="358">
        <v>83.176689999999994</v>
      </c>
      <c r="BT19" s="358">
        <v>360.1748</v>
      </c>
      <c r="BU19" s="358">
        <v>708.05629999999996</v>
      </c>
      <c r="BV19" s="358">
        <v>1007.99</v>
      </c>
    </row>
    <row r="20" spans="1:74" ht="11.05" customHeight="1" x14ac:dyDescent="0.2">
      <c r="A20" s="6" t="s">
        <v>72</v>
      </c>
      <c r="B20" s="761" t="s">
        <v>1013</v>
      </c>
      <c r="C20" s="386">
        <v>1129.0510457</v>
      </c>
      <c r="D20" s="386">
        <v>946.43757558000004</v>
      </c>
      <c r="E20" s="386">
        <v>830.96416882000005</v>
      </c>
      <c r="F20" s="386">
        <v>479.79835684</v>
      </c>
      <c r="G20" s="386">
        <v>170.99864461000001</v>
      </c>
      <c r="H20" s="386">
        <v>23.458617467</v>
      </c>
      <c r="I20" s="386">
        <v>1.8061674804000001</v>
      </c>
      <c r="J20" s="386">
        <v>9.1672776935000009</v>
      </c>
      <c r="K20" s="386">
        <v>59.201623697000002</v>
      </c>
      <c r="L20" s="386">
        <v>321.48856232000003</v>
      </c>
      <c r="M20" s="386">
        <v>673.18275463999998</v>
      </c>
      <c r="N20" s="386">
        <v>911.47649406000005</v>
      </c>
      <c r="O20" s="386">
        <v>1109.8515961000001</v>
      </c>
      <c r="P20" s="386">
        <v>950.23094026000001</v>
      </c>
      <c r="Q20" s="386">
        <v>821.03974003999997</v>
      </c>
      <c r="R20" s="386">
        <v>480.60186893000002</v>
      </c>
      <c r="S20" s="386">
        <v>177.99769033000001</v>
      </c>
      <c r="T20" s="386">
        <v>22.628274645000001</v>
      </c>
      <c r="U20" s="386">
        <v>2.1337628913</v>
      </c>
      <c r="V20" s="386">
        <v>8.5379406206000006</v>
      </c>
      <c r="W20" s="386">
        <v>59.465630703999999</v>
      </c>
      <c r="X20" s="386">
        <v>306.32907562999998</v>
      </c>
      <c r="Y20" s="386">
        <v>689.62845721999997</v>
      </c>
      <c r="Z20" s="386">
        <v>907.64316113999996</v>
      </c>
      <c r="AA20" s="386">
        <v>1133.4026432999999</v>
      </c>
      <c r="AB20" s="386">
        <v>962.10707495999998</v>
      </c>
      <c r="AC20" s="386">
        <v>843.23898596000004</v>
      </c>
      <c r="AD20" s="386">
        <v>484.41274807999997</v>
      </c>
      <c r="AE20" s="386">
        <v>181.72162610000001</v>
      </c>
      <c r="AF20" s="386">
        <v>22.900492053000001</v>
      </c>
      <c r="AG20" s="386">
        <v>2.2578173592000002</v>
      </c>
      <c r="AH20" s="386">
        <v>8.2524154375999998</v>
      </c>
      <c r="AI20" s="386">
        <v>58.417085692999997</v>
      </c>
      <c r="AJ20" s="386">
        <v>313.28800465</v>
      </c>
      <c r="AK20" s="386">
        <v>672.92483442000002</v>
      </c>
      <c r="AL20" s="386">
        <v>920.67697071999999</v>
      </c>
      <c r="AM20" s="386">
        <v>1111.5177747</v>
      </c>
      <c r="AN20" s="386">
        <v>944.62969349000002</v>
      </c>
      <c r="AO20" s="386">
        <v>833.17208912000001</v>
      </c>
      <c r="AP20" s="386">
        <v>473.18561999000002</v>
      </c>
      <c r="AQ20" s="386">
        <v>186.76427125000001</v>
      </c>
      <c r="AR20" s="386">
        <v>25.132615405999999</v>
      </c>
      <c r="AS20" s="386">
        <v>2.3039122918000001</v>
      </c>
      <c r="AT20" s="386">
        <v>7.8728330661000001</v>
      </c>
      <c r="AU20" s="386">
        <v>53.157847046999997</v>
      </c>
      <c r="AV20" s="386">
        <v>309.09939809999997</v>
      </c>
      <c r="AW20" s="386">
        <v>669.73794681000004</v>
      </c>
      <c r="AX20" s="386">
        <v>899.50812631999997</v>
      </c>
      <c r="AY20" s="880">
        <v>1083.4709802</v>
      </c>
      <c r="AZ20" s="880">
        <v>917.50012201000004</v>
      </c>
      <c r="BA20" s="880">
        <v>797.77363699</v>
      </c>
      <c r="BB20" s="880">
        <v>465.81787412</v>
      </c>
      <c r="BC20" s="880">
        <v>181.65914093999999</v>
      </c>
      <c r="BD20" s="880">
        <v>24.096337882</v>
      </c>
      <c r="BE20" s="880">
        <v>1.7392845783999999</v>
      </c>
      <c r="BF20" s="880">
        <v>6.7345516178000002</v>
      </c>
      <c r="BG20" s="358">
        <v>52.073160000000001</v>
      </c>
      <c r="BH20" s="358">
        <v>308.61130000000003</v>
      </c>
      <c r="BI20" s="358">
        <v>649.34249999999997</v>
      </c>
      <c r="BJ20" s="358">
        <v>910.06610000000001</v>
      </c>
      <c r="BK20" s="358">
        <v>1079.45</v>
      </c>
      <c r="BL20" s="358">
        <v>883.18849999999998</v>
      </c>
      <c r="BM20" s="358">
        <v>764.98170000000005</v>
      </c>
      <c r="BN20" s="358">
        <v>460.23950000000002</v>
      </c>
      <c r="BO20" s="358">
        <v>190.90889999999999</v>
      </c>
      <c r="BP20" s="358">
        <v>22.17962</v>
      </c>
      <c r="BQ20" s="358">
        <v>1.299482</v>
      </c>
      <c r="BR20" s="358">
        <v>7.7121550000000001</v>
      </c>
      <c r="BS20" s="358">
        <v>55.733550000000001</v>
      </c>
      <c r="BT20" s="358">
        <v>303.5881</v>
      </c>
      <c r="BU20" s="358">
        <v>658.01940000000002</v>
      </c>
      <c r="BV20" s="358">
        <v>937.05920000000003</v>
      </c>
    </row>
    <row r="21" spans="1:74" ht="11.05" customHeight="1" x14ac:dyDescent="0.2">
      <c r="A21" s="6" t="s">
        <v>73</v>
      </c>
      <c r="B21" s="761" t="s">
        <v>1014</v>
      </c>
      <c r="C21" s="386">
        <v>1249.0250536999999</v>
      </c>
      <c r="D21" s="386">
        <v>1056.6696623</v>
      </c>
      <c r="E21" s="386">
        <v>851.15401359999998</v>
      </c>
      <c r="F21" s="386">
        <v>505.35128392000001</v>
      </c>
      <c r="G21" s="386">
        <v>193.70023484999999</v>
      </c>
      <c r="H21" s="386">
        <v>31.245137962000001</v>
      </c>
      <c r="I21" s="386">
        <v>6.5373941281999999</v>
      </c>
      <c r="J21" s="386">
        <v>17.708539199000001</v>
      </c>
      <c r="K21" s="386">
        <v>80.133122305000001</v>
      </c>
      <c r="L21" s="386">
        <v>385.89712084000001</v>
      </c>
      <c r="M21" s="386">
        <v>756.48490790999995</v>
      </c>
      <c r="N21" s="386">
        <v>1027.5861723</v>
      </c>
      <c r="O21" s="386">
        <v>1226.5920331</v>
      </c>
      <c r="P21" s="386">
        <v>1074.3501077999999</v>
      </c>
      <c r="Q21" s="386">
        <v>832.01253936000001</v>
      </c>
      <c r="R21" s="386">
        <v>500.88610519999997</v>
      </c>
      <c r="S21" s="386">
        <v>196.50853319999999</v>
      </c>
      <c r="T21" s="386">
        <v>29.484430415999999</v>
      </c>
      <c r="U21" s="386">
        <v>7.1583272894999999</v>
      </c>
      <c r="V21" s="386">
        <v>16.894355161</v>
      </c>
      <c r="W21" s="386">
        <v>73.049701913000007</v>
      </c>
      <c r="X21" s="386">
        <v>369.81309922999998</v>
      </c>
      <c r="Y21" s="386">
        <v>772.06174779000003</v>
      </c>
      <c r="Z21" s="386">
        <v>1020.1055732999999</v>
      </c>
      <c r="AA21" s="386">
        <v>1255.3494664</v>
      </c>
      <c r="AB21" s="386">
        <v>1092.6978016999999</v>
      </c>
      <c r="AC21" s="386">
        <v>866.80952957</v>
      </c>
      <c r="AD21" s="386">
        <v>510.86893649000001</v>
      </c>
      <c r="AE21" s="386">
        <v>200.22914671999999</v>
      </c>
      <c r="AF21" s="386">
        <v>29.859607648000001</v>
      </c>
      <c r="AG21" s="386">
        <v>7.4673200788000003</v>
      </c>
      <c r="AH21" s="386">
        <v>16.454088249000002</v>
      </c>
      <c r="AI21" s="386">
        <v>69.258262208999994</v>
      </c>
      <c r="AJ21" s="386">
        <v>367.87701673999999</v>
      </c>
      <c r="AK21" s="386">
        <v>763.30660042</v>
      </c>
      <c r="AL21" s="386">
        <v>1037.5131610000001</v>
      </c>
      <c r="AM21" s="386">
        <v>1237.4003009999999</v>
      </c>
      <c r="AN21" s="386">
        <v>1071.803007</v>
      </c>
      <c r="AO21" s="386">
        <v>849.54255969999997</v>
      </c>
      <c r="AP21" s="386">
        <v>500.70037824000002</v>
      </c>
      <c r="AQ21" s="386">
        <v>204.39525433</v>
      </c>
      <c r="AR21" s="386">
        <v>30.197996329999999</v>
      </c>
      <c r="AS21" s="386">
        <v>7.2146316610000003</v>
      </c>
      <c r="AT21" s="386">
        <v>16.380979468</v>
      </c>
      <c r="AU21" s="386">
        <v>67.152241946999993</v>
      </c>
      <c r="AV21" s="386">
        <v>362.34702493999998</v>
      </c>
      <c r="AW21" s="386">
        <v>753.17110681999998</v>
      </c>
      <c r="AX21" s="386">
        <v>997.27453729000001</v>
      </c>
      <c r="AY21" s="880">
        <v>1204.5910323000001</v>
      </c>
      <c r="AZ21" s="880">
        <v>1017.0088464</v>
      </c>
      <c r="BA21" s="880">
        <v>809.06869194000001</v>
      </c>
      <c r="BB21" s="880">
        <v>490.37002318999998</v>
      </c>
      <c r="BC21" s="880">
        <v>197.40550213</v>
      </c>
      <c r="BD21" s="880">
        <v>29.497488431000001</v>
      </c>
      <c r="BE21" s="880">
        <v>5.0079060741000001</v>
      </c>
      <c r="BF21" s="880">
        <v>15.758307393000001</v>
      </c>
      <c r="BG21" s="358">
        <v>59.949669999999998</v>
      </c>
      <c r="BH21" s="358">
        <v>349.82260000000002</v>
      </c>
      <c r="BI21" s="358">
        <v>718.81640000000004</v>
      </c>
      <c r="BJ21" s="358">
        <v>999.31119999999999</v>
      </c>
      <c r="BK21" s="358">
        <v>1206.924</v>
      </c>
      <c r="BL21" s="358">
        <v>984.05489999999998</v>
      </c>
      <c r="BM21" s="358">
        <v>781.55899999999997</v>
      </c>
      <c r="BN21" s="358">
        <v>490.42419999999998</v>
      </c>
      <c r="BO21" s="358">
        <v>206.29409999999999</v>
      </c>
      <c r="BP21" s="358">
        <v>26.79533</v>
      </c>
      <c r="BQ21" s="358">
        <v>4.0231510000000004</v>
      </c>
      <c r="BR21" s="358">
        <v>17.36646</v>
      </c>
      <c r="BS21" s="358">
        <v>65.928259999999995</v>
      </c>
      <c r="BT21" s="358">
        <v>350.75819999999999</v>
      </c>
      <c r="BU21" s="358">
        <v>728.41549999999995</v>
      </c>
      <c r="BV21" s="358">
        <v>1023.912</v>
      </c>
    </row>
    <row r="22" spans="1:74" ht="11.05" customHeight="1" x14ac:dyDescent="0.2">
      <c r="A22" s="6" t="s">
        <v>74</v>
      </c>
      <c r="B22" s="761" t="s">
        <v>1015</v>
      </c>
      <c r="C22" s="386">
        <v>1308.90606</v>
      </c>
      <c r="D22" s="386">
        <v>1111.7947359</v>
      </c>
      <c r="E22" s="386">
        <v>829.02454122999995</v>
      </c>
      <c r="F22" s="386">
        <v>489.71542570999998</v>
      </c>
      <c r="G22" s="386">
        <v>203.62909866000001</v>
      </c>
      <c r="H22" s="386">
        <v>35.205699176000003</v>
      </c>
      <c r="I22" s="386">
        <v>10.596507643000001</v>
      </c>
      <c r="J22" s="386">
        <v>24.620351198000002</v>
      </c>
      <c r="K22" s="386">
        <v>97.902078824</v>
      </c>
      <c r="L22" s="386">
        <v>425.21996325999999</v>
      </c>
      <c r="M22" s="386">
        <v>800.93611539999995</v>
      </c>
      <c r="N22" s="386">
        <v>1143.299133</v>
      </c>
      <c r="O22" s="386">
        <v>1279.8664669</v>
      </c>
      <c r="P22" s="386">
        <v>1134.9828858000001</v>
      </c>
      <c r="Q22" s="386">
        <v>806.44325318999995</v>
      </c>
      <c r="R22" s="386">
        <v>490.80116988999998</v>
      </c>
      <c r="S22" s="386">
        <v>203.04960057</v>
      </c>
      <c r="T22" s="386">
        <v>32.034360755000002</v>
      </c>
      <c r="U22" s="386">
        <v>11.110223767000001</v>
      </c>
      <c r="V22" s="386">
        <v>24.279269923000001</v>
      </c>
      <c r="W22" s="386">
        <v>89.332653344999997</v>
      </c>
      <c r="X22" s="386">
        <v>420.46715344</v>
      </c>
      <c r="Y22" s="386">
        <v>801.56071526999995</v>
      </c>
      <c r="Z22" s="386">
        <v>1136.1282214</v>
      </c>
      <c r="AA22" s="386">
        <v>1311.769198</v>
      </c>
      <c r="AB22" s="386">
        <v>1161.5660914</v>
      </c>
      <c r="AC22" s="386">
        <v>845.86711241</v>
      </c>
      <c r="AD22" s="386">
        <v>512.70352562999994</v>
      </c>
      <c r="AE22" s="386">
        <v>209.08037929</v>
      </c>
      <c r="AF22" s="386">
        <v>32.509445665000001</v>
      </c>
      <c r="AG22" s="386">
        <v>11.954021752999999</v>
      </c>
      <c r="AH22" s="386">
        <v>23.881695574999998</v>
      </c>
      <c r="AI22" s="386">
        <v>84.865120763999997</v>
      </c>
      <c r="AJ22" s="386">
        <v>412.92457159000003</v>
      </c>
      <c r="AK22" s="386">
        <v>808.37586864000002</v>
      </c>
      <c r="AL22" s="386">
        <v>1153.1554408</v>
      </c>
      <c r="AM22" s="386">
        <v>1303.6217933999999</v>
      </c>
      <c r="AN22" s="386">
        <v>1154.9240685</v>
      </c>
      <c r="AO22" s="386">
        <v>836.5452378</v>
      </c>
      <c r="AP22" s="386">
        <v>498.49369365000001</v>
      </c>
      <c r="AQ22" s="386">
        <v>200.86196846000001</v>
      </c>
      <c r="AR22" s="386">
        <v>29.970552925</v>
      </c>
      <c r="AS22" s="386">
        <v>12.190494493999999</v>
      </c>
      <c r="AT22" s="386">
        <v>23.662811910999999</v>
      </c>
      <c r="AU22" s="386">
        <v>83.917502229999997</v>
      </c>
      <c r="AV22" s="386">
        <v>405.02625890000002</v>
      </c>
      <c r="AW22" s="386">
        <v>794.82873617999996</v>
      </c>
      <c r="AX22" s="386">
        <v>1102.9551718</v>
      </c>
      <c r="AY22" s="880">
        <v>1289.1459708</v>
      </c>
      <c r="AZ22" s="880">
        <v>1096.080864</v>
      </c>
      <c r="BA22" s="880">
        <v>807.02182446999996</v>
      </c>
      <c r="BB22" s="880">
        <v>486.96889649000002</v>
      </c>
      <c r="BC22" s="880">
        <v>197.31593068999999</v>
      </c>
      <c r="BD22" s="880">
        <v>29.452481957</v>
      </c>
      <c r="BE22" s="880">
        <v>10.450924607999999</v>
      </c>
      <c r="BF22" s="880">
        <v>23.716616770000002</v>
      </c>
      <c r="BG22" s="358">
        <v>76.650679999999994</v>
      </c>
      <c r="BH22" s="358">
        <v>392.85939999999999</v>
      </c>
      <c r="BI22" s="358">
        <v>762.61760000000004</v>
      </c>
      <c r="BJ22" s="358">
        <v>1100.7919999999999</v>
      </c>
      <c r="BK22" s="358">
        <v>1302.972</v>
      </c>
      <c r="BL22" s="358">
        <v>1085.194</v>
      </c>
      <c r="BM22" s="358">
        <v>793.56410000000005</v>
      </c>
      <c r="BN22" s="358">
        <v>490.78149999999999</v>
      </c>
      <c r="BO22" s="358">
        <v>195.9649</v>
      </c>
      <c r="BP22" s="358">
        <v>28.94256</v>
      </c>
      <c r="BQ22" s="358">
        <v>10.100580000000001</v>
      </c>
      <c r="BR22" s="358">
        <v>23.06335</v>
      </c>
      <c r="BS22" s="358">
        <v>83.312799999999996</v>
      </c>
      <c r="BT22" s="358">
        <v>397.69869999999997</v>
      </c>
      <c r="BU22" s="358">
        <v>774.77189999999996</v>
      </c>
      <c r="BV22" s="358">
        <v>1118.163</v>
      </c>
    </row>
    <row r="23" spans="1:74" ht="11.05" customHeight="1" x14ac:dyDescent="0.2">
      <c r="A23" s="6" t="s">
        <v>75</v>
      </c>
      <c r="B23" s="761" t="s">
        <v>1071</v>
      </c>
      <c r="C23" s="386">
        <v>607.38952878999999</v>
      </c>
      <c r="D23" s="386">
        <v>440.58933955999998</v>
      </c>
      <c r="E23" s="386">
        <v>349.01524972999999</v>
      </c>
      <c r="F23" s="386">
        <v>141.37086657</v>
      </c>
      <c r="G23" s="386">
        <v>38.121937789999997</v>
      </c>
      <c r="H23" s="386">
        <v>1.463549362</v>
      </c>
      <c r="I23" s="386">
        <v>8.7494309014000002E-2</v>
      </c>
      <c r="J23" s="386">
        <v>0.39344102203999998</v>
      </c>
      <c r="K23" s="386">
        <v>10.328152316000001</v>
      </c>
      <c r="L23" s="386">
        <v>115.12871622</v>
      </c>
      <c r="M23" s="386">
        <v>338.65464845000002</v>
      </c>
      <c r="N23" s="386">
        <v>463.57402631000002</v>
      </c>
      <c r="O23" s="386">
        <v>593.65948448999995</v>
      </c>
      <c r="P23" s="386">
        <v>445.20903616999999</v>
      </c>
      <c r="Q23" s="386">
        <v>342.72043545000002</v>
      </c>
      <c r="R23" s="386">
        <v>145.64237582000001</v>
      </c>
      <c r="S23" s="386">
        <v>40.258306511999997</v>
      </c>
      <c r="T23" s="386">
        <v>1.4974845197</v>
      </c>
      <c r="U23" s="386">
        <v>9.2834318774000002E-2</v>
      </c>
      <c r="V23" s="386">
        <v>0.38998051391999999</v>
      </c>
      <c r="W23" s="386">
        <v>10.139694615</v>
      </c>
      <c r="X23" s="386">
        <v>105.11074383</v>
      </c>
      <c r="Y23" s="386">
        <v>347.56115669000002</v>
      </c>
      <c r="Z23" s="386">
        <v>453.97277853999998</v>
      </c>
      <c r="AA23" s="386">
        <v>604.21375169999999</v>
      </c>
      <c r="AB23" s="386">
        <v>445.69166697000003</v>
      </c>
      <c r="AC23" s="386">
        <v>352.82282521000002</v>
      </c>
      <c r="AD23" s="386">
        <v>147.17853965</v>
      </c>
      <c r="AE23" s="386">
        <v>41.410797174999999</v>
      </c>
      <c r="AF23" s="386">
        <v>1.2767571339999999</v>
      </c>
      <c r="AG23" s="386">
        <v>9.5448248863000004E-2</v>
      </c>
      <c r="AH23" s="386">
        <v>0.37699931943999998</v>
      </c>
      <c r="AI23" s="386">
        <v>9.8904779290999993</v>
      </c>
      <c r="AJ23" s="386">
        <v>108.64817469</v>
      </c>
      <c r="AK23" s="386">
        <v>332.49246369000002</v>
      </c>
      <c r="AL23" s="386">
        <v>463.73438121999999</v>
      </c>
      <c r="AM23" s="386">
        <v>598.48265798</v>
      </c>
      <c r="AN23" s="386">
        <v>425.77174859000002</v>
      </c>
      <c r="AO23" s="386">
        <v>332.36207576999999</v>
      </c>
      <c r="AP23" s="386">
        <v>143.75550494999999</v>
      </c>
      <c r="AQ23" s="386">
        <v>41.890316194999997</v>
      </c>
      <c r="AR23" s="386">
        <v>2.0066700501999999</v>
      </c>
      <c r="AS23" s="386">
        <v>9.2012229543999999E-2</v>
      </c>
      <c r="AT23" s="386">
        <v>0.28466286761999998</v>
      </c>
      <c r="AU23" s="386">
        <v>8.9132488376999994</v>
      </c>
      <c r="AV23" s="386">
        <v>107.20642783</v>
      </c>
      <c r="AW23" s="386">
        <v>326.45027061000002</v>
      </c>
      <c r="AX23" s="386">
        <v>461.26110756000003</v>
      </c>
      <c r="AY23" s="880">
        <v>579.72257887000001</v>
      </c>
      <c r="AZ23" s="880">
        <v>416.78696431999998</v>
      </c>
      <c r="BA23" s="880">
        <v>313.12833277999999</v>
      </c>
      <c r="BB23" s="880">
        <v>139.18096925</v>
      </c>
      <c r="BC23" s="880">
        <v>40.652763137000001</v>
      </c>
      <c r="BD23" s="880">
        <v>2.0003311825000001</v>
      </c>
      <c r="BE23" s="880">
        <v>3.3152225841999998E-2</v>
      </c>
      <c r="BF23" s="880">
        <v>0.14342900692999999</v>
      </c>
      <c r="BG23" s="358">
        <v>8.7584900000000001</v>
      </c>
      <c r="BH23" s="358">
        <v>106.3468</v>
      </c>
      <c r="BI23" s="358">
        <v>304.66329999999999</v>
      </c>
      <c r="BJ23" s="358">
        <v>464.6848</v>
      </c>
      <c r="BK23" s="358">
        <v>587.52980000000002</v>
      </c>
      <c r="BL23" s="358">
        <v>390.45859999999999</v>
      </c>
      <c r="BM23" s="358">
        <v>304.38589999999999</v>
      </c>
      <c r="BN23" s="358">
        <v>135.2354</v>
      </c>
      <c r="BO23" s="358">
        <v>42.270189999999999</v>
      </c>
      <c r="BP23" s="358">
        <v>1.9776990000000001</v>
      </c>
      <c r="BQ23" s="358">
        <v>2.7312400000000001E-2</v>
      </c>
      <c r="BR23" s="358">
        <v>0.31937339999999997</v>
      </c>
      <c r="BS23" s="358">
        <v>9.0268650000000008</v>
      </c>
      <c r="BT23" s="358">
        <v>103.7176</v>
      </c>
      <c r="BU23" s="358">
        <v>310.1465</v>
      </c>
      <c r="BV23" s="358">
        <v>482.34980000000002</v>
      </c>
    </row>
    <row r="24" spans="1:74" ht="11.05" customHeight="1" x14ac:dyDescent="0.2">
      <c r="A24" s="6" t="s">
        <v>76</v>
      </c>
      <c r="B24" s="761" t="s">
        <v>1017</v>
      </c>
      <c r="C24" s="386">
        <v>782.26661315000001</v>
      </c>
      <c r="D24" s="386">
        <v>567.36449082000001</v>
      </c>
      <c r="E24" s="386">
        <v>422.57307579000002</v>
      </c>
      <c r="F24" s="386">
        <v>180.97351194000001</v>
      </c>
      <c r="G24" s="386">
        <v>49.328619042</v>
      </c>
      <c r="H24" s="386">
        <v>1.5343645809999999</v>
      </c>
      <c r="I24" s="386">
        <v>7.0419343085999994E-2</v>
      </c>
      <c r="J24" s="386">
        <v>0.18725295136</v>
      </c>
      <c r="K24" s="386">
        <v>15.727863761</v>
      </c>
      <c r="L24" s="386">
        <v>162.20752175000001</v>
      </c>
      <c r="M24" s="386">
        <v>462.14356941</v>
      </c>
      <c r="N24" s="386">
        <v>625.04715960999999</v>
      </c>
      <c r="O24" s="386">
        <v>766.04959967000002</v>
      </c>
      <c r="P24" s="386">
        <v>581.78386121999995</v>
      </c>
      <c r="Q24" s="386">
        <v>416.24943553000003</v>
      </c>
      <c r="R24" s="386">
        <v>190.96961908</v>
      </c>
      <c r="S24" s="386">
        <v>51.265532473</v>
      </c>
      <c r="T24" s="386">
        <v>1.5562813206999999</v>
      </c>
      <c r="U24" s="386">
        <v>7.0419343085999994E-2</v>
      </c>
      <c r="V24" s="386">
        <v>0.18725295136</v>
      </c>
      <c r="W24" s="386">
        <v>14.489123184</v>
      </c>
      <c r="X24" s="386">
        <v>148.67668215</v>
      </c>
      <c r="Y24" s="386">
        <v>476.43765103999999</v>
      </c>
      <c r="Z24" s="386">
        <v>603.61134512000001</v>
      </c>
      <c r="AA24" s="386">
        <v>786.52547052</v>
      </c>
      <c r="AB24" s="386">
        <v>589.08997961</v>
      </c>
      <c r="AC24" s="386">
        <v>434.99272692</v>
      </c>
      <c r="AD24" s="386">
        <v>197.51137016000001</v>
      </c>
      <c r="AE24" s="386">
        <v>52.249610418000003</v>
      </c>
      <c r="AF24" s="386">
        <v>1.3915688526000001</v>
      </c>
      <c r="AG24" s="386">
        <v>7.0419343085999994E-2</v>
      </c>
      <c r="AH24" s="386">
        <v>0.18725295136</v>
      </c>
      <c r="AI24" s="386">
        <v>14.118947886999999</v>
      </c>
      <c r="AJ24" s="386">
        <v>149.66405785000001</v>
      </c>
      <c r="AK24" s="386">
        <v>466.55323256000003</v>
      </c>
      <c r="AL24" s="386">
        <v>614.79464349</v>
      </c>
      <c r="AM24" s="386">
        <v>776.15426507999996</v>
      </c>
      <c r="AN24" s="386">
        <v>568.08046664000005</v>
      </c>
      <c r="AO24" s="386">
        <v>412.02407769000001</v>
      </c>
      <c r="AP24" s="386">
        <v>194.61246291</v>
      </c>
      <c r="AQ24" s="386">
        <v>51.460736455000003</v>
      </c>
      <c r="AR24" s="386">
        <v>1.9446075235</v>
      </c>
      <c r="AS24" s="386">
        <v>7.0419343085999994E-2</v>
      </c>
      <c r="AT24" s="386">
        <v>0.18725295136</v>
      </c>
      <c r="AU24" s="386">
        <v>13.94053364</v>
      </c>
      <c r="AV24" s="386">
        <v>147.23590440000001</v>
      </c>
      <c r="AW24" s="386">
        <v>453.61651871999999</v>
      </c>
      <c r="AX24" s="386">
        <v>604.48864126000001</v>
      </c>
      <c r="AY24" s="880">
        <v>760.03170201</v>
      </c>
      <c r="AZ24" s="880">
        <v>544.07014806999996</v>
      </c>
      <c r="BA24" s="880">
        <v>391.35230837</v>
      </c>
      <c r="BB24" s="880">
        <v>190.38327028</v>
      </c>
      <c r="BC24" s="880">
        <v>49.441126382999997</v>
      </c>
      <c r="BD24" s="880">
        <v>1.8972198176999999</v>
      </c>
      <c r="BE24" s="880">
        <v>1E-10</v>
      </c>
      <c r="BF24" s="880">
        <v>0.18725295136</v>
      </c>
      <c r="BG24" s="358">
        <v>13.300230000000001</v>
      </c>
      <c r="BH24" s="358">
        <v>144.24189999999999</v>
      </c>
      <c r="BI24" s="358">
        <v>418.53559999999999</v>
      </c>
      <c r="BJ24" s="358">
        <v>605.20370000000003</v>
      </c>
      <c r="BK24" s="358">
        <v>770.50059999999996</v>
      </c>
      <c r="BL24" s="358">
        <v>512.39620000000002</v>
      </c>
      <c r="BM24" s="358">
        <v>381.5942</v>
      </c>
      <c r="BN24" s="358">
        <v>187.5531</v>
      </c>
      <c r="BO24" s="358">
        <v>51.481079999999999</v>
      </c>
      <c r="BP24" s="358">
        <v>1.8268850000000001</v>
      </c>
      <c r="BQ24" s="358">
        <v>0</v>
      </c>
      <c r="BR24" s="358">
        <v>0.56575960000000003</v>
      </c>
      <c r="BS24" s="358">
        <v>13.47573</v>
      </c>
      <c r="BT24" s="358">
        <v>144.19890000000001</v>
      </c>
      <c r="BU24" s="358">
        <v>428.5462</v>
      </c>
      <c r="BV24" s="358">
        <v>627.81380000000001</v>
      </c>
    </row>
    <row r="25" spans="1:74" ht="11.05" customHeight="1" x14ac:dyDescent="0.2">
      <c r="A25" s="6" t="s">
        <v>77</v>
      </c>
      <c r="B25" s="761" t="s">
        <v>1018</v>
      </c>
      <c r="C25" s="386">
        <v>543.67224483999996</v>
      </c>
      <c r="D25" s="386">
        <v>374.29149654000003</v>
      </c>
      <c r="E25" s="386">
        <v>221.21603834000001</v>
      </c>
      <c r="F25" s="386">
        <v>74.763767701000006</v>
      </c>
      <c r="G25" s="386">
        <v>10.839713713</v>
      </c>
      <c r="H25" s="386">
        <v>7.0191264842000001E-2</v>
      </c>
      <c r="I25" s="386">
        <v>1.5399425159E-2</v>
      </c>
      <c r="J25" s="386">
        <v>0.17011374222</v>
      </c>
      <c r="K25" s="386">
        <v>3.0815129755999999</v>
      </c>
      <c r="L25" s="386">
        <v>61.360355585999997</v>
      </c>
      <c r="M25" s="386">
        <v>264.76062983999998</v>
      </c>
      <c r="N25" s="386">
        <v>458.83989645000003</v>
      </c>
      <c r="O25" s="386">
        <v>533.04599006000001</v>
      </c>
      <c r="P25" s="386">
        <v>389.24636292999998</v>
      </c>
      <c r="Q25" s="386">
        <v>221.77165579000001</v>
      </c>
      <c r="R25" s="386">
        <v>81.334446344</v>
      </c>
      <c r="S25" s="386">
        <v>11.494081381999999</v>
      </c>
      <c r="T25" s="386">
        <v>7.7531770345000001E-2</v>
      </c>
      <c r="U25" s="386">
        <v>1.5399425159E-2</v>
      </c>
      <c r="V25" s="386">
        <v>0.17011374222</v>
      </c>
      <c r="W25" s="386">
        <v>2.5156931047</v>
      </c>
      <c r="X25" s="386">
        <v>57.798979678999999</v>
      </c>
      <c r="Y25" s="386">
        <v>266.76512358999997</v>
      </c>
      <c r="Z25" s="386">
        <v>428.62601840000002</v>
      </c>
      <c r="AA25" s="386">
        <v>547.80373894000002</v>
      </c>
      <c r="AB25" s="386">
        <v>404.69188799</v>
      </c>
      <c r="AC25" s="386">
        <v>235.75308358999999</v>
      </c>
      <c r="AD25" s="386">
        <v>83.286730270999996</v>
      </c>
      <c r="AE25" s="386">
        <v>11.638627641999999</v>
      </c>
      <c r="AF25" s="386">
        <v>7.7531770345000001E-2</v>
      </c>
      <c r="AG25" s="386">
        <v>1.5399425159E-2</v>
      </c>
      <c r="AH25" s="386">
        <v>0.1773931188</v>
      </c>
      <c r="AI25" s="386">
        <v>2.3961083000999999</v>
      </c>
      <c r="AJ25" s="386">
        <v>56.060243460999999</v>
      </c>
      <c r="AK25" s="386">
        <v>273.53300688000002</v>
      </c>
      <c r="AL25" s="386">
        <v>432.53100684999998</v>
      </c>
      <c r="AM25" s="386">
        <v>538.30447302000005</v>
      </c>
      <c r="AN25" s="386">
        <v>400.8861359</v>
      </c>
      <c r="AO25" s="386">
        <v>224.58590107000001</v>
      </c>
      <c r="AP25" s="386">
        <v>79.561242346</v>
      </c>
      <c r="AQ25" s="386">
        <v>10.750712425</v>
      </c>
      <c r="AR25" s="386">
        <v>7.6961476710000004E-2</v>
      </c>
      <c r="AS25" s="386">
        <v>1.5399425159E-2</v>
      </c>
      <c r="AT25" s="386">
        <v>0.16183203799000001</v>
      </c>
      <c r="AU25" s="386">
        <v>2.3779397555999999</v>
      </c>
      <c r="AV25" s="386">
        <v>54.140610662999997</v>
      </c>
      <c r="AW25" s="386">
        <v>264.36500488000001</v>
      </c>
      <c r="AX25" s="386">
        <v>411.95376711</v>
      </c>
      <c r="AY25" s="880">
        <v>536.67626294000002</v>
      </c>
      <c r="AZ25" s="880">
        <v>378.51583011999998</v>
      </c>
      <c r="BA25" s="880">
        <v>208.00460054000001</v>
      </c>
      <c r="BB25" s="880">
        <v>76.014491675000002</v>
      </c>
      <c r="BC25" s="880">
        <v>10.003879848</v>
      </c>
      <c r="BD25" s="880">
        <v>6.1547631642999999E-2</v>
      </c>
      <c r="BE25" s="880">
        <v>1E-10</v>
      </c>
      <c r="BF25" s="880">
        <v>0.15413953609</v>
      </c>
      <c r="BG25" s="358">
        <v>2.2152910000000001</v>
      </c>
      <c r="BH25" s="358">
        <v>52.230069999999998</v>
      </c>
      <c r="BI25" s="358">
        <v>240.81129999999999</v>
      </c>
      <c r="BJ25" s="358">
        <v>403.70819999999998</v>
      </c>
      <c r="BK25" s="358">
        <v>540.39970000000005</v>
      </c>
      <c r="BL25" s="358">
        <v>366.71390000000002</v>
      </c>
      <c r="BM25" s="358">
        <v>195.2242</v>
      </c>
      <c r="BN25" s="358">
        <v>74.790779999999998</v>
      </c>
      <c r="BO25" s="358">
        <v>9.6744039999999991</v>
      </c>
      <c r="BP25" s="358">
        <v>6.1547600000000001E-2</v>
      </c>
      <c r="BQ25" s="358">
        <v>0</v>
      </c>
      <c r="BR25" s="358">
        <v>0.20368829999999999</v>
      </c>
      <c r="BS25" s="358">
        <v>2.3891119999999999</v>
      </c>
      <c r="BT25" s="358">
        <v>53.96499</v>
      </c>
      <c r="BU25" s="358">
        <v>243.54859999999999</v>
      </c>
      <c r="BV25" s="358">
        <v>412.12200000000001</v>
      </c>
    </row>
    <row r="26" spans="1:74" ht="11.05" customHeight="1" x14ac:dyDescent="0.2">
      <c r="A26" s="6" t="s">
        <v>78</v>
      </c>
      <c r="B26" s="761" t="s">
        <v>1019</v>
      </c>
      <c r="C26" s="386">
        <v>881.45374819999995</v>
      </c>
      <c r="D26" s="386">
        <v>733.01789636000001</v>
      </c>
      <c r="E26" s="386">
        <v>565.55479564999996</v>
      </c>
      <c r="F26" s="386">
        <v>398.02802044999999</v>
      </c>
      <c r="G26" s="386">
        <v>235.81967237999999</v>
      </c>
      <c r="H26" s="386">
        <v>66.326253890000004</v>
      </c>
      <c r="I26" s="386">
        <v>12.826568495</v>
      </c>
      <c r="J26" s="386">
        <v>20.859216410999998</v>
      </c>
      <c r="K26" s="386">
        <v>99.601410818999994</v>
      </c>
      <c r="L26" s="386">
        <v>341.84348677999998</v>
      </c>
      <c r="M26" s="386">
        <v>601.32138779000002</v>
      </c>
      <c r="N26" s="386">
        <v>899.65910528999996</v>
      </c>
      <c r="O26" s="386">
        <v>875.18679737000002</v>
      </c>
      <c r="P26" s="386">
        <v>726.58896500000003</v>
      </c>
      <c r="Q26" s="386">
        <v>571.16909090000001</v>
      </c>
      <c r="R26" s="386">
        <v>394.25828569999999</v>
      </c>
      <c r="S26" s="386">
        <v>227.01976567</v>
      </c>
      <c r="T26" s="386">
        <v>59.946766277000002</v>
      </c>
      <c r="U26" s="386">
        <v>11.637169151</v>
      </c>
      <c r="V26" s="386">
        <v>21.796954549999999</v>
      </c>
      <c r="W26" s="386">
        <v>97.557305170999996</v>
      </c>
      <c r="X26" s="386">
        <v>343.30448339999998</v>
      </c>
      <c r="Y26" s="386">
        <v>584.07867298999997</v>
      </c>
      <c r="Z26" s="386">
        <v>882.65443046999997</v>
      </c>
      <c r="AA26" s="386">
        <v>882.54635326000005</v>
      </c>
      <c r="AB26" s="386">
        <v>732.38650930999995</v>
      </c>
      <c r="AC26" s="386">
        <v>578.84089327000004</v>
      </c>
      <c r="AD26" s="386">
        <v>403.67738707000001</v>
      </c>
      <c r="AE26" s="386">
        <v>231.27737200999999</v>
      </c>
      <c r="AF26" s="386">
        <v>61.539898018999999</v>
      </c>
      <c r="AG26" s="386">
        <v>11.583846599999999</v>
      </c>
      <c r="AH26" s="386">
        <v>21.569682962000002</v>
      </c>
      <c r="AI26" s="386">
        <v>94.681625535999999</v>
      </c>
      <c r="AJ26" s="386">
        <v>340.02514314000001</v>
      </c>
      <c r="AK26" s="386">
        <v>607.68708077999997</v>
      </c>
      <c r="AL26" s="386">
        <v>885.74385928000004</v>
      </c>
      <c r="AM26" s="386">
        <v>877.65519458000006</v>
      </c>
      <c r="AN26" s="386">
        <v>734.76839840000002</v>
      </c>
      <c r="AO26" s="386">
        <v>597.60169985000005</v>
      </c>
      <c r="AP26" s="386">
        <v>403.05511442</v>
      </c>
      <c r="AQ26" s="386">
        <v>228.01323396000001</v>
      </c>
      <c r="AR26" s="386">
        <v>66.080435969000007</v>
      </c>
      <c r="AS26" s="386">
        <v>11.613547883000001</v>
      </c>
      <c r="AT26" s="386">
        <v>21.803286075999999</v>
      </c>
      <c r="AU26" s="386">
        <v>94.771005115999998</v>
      </c>
      <c r="AV26" s="386">
        <v>330.70657126999998</v>
      </c>
      <c r="AW26" s="386">
        <v>604.29711201999999</v>
      </c>
      <c r="AX26" s="386">
        <v>866.29807717000006</v>
      </c>
      <c r="AY26" s="880">
        <v>886.65503144000002</v>
      </c>
      <c r="AZ26" s="880">
        <v>731.88028537000002</v>
      </c>
      <c r="BA26" s="880">
        <v>603.48502886000006</v>
      </c>
      <c r="BB26" s="880">
        <v>401.90061313000001</v>
      </c>
      <c r="BC26" s="880">
        <v>231.93845182000001</v>
      </c>
      <c r="BD26" s="880">
        <v>62.062681841</v>
      </c>
      <c r="BE26" s="880">
        <v>11.509766721</v>
      </c>
      <c r="BF26" s="880">
        <v>19.828395299</v>
      </c>
      <c r="BG26" s="358">
        <v>91.977329999999995</v>
      </c>
      <c r="BH26" s="358">
        <v>326.17140000000001</v>
      </c>
      <c r="BI26" s="358">
        <v>606.90729999999996</v>
      </c>
      <c r="BJ26" s="358">
        <v>855.59180000000003</v>
      </c>
      <c r="BK26" s="358">
        <v>905.06029999999998</v>
      </c>
      <c r="BL26" s="358">
        <v>739.33759999999995</v>
      </c>
      <c r="BM26" s="358">
        <v>610.17340000000002</v>
      </c>
      <c r="BN26" s="358">
        <v>401.3861</v>
      </c>
      <c r="BO26" s="358">
        <v>225.6268</v>
      </c>
      <c r="BP26" s="358">
        <v>63.376910000000002</v>
      </c>
      <c r="BQ26" s="358">
        <v>10.190860000000001</v>
      </c>
      <c r="BR26" s="358">
        <v>18.16676</v>
      </c>
      <c r="BS26" s="358">
        <v>92.788110000000003</v>
      </c>
      <c r="BT26" s="358">
        <v>335.24970000000002</v>
      </c>
      <c r="BU26" s="358">
        <v>599.56010000000003</v>
      </c>
      <c r="BV26" s="358">
        <v>849.74419999999998</v>
      </c>
    </row>
    <row r="27" spans="1:74" ht="11.05" customHeight="1" x14ac:dyDescent="0.2">
      <c r="A27" s="6" t="s">
        <v>79</v>
      </c>
      <c r="B27" s="761" t="s">
        <v>1022</v>
      </c>
      <c r="C27" s="386">
        <v>546.17865604999997</v>
      </c>
      <c r="D27" s="386">
        <v>481.73847076999999</v>
      </c>
      <c r="E27" s="386">
        <v>435.34031064999999</v>
      </c>
      <c r="F27" s="386">
        <v>300.03305053000003</v>
      </c>
      <c r="G27" s="386">
        <v>188.48018696</v>
      </c>
      <c r="H27" s="386">
        <v>64.302005493999999</v>
      </c>
      <c r="I27" s="386">
        <v>16.894047694000001</v>
      </c>
      <c r="J27" s="386">
        <v>13.566562509000001</v>
      </c>
      <c r="K27" s="386">
        <v>50.000702705999998</v>
      </c>
      <c r="L27" s="386">
        <v>178.66287392000001</v>
      </c>
      <c r="M27" s="386">
        <v>389.10572503999998</v>
      </c>
      <c r="N27" s="386">
        <v>580.67779708</v>
      </c>
      <c r="O27" s="386">
        <v>545.46921379000003</v>
      </c>
      <c r="P27" s="386">
        <v>473.05469611000001</v>
      </c>
      <c r="Q27" s="386">
        <v>438.32246383</v>
      </c>
      <c r="R27" s="386">
        <v>290.24822114</v>
      </c>
      <c r="S27" s="386">
        <v>177.45445121</v>
      </c>
      <c r="T27" s="386">
        <v>55.494969853999997</v>
      </c>
      <c r="U27" s="386">
        <v>14.651242076999999</v>
      </c>
      <c r="V27" s="386">
        <v>12.806054353</v>
      </c>
      <c r="W27" s="386">
        <v>51.331681650999997</v>
      </c>
      <c r="X27" s="386">
        <v>183.75370006</v>
      </c>
      <c r="Y27" s="386">
        <v>373.52387392000003</v>
      </c>
      <c r="Z27" s="386">
        <v>580.30343519999997</v>
      </c>
      <c r="AA27" s="386">
        <v>545.79572181000003</v>
      </c>
      <c r="AB27" s="386">
        <v>471.26136270000001</v>
      </c>
      <c r="AC27" s="386">
        <v>427.10415131000002</v>
      </c>
      <c r="AD27" s="386">
        <v>291.90023510999998</v>
      </c>
      <c r="AE27" s="386">
        <v>180.10801290000001</v>
      </c>
      <c r="AF27" s="386">
        <v>51.213771784000002</v>
      </c>
      <c r="AG27" s="386">
        <v>13.148792836</v>
      </c>
      <c r="AH27" s="386">
        <v>12.126781357</v>
      </c>
      <c r="AI27" s="386">
        <v>50.103658062000001</v>
      </c>
      <c r="AJ27" s="386">
        <v>179.64546136999999</v>
      </c>
      <c r="AK27" s="386">
        <v>387.87244342000002</v>
      </c>
      <c r="AL27" s="386">
        <v>580.81336863000001</v>
      </c>
      <c r="AM27" s="386">
        <v>544.09815119999996</v>
      </c>
      <c r="AN27" s="386">
        <v>478.31514922000002</v>
      </c>
      <c r="AO27" s="386">
        <v>448.45316836000001</v>
      </c>
      <c r="AP27" s="386">
        <v>298.46424050000002</v>
      </c>
      <c r="AQ27" s="386">
        <v>183.39450015</v>
      </c>
      <c r="AR27" s="386">
        <v>56.654948238999999</v>
      </c>
      <c r="AS27" s="386">
        <v>13.018460678</v>
      </c>
      <c r="AT27" s="386">
        <v>11.650579011</v>
      </c>
      <c r="AU27" s="386">
        <v>52.02826829</v>
      </c>
      <c r="AV27" s="386">
        <v>172.97607116</v>
      </c>
      <c r="AW27" s="386">
        <v>387.12789458999998</v>
      </c>
      <c r="AX27" s="386">
        <v>568.95124166000005</v>
      </c>
      <c r="AY27" s="880">
        <v>557.68212115999995</v>
      </c>
      <c r="AZ27" s="880">
        <v>483.25892842000002</v>
      </c>
      <c r="BA27" s="880">
        <v>460.10969296000002</v>
      </c>
      <c r="BB27" s="880">
        <v>305.42283990999999</v>
      </c>
      <c r="BC27" s="880">
        <v>190.93049162</v>
      </c>
      <c r="BD27" s="880">
        <v>56.188736224000003</v>
      </c>
      <c r="BE27" s="880">
        <v>12.866473444</v>
      </c>
      <c r="BF27" s="880">
        <v>12.339552495</v>
      </c>
      <c r="BG27" s="358">
        <v>52.508679999999998</v>
      </c>
      <c r="BH27" s="358">
        <v>175.24449999999999</v>
      </c>
      <c r="BI27" s="358">
        <v>397.30180000000001</v>
      </c>
      <c r="BJ27" s="358">
        <v>566.16189999999995</v>
      </c>
      <c r="BK27" s="358">
        <v>569.59029999999996</v>
      </c>
      <c r="BL27" s="358">
        <v>496.36410000000001</v>
      </c>
      <c r="BM27" s="358">
        <v>479.12079999999997</v>
      </c>
      <c r="BN27" s="358">
        <v>307.51440000000002</v>
      </c>
      <c r="BO27" s="358">
        <v>186.61240000000001</v>
      </c>
      <c r="BP27" s="358">
        <v>58.796430000000001</v>
      </c>
      <c r="BQ27" s="358">
        <v>13.66278</v>
      </c>
      <c r="BR27" s="358">
        <v>11.69999</v>
      </c>
      <c r="BS27" s="358">
        <v>51.547350000000002</v>
      </c>
      <c r="BT27" s="358">
        <v>183.67009999999999</v>
      </c>
      <c r="BU27" s="358">
        <v>389.73939999999999</v>
      </c>
      <c r="BV27" s="358">
        <v>561.06780000000003</v>
      </c>
    </row>
    <row r="28" spans="1:74" ht="11.05" customHeight="1" x14ac:dyDescent="0.2">
      <c r="A28" s="6"/>
      <c r="B28" s="761"/>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c r="AS28" s="386"/>
      <c r="AT28" s="386"/>
      <c r="AU28" s="386"/>
      <c r="AV28" s="386"/>
      <c r="AW28" s="386"/>
      <c r="AX28" s="386"/>
      <c r="AY28" s="880"/>
      <c r="AZ28" s="880"/>
      <c r="BA28" s="880"/>
      <c r="BB28" s="880"/>
      <c r="BC28" s="880"/>
      <c r="BD28" s="880"/>
      <c r="BE28" s="880"/>
      <c r="BF28" s="880"/>
      <c r="BG28" s="358"/>
      <c r="BH28" s="358"/>
      <c r="BI28" s="358"/>
      <c r="BJ28" s="358"/>
      <c r="BK28" s="358"/>
      <c r="BL28" s="358"/>
      <c r="BM28" s="358"/>
      <c r="BN28" s="358"/>
      <c r="BO28" s="358"/>
      <c r="BP28" s="358"/>
      <c r="BQ28" s="358"/>
      <c r="BR28" s="358"/>
      <c r="BS28" s="358"/>
      <c r="BT28" s="358"/>
      <c r="BU28" s="358"/>
      <c r="BV28" s="358"/>
    </row>
    <row r="29" spans="1:74" ht="11.05" customHeight="1" x14ac:dyDescent="0.2">
      <c r="A29" s="6"/>
      <c r="B29" s="97" t="s">
        <v>92</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2"/>
      <c r="AR29" s="532"/>
      <c r="AS29" s="532"/>
      <c r="AT29" s="532"/>
      <c r="AU29" s="532"/>
      <c r="AV29" s="532"/>
      <c r="AW29" s="532"/>
      <c r="AX29" s="532"/>
      <c r="AY29" s="948"/>
      <c r="AZ29" s="948"/>
      <c r="BA29" s="948"/>
      <c r="BB29" s="948"/>
      <c r="BC29" s="948"/>
      <c r="BD29" s="948"/>
      <c r="BE29" s="948"/>
      <c r="BF29" s="948"/>
      <c r="BG29" s="535"/>
      <c r="BH29" s="535"/>
      <c r="BI29" s="535"/>
      <c r="BJ29" s="535"/>
      <c r="BK29" s="535"/>
      <c r="BL29" s="535"/>
      <c r="BM29" s="535"/>
      <c r="BN29" s="535"/>
      <c r="BO29" s="535"/>
      <c r="BP29" s="535"/>
      <c r="BQ29" s="535"/>
      <c r="BR29" s="535"/>
      <c r="BS29" s="535"/>
      <c r="BT29" s="535"/>
      <c r="BU29" s="535"/>
      <c r="BV29" s="535"/>
    </row>
    <row r="30" spans="1:74" ht="11.05" customHeight="1" x14ac:dyDescent="0.2">
      <c r="A30" s="6" t="s">
        <v>287</v>
      </c>
      <c r="B30" s="536" t="s">
        <v>1158</v>
      </c>
      <c r="C30" s="386">
        <v>9.7533668937000009</v>
      </c>
      <c r="D30" s="386">
        <v>12.053517133</v>
      </c>
      <c r="E30" s="386">
        <v>28.018806227999999</v>
      </c>
      <c r="F30" s="386">
        <v>36.150201129999999</v>
      </c>
      <c r="G30" s="386">
        <v>100.46820628</v>
      </c>
      <c r="H30" s="386">
        <v>273.91995735</v>
      </c>
      <c r="I30" s="386">
        <v>346.86482196999998</v>
      </c>
      <c r="J30" s="386">
        <v>357.36381684000003</v>
      </c>
      <c r="K30" s="386">
        <v>200.03026156999999</v>
      </c>
      <c r="L30" s="386">
        <v>84.115665094999997</v>
      </c>
      <c r="M30" s="386">
        <v>18.011209508</v>
      </c>
      <c r="N30" s="386">
        <v>25.562956359000001</v>
      </c>
      <c r="O30" s="386">
        <v>8.4358499403000007</v>
      </c>
      <c r="P30" s="386">
        <v>11.282330011999999</v>
      </c>
      <c r="Q30" s="386">
        <v>26.931083659999999</v>
      </c>
      <c r="R30" s="386">
        <v>48.813402511</v>
      </c>
      <c r="S30" s="386">
        <v>147.35461670000001</v>
      </c>
      <c r="T30" s="386">
        <v>269.86332525</v>
      </c>
      <c r="U30" s="386">
        <v>393.80841488999999</v>
      </c>
      <c r="V30" s="386">
        <v>358.90886461999997</v>
      </c>
      <c r="W30" s="386">
        <v>201.98145048999999</v>
      </c>
      <c r="X30" s="386">
        <v>55.186368698000003</v>
      </c>
      <c r="Y30" s="386">
        <v>23.288638936000002</v>
      </c>
      <c r="Z30" s="386">
        <v>10.862580508000001</v>
      </c>
      <c r="AA30" s="386">
        <v>16.792463298000001</v>
      </c>
      <c r="AB30" s="386">
        <v>19.845096843</v>
      </c>
      <c r="AC30" s="386">
        <v>31.574900508999999</v>
      </c>
      <c r="AD30" s="386">
        <v>43.885533580000001</v>
      </c>
      <c r="AE30" s="386">
        <v>109.4518521</v>
      </c>
      <c r="AF30" s="386">
        <v>210.01536669999999</v>
      </c>
      <c r="AG30" s="386">
        <v>390.28876510999999</v>
      </c>
      <c r="AH30" s="386">
        <v>349.78780595000001</v>
      </c>
      <c r="AI30" s="386">
        <v>203.66013819</v>
      </c>
      <c r="AJ30" s="386">
        <v>72.786426805999994</v>
      </c>
      <c r="AK30" s="386">
        <v>20.43297291</v>
      </c>
      <c r="AL30" s="386">
        <v>11.089150764999999</v>
      </c>
      <c r="AM30" s="386">
        <v>9.5205661235000001</v>
      </c>
      <c r="AN30" s="386">
        <v>12.757121530999999</v>
      </c>
      <c r="AO30" s="386">
        <v>31.314930572000002</v>
      </c>
      <c r="AP30" s="386">
        <v>46.566639385000002</v>
      </c>
      <c r="AQ30" s="386">
        <v>156.89978299000001</v>
      </c>
      <c r="AR30" s="386">
        <v>292.33192742</v>
      </c>
      <c r="AS30" s="386">
        <v>389.56372662000001</v>
      </c>
      <c r="AT30" s="386">
        <v>341.72186323</v>
      </c>
      <c r="AU30" s="386">
        <v>210.05073252</v>
      </c>
      <c r="AV30" s="386">
        <v>96.307120534000006</v>
      </c>
      <c r="AW30" s="386">
        <v>32.267609296000003</v>
      </c>
      <c r="AX30" s="386">
        <v>12.407529985</v>
      </c>
      <c r="AY30" s="880">
        <v>5.2912041416999998</v>
      </c>
      <c r="AZ30" s="880">
        <v>16.966923171000001</v>
      </c>
      <c r="BA30" s="880">
        <v>31.106611744999999</v>
      </c>
      <c r="BB30" s="880">
        <v>57.722058412999999</v>
      </c>
      <c r="BC30" s="880">
        <v>126.48910058</v>
      </c>
      <c r="BD30" s="880">
        <v>277.80970402000003</v>
      </c>
      <c r="BE30" s="880">
        <v>391.19547163999999</v>
      </c>
      <c r="BF30" s="880">
        <v>314.11181241000003</v>
      </c>
      <c r="BG30" s="358">
        <v>193.39578487</v>
      </c>
      <c r="BH30" s="358">
        <v>72.572179607999999</v>
      </c>
      <c r="BI30" s="358">
        <v>21.874870842</v>
      </c>
      <c r="BJ30" s="358">
        <v>11.834516207</v>
      </c>
      <c r="BK30" s="358">
        <v>11.398015536999999</v>
      </c>
      <c r="BL30" s="358">
        <v>12.969276735999999</v>
      </c>
      <c r="BM30" s="358">
        <v>26.922968570999998</v>
      </c>
      <c r="BN30" s="358">
        <v>45.134098827000003</v>
      </c>
      <c r="BO30" s="358">
        <v>134.41776243999999</v>
      </c>
      <c r="BP30" s="358">
        <v>271.55069712</v>
      </c>
      <c r="BQ30" s="358">
        <v>401.00861966999997</v>
      </c>
      <c r="BR30" s="358">
        <v>369.49064092999998</v>
      </c>
      <c r="BS30" s="358">
        <v>208.68449555000001</v>
      </c>
      <c r="BT30" s="358">
        <v>73.167433493000004</v>
      </c>
      <c r="BU30" s="358">
        <v>22.052268538</v>
      </c>
      <c r="BV30" s="358">
        <v>11.923486256</v>
      </c>
    </row>
    <row r="31" spans="1:74" ht="11.05" customHeight="1" x14ac:dyDescent="0.2">
      <c r="A31" s="6" t="s">
        <v>26</v>
      </c>
      <c r="B31" s="761" t="s">
        <v>1012</v>
      </c>
      <c r="C31" s="386">
        <v>1E-10</v>
      </c>
      <c r="D31" s="386">
        <v>1E-10</v>
      </c>
      <c r="E31" s="386">
        <v>1E-10</v>
      </c>
      <c r="F31" s="386">
        <v>1E-10</v>
      </c>
      <c r="G31" s="386">
        <v>7.8128792452000004</v>
      </c>
      <c r="H31" s="386">
        <v>132.83834551999999</v>
      </c>
      <c r="I31" s="386">
        <v>159.07222081</v>
      </c>
      <c r="J31" s="386">
        <v>237.67820979999999</v>
      </c>
      <c r="K31" s="386">
        <v>59.887699910000002</v>
      </c>
      <c r="L31" s="386">
        <v>6.8863756289999998</v>
      </c>
      <c r="M31" s="386">
        <v>1E-10</v>
      </c>
      <c r="N31" s="386">
        <v>1E-10</v>
      </c>
      <c r="O31" s="386">
        <v>1E-10</v>
      </c>
      <c r="P31" s="386">
        <v>1E-10</v>
      </c>
      <c r="Q31" s="386">
        <v>1E-10</v>
      </c>
      <c r="R31" s="386">
        <v>1E-10</v>
      </c>
      <c r="S31" s="386">
        <v>18.034024606999999</v>
      </c>
      <c r="T31" s="386">
        <v>62.910688319999998</v>
      </c>
      <c r="U31" s="386">
        <v>260.23414544000002</v>
      </c>
      <c r="V31" s="386">
        <v>273.10236865000002</v>
      </c>
      <c r="W31" s="386">
        <v>32.918771370000002</v>
      </c>
      <c r="X31" s="386">
        <v>1E-10</v>
      </c>
      <c r="Y31" s="386">
        <v>1E-10</v>
      </c>
      <c r="Z31" s="386">
        <v>1E-10</v>
      </c>
      <c r="AA31" s="386">
        <v>1E-10</v>
      </c>
      <c r="AB31" s="386">
        <v>1E-10</v>
      </c>
      <c r="AC31" s="386">
        <v>1E-10</v>
      </c>
      <c r="AD31" s="386">
        <v>1E-10</v>
      </c>
      <c r="AE31" s="386">
        <v>3.5226002131</v>
      </c>
      <c r="AF31" s="386">
        <v>47.162194675000002</v>
      </c>
      <c r="AG31" s="386">
        <v>273.32691047999998</v>
      </c>
      <c r="AH31" s="386">
        <v>134.00156862</v>
      </c>
      <c r="AI31" s="386">
        <v>57.417617386000003</v>
      </c>
      <c r="AJ31" s="386">
        <v>5.4202704964999997</v>
      </c>
      <c r="AK31" s="386">
        <v>1E-10</v>
      </c>
      <c r="AL31" s="386">
        <v>1E-10</v>
      </c>
      <c r="AM31" s="386">
        <v>1E-10</v>
      </c>
      <c r="AN31" s="386">
        <v>1E-10</v>
      </c>
      <c r="AO31" s="386">
        <v>1E-10</v>
      </c>
      <c r="AP31" s="386">
        <v>1E-10</v>
      </c>
      <c r="AQ31" s="386">
        <v>17.999188526000001</v>
      </c>
      <c r="AR31" s="386">
        <v>129.31068791999999</v>
      </c>
      <c r="AS31" s="386">
        <v>283.49158005999999</v>
      </c>
      <c r="AT31" s="386">
        <v>155.31478336000001</v>
      </c>
      <c r="AU31" s="386">
        <v>34.701185629999998</v>
      </c>
      <c r="AV31" s="386">
        <v>1E-10</v>
      </c>
      <c r="AW31" s="386">
        <v>1E-10</v>
      </c>
      <c r="AX31" s="386">
        <v>1E-10</v>
      </c>
      <c r="AY31" s="880">
        <v>1E-10</v>
      </c>
      <c r="AZ31" s="880">
        <v>1E-10</v>
      </c>
      <c r="BA31" s="880">
        <v>1E-10</v>
      </c>
      <c r="BB31" s="880">
        <v>1E-10</v>
      </c>
      <c r="BC31" s="880">
        <v>10.201393735</v>
      </c>
      <c r="BD31" s="880">
        <v>108.41910579</v>
      </c>
      <c r="BE31" s="880">
        <v>270.70770297000001</v>
      </c>
      <c r="BF31" s="880">
        <v>138.68120673999999</v>
      </c>
      <c r="BG31" s="358">
        <v>41.552219997000002</v>
      </c>
      <c r="BH31" s="358">
        <v>0.98942318849999999</v>
      </c>
      <c r="BI31" s="358">
        <v>0</v>
      </c>
      <c r="BJ31" s="358">
        <v>0</v>
      </c>
      <c r="BK31" s="358">
        <v>0</v>
      </c>
      <c r="BL31" s="358">
        <v>0</v>
      </c>
      <c r="BM31" s="358">
        <v>0</v>
      </c>
      <c r="BN31" s="358">
        <v>0</v>
      </c>
      <c r="BO31" s="358">
        <v>10.87971688</v>
      </c>
      <c r="BP31" s="358">
        <v>90.908848995</v>
      </c>
      <c r="BQ31" s="358">
        <v>264.02781066</v>
      </c>
      <c r="BR31" s="358">
        <v>214.10965711</v>
      </c>
      <c r="BS31" s="358">
        <v>44.985026668000003</v>
      </c>
      <c r="BT31" s="358">
        <v>1.0004912823000001</v>
      </c>
      <c r="BU31" s="358">
        <v>0</v>
      </c>
      <c r="BV31" s="358">
        <v>0</v>
      </c>
    </row>
    <row r="32" spans="1:74" ht="11.05" customHeight="1" x14ac:dyDescent="0.2">
      <c r="A32" s="6" t="s">
        <v>27</v>
      </c>
      <c r="B32" s="761" t="s">
        <v>1013</v>
      </c>
      <c r="C32" s="386">
        <v>1E-10</v>
      </c>
      <c r="D32" s="386">
        <v>1E-10</v>
      </c>
      <c r="E32" s="386">
        <v>1E-10</v>
      </c>
      <c r="F32" s="386">
        <v>1E-10</v>
      </c>
      <c r="G32" s="386">
        <v>17.258351860000001</v>
      </c>
      <c r="H32" s="386">
        <v>165.32112323000001</v>
      </c>
      <c r="I32" s="386">
        <v>250.47521531999999</v>
      </c>
      <c r="J32" s="386">
        <v>286.34557255999999</v>
      </c>
      <c r="K32" s="386">
        <v>94.305567812000007</v>
      </c>
      <c r="L32" s="386">
        <v>23.164427684</v>
      </c>
      <c r="M32" s="386">
        <v>1E-10</v>
      </c>
      <c r="N32" s="386">
        <v>1E-10</v>
      </c>
      <c r="O32" s="386">
        <v>1E-10</v>
      </c>
      <c r="P32" s="386">
        <v>1E-10</v>
      </c>
      <c r="Q32" s="386">
        <v>1E-10</v>
      </c>
      <c r="R32" s="386">
        <v>1E-10</v>
      </c>
      <c r="S32" s="386">
        <v>39.923009055999998</v>
      </c>
      <c r="T32" s="386">
        <v>113.625938</v>
      </c>
      <c r="U32" s="386">
        <v>310.87126078</v>
      </c>
      <c r="V32" s="386">
        <v>301.82399607999997</v>
      </c>
      <c r="W32" s="386">
        <v>71.577758689999996</v>
      </c>
      <c r="X32" s="386">
        <v>0.66566643424000005</v>
      </c>
      <c r="Y32" s="386">
        <v>1E-10</v>
      </c>
      <c r="Z32" s="386">
        <v>1E-10</v>
      </c>
      <c r="AA32" s="386">
        <v>1E-10</v>
      </c>
      <c r="AB32" s="386">
        <v>1E-10</v>
      </c>
      <c r="AC32" s="386">
        <v>1E-10</v>
      </c>
      <c r="AD32" s="386">
        <v>0.44501794450999999</v>
      </c>
      <c r="AE32" s="386">
        <v>12.275750954999999</v>
      </c>
      <c r="AF32" s="386">
        <v>78.398268783999995</v>
      </c>
      <c r="AG32" s="386">
        <v>308.37134968999999</v>
      </c>
      <c r="AH32" s="386">
        <v>192.46028129999999</v>
      </c>
      <c r="AI32" s="386">
        <v>82.582353244999993</v>
      </c>
      <c r="AJ32" s="386">
        <v>10.253153327</v>
      </c>
      <c r="AK32" s="386">
        <v>1E-10</v>
      </c>
      <c r="AL32" s="386">
        <v>1E-10</v>
      </c>
      <c r="AM32" s="386">
        <v>1E-10</v>
      </c>
      <c r="AN32" s="386">
        <v>1E-10</v>
      </c>
      <c r="AO32" s="386">
        <v>1E-10</v>
      </c>
      <c r="AP32" s="386">
        <v>1E-10</v>
      </c>
      <c r="AQ32" s="386">
        <v>49.720173699999997</v>
      </c>
      <c r="AR32" s="386">
        <v>190.69935046000001</v>
      </c>
      <c r="AS32" s="386">
        <v>327.64892710999999</v>
      </c>
      <c r="AT32" s="386">
        <v>214.29807679000001</v>
      </c>
      <c r="AU32" s="386">
        <v>69.907462867999996</v>
      </c>
      <c r="AV32" s="386">
        <v>6.8775771763</v>
      </c>
      <c r="AW32" s="386">
        <v>1E-10</v>
      </c>
      <c r="AX32" s="386">
        <v>1E-10</v>
      </c>
      <c r="AY32" s="880">
        <v>1E-10</v>
      </c>
      <c r="AZ32" s="880">
        <v>1E-10</v>
      </c>
      <c r="BA32" s="880">
        <v>1E-10</v>
      </c>
      <c r="BB32" s="880">
        <v>1E-10</v>
      </c>
      <c r="BC32" s="880">
        <v>24.191887949000002</v>
      </c>
      <c r="BD32" s="880">
        <v>167.76713649000001</v>
      </c>
      <c r="BE32" s="880">
        <v>347.41635133</v>
      </c>
      <c r="BF32" s="880">
        <v>186.94010496999999</v>
      </c>
      <c r="BG32" s="358">
        <v>65.488064632999993</v>
      </c>
      <c r="BH32" s="358">
        <v>5.1135898843999996</v>
      </c>
      <c r="BI32" s="358">
        <v>0</v>
      </c>
      <c r="BJ32" s="358">
        <v>0</v>
      </c>
      <c r="BK32" s="358">
        <v>0</v>
      </c>
      <c r="BL32" s="358">
        <v>0</v>
      </c>
      <c r="BM32" s="358">
        <v>0</v>
      </c>
      <c r="BN32" s="358">
        <v>0</v>
      </c>
      <c r="BO32" s="358">
        <v>33.931849982000003</v>
      </c>
      <c r="BP32" s="358">
        <v>151.70147846</v>
      </c>
      <c r="BQ32" s="358">
        <v>320.12484673</v>
      </c>
      <c r="BR32" s="358">
        <v>263.61882416999998</v>
      </c>
      <c r="BS32" s="358">
        <v>83.582858242</v>
      </c>
      <c r="BT32" s="358">
        <v>5.1643090281999999</v>
      </c>
      <c r="BU32" s="358">
        <v>0</v>
      </c>
      <c r="BV32" s="358">
        <v>0</v>
      </c>
    </row>
    <row r="33" spans="1:74" ht="11.05" customHeight="1" x14ac:dyDescent="0.2">
      <c r="A33" s="6" t="s">
        <v>28</v>
      </c>
      <c r="B33" s="761" t="s">
        <v>1014</v>
      </c>
      <c r="C33" s="386">
        <v>1E-10</v>
      </c>
      <c r="D33" s="386">
        <v>1E-10</v>
      </c>
      <c r="E33" s="386">
        <v>2.1716559928999999</v>
      </c>
      <c r="F33" s="386">
        <v>0.26917569491999999</v>
      </c>
      <c r="G33" s="386">
        <v>35.174926839000001</v>
      </c>
      <c r="H33" s="386">
        <v>214.94149228000001</v>
      </c>
      <c r="I33" s="386">
        <v>238.12359857000001</v>
      </c>
      <c r="J33" s="386">
        <v>285.40851385000002</v>
      </c>
      <c r="K33" s="386">
        <v>105.46736304</v>
      </c>
      <c r="L33" s="386">
        <v>29.278947732999999</v>
      </c>
      <c r="M33" s="386">
        <v>1E-10</v>
      </c>
      <c r="N33" s="386">
        <v>0.41287271661000002</v>
      </c>
      <c r="O33" s="386">
        <v>1E-10</v>
      </c>
      <c r="P33" s="386">
        <v>1E-10</v>
      </c>
      <c r="Q33" s="386">
        <v>1.0565008377</v>
      </c>
      <c r="R33" s="386">
        <v>1E-10</v>
      </c>
      <c r="S33" s="386">
        <v>79.484627591000006</v>
      </c>
      <c r="T33" s="386">
        <v>177.33800596</v>
      </c>
      <c r="U33" s="386">
        <v>263.63098289999999</v>
      </c>
      <c r="V33" s="386">
        <v>218.87889870999999</v>
      </c>
      <c r="W33" s="386">
        <v>74.245468360999993</v>
      </c>
      <c r="X33" s="386">
        <v>1.6139900049</v>
      </c>
      <c r="Y33" s="386">
        <v>1E-10</v>
      </c>
      <c r="Z33" s="386">
        <v>1E-10</v>
      </c>
      <c r="AA33" s="386">
        <v>1E-10</v>
      </c>
      <c r="AB33" s="386">
        <v>1E-10</v>
      </c>
      <c r="AC33" s="386">
        <v>0.14524704997999999</v>
      </c>
      <c r="AD33" s="386">
        <v>0.67914513568000001</v>
      </c>
      <c r="AE33" s="386">
        <v>48.563106048000002</v>
      </c>
      <c r="AF33" s="386">
        <v>129.87748563</v>
      </c>
      <c r="AG33" s="386">
        <v>246.35938286000001</v>
      </c>
      <c r="AH33" s="386">
        <v>188.25465566</v>
      </c>
      <c r="AI33" s="386">
        <v>88.619569306000002</v>
      </c>
      <c r="AJ33" s="386">
        <v>9.9072538869999995</v>
      </c>
      <c r="AK33" s="386">
        <v>1E-10</v>
      </c>
      <c r="AL33" s="386">
        <v>1E-10</v>
      </c>
      <c r="AM33" s="386">
        <v>1E-10</v>
      </c>
      <c r="AN33" s="386">
        <v>1E-10</v>
      </c>
      <c r="AO33" s="386">
        <v>2.6713701847000002</v>
      </c>
      <c r="AP33" s="386">
        <v>3.4200373181999999</v>
      </c>
      <c r="AQ33" s="386">
        <v>101.27140919</v>
      </c>
      <c r="AR33" s="386">
        <v>205.17135834000001</v>
      </c>
      <c r="AS33" s="386">
        <v>233.38072289999999</v>
      </c>
      <c r="AT33" s="386">
        <v>222.4883744</v>
      </c>
      <c r="AU33" s="386">
        <v>113.06637901000001</v>
      </c>
      <c r="AV33" s="386">
        <v>15.479988775000001</v>
      </c>
      <c r="AW33" s="386">
        <v>1E-10</v>
      </c>
      <c r="AX33" s="386">
        <v>1E-10</v>
      </c>
      <c r="AY33" s="880">
        <v>1E-10</v>
      </c>
      <c r="AZ33" s="880">
        <v>1E-10</v>
      </c>
      <c r="BA33" s="880">
        <v>3.0843590755000001</v>
      </c>
      <c r="BB33" s="880">
        <v>1.0741008695000001</v>
      </c>
      <c r="BC33" s="880">
        <v>35.780348672999999</v>
      </c>
      <c r="BD33" s="880">
        <v>214.30501522</v>
      </c>
      <c r="BE33" s="880">
        <v>325.66793031999998</v>
      </c>
      <c r="BF33" s="880">
        <v>209.79526863999999</v>
      </c>
      <c r="BG33" s="358">
        <v>61.850057919000001</v>
      </c>
      <c r="BH33" s="358">
        <v>6.9931712389999996</v>
      </c>
      <c r="BI33" s="358">
        <v>0</v>
      </c>
      <c r="BJ33" s="358">
        <v>0</v>
      </c>
      <c r="BK33" s="358">
        <v>0</v>
      </c>
      <c r="BL33" s="358">
        <v>0</v>
      </c>
      <c r="BM33" s="358">
        <v>1.1994103250000001</v>
      </c>
      <c r="BN33" s="358">
        <v>1.3600338048</v>
      </c>
      <c r="BO33" s="358">
        <v>64.731730146000004</v>
      </c>
      <c r="BP33" s="358">
        <v>180.31960554</v>
      </c>
      <c r="BQ33" s="358">
        <v>284.24805636000002</v>
      </c>
      <c r="BR33" s="358">
        <v>236.92835044</v>
      </c>
      <c r="BS33" s="358">
        <v>81.019627235000002</v>
      </c>
      <c r="BT33" s="358">
        <v>7.0304959213</v>
      </c>
      <c r="BU33" s="358">
        <v>0</v>
      </c>
      <c r="BV33" s="358">
        <v>0</v>
      </c>
    </row>
    <row r="34" spans="1:74" ht="11.05" customHeight="1" x14ac:dyDescent="0.2">
      <c r="A34" s="6" t="s">
        <v>29</v>
      </c>
      <c r="B34" s="761" t="s">
        <v>1015</v>
      </c>
      <c r="C34" s="386">
        <v>1E-10</v>
      </c>
      <c r="D34" s="386">
        <v>1E-10</v>
      </c>
      <c r="E34" s="386">
        <v>8.3604330768999997</v>
      </c>
      <c r="F34" s="386">
        <v>2.9433154296000001</v>
      </c>
      <c r="G34" s="386">
        <v>43.055505556999996</v>
      </c>
      <c r="H34" s="386">
        <v>266.5493209</v>
      </c>
      <c r="I34" s="386">
        <v>302.30822998000002</v>
      </c>
      <c r="J34" s="386">
        <v>299.71495284999997</v>
      </c>
      <c r="K34" s="386">
        <v>147.14628346000001</v>
      </c>
      <c r="L34" s="386">
        <v>21.872091375</v>
      </c>
      <c r="M34" s="386">
        <v>1E-10</v>
      </c>
      <c r="N34" s="386">
        <v>1.2747352941000001</v>
      </c>
      <c r="O34" s="386">
        <v>1E-10</v>
      </c>
      <c r="P34" s="386">
        <v>1E-10</v>
      </c>
      <c r="Q34" s="386">
        <v>2.8055018603000001</v>
      </c>
      <c r="R34" s="386">
        <v>2.2076697950000002</v>
      </c>
      <c r="S34" s="386">
        <v>71.489563708999995</v>
      </c>
      <c r="T34" s="386">
        <v>232.14384429</v>
      </c>
      <c r="U34" s="386">
        <v>337.77171943000002</v>
      </c>
      <c r="V34" s="386">
        <v>275.56199691</v>
      </c>
      <c r="W34" s="386">
        <v>120.89898728</v>
      </c>
      <c r="X34" s="386">
        <v>7.4248455313999999</v>
      </c>
      <c r="Y34" s="386">
        <v>1E-10</v>
      </c>
      <c r="Z34" s="386">
        <v>1E-10</v>
      </c>
      <c r="AA34" s="386">
        <v>1E-10</v>
      </c>
      <c r="AB34" s="386">
        <v>1E-10</v>
      </c>
      <c r="AC34" s="386">
        <v>0.98869930035999998</v>
      </c>
      <c r="AD34" s="386">
        <v>5.2513161289000001</v>
      </c>
      <c r="AE34" s="386">
        <v>89.343044116000002</v>
      </c>
      <c r="AF34" s="386">
        <v>226.05932371</v>
      </c>
      <c r="AG34" s="386">
        <v>283.11860776999998</v>
      </c>
      <c r="AH34" s="386">
        <v>280.40476465</v>
      </c>
      <c r="AI34" s="386">
        <v>147.53204783000001</v>
      </c>
      <c r="AJ34" s="386">
        <v>13.916006699</v>
      </c>
      <c r="AK34" s="386">
        <v>1E-10</v>
      </c>
      <c r="AL34" s="386">
        <v>1E-10</v>
      </c>
      <c r="AM34" s="386">
        <v>1E-10</v>
      </c>
      <c r="AN34" s="386">
        <v>4.1254987147</v>
      </c>
      <c r="AO34" s="386">
        <v>6.9083407438000002</v>
      </c>
      <c r="AP34" s="386">
        <v>10.09859503</v>
      </c>
      <c r="AQ34" s="386">
        <v>87.063548673</v>
      </c>
      <c r="AR34" s="386">
        <v>234.40588037000001</v>
      </c>
      <c r="AS34" s="386">
        <v>278.5119315</v>
      </c>
      <c r="AT34" s="386">
        <v>251.87534542</v>
      </c>
      <c r="AU34" s="386">
        <v>144.34637079000001</v>
      </c>
      <c r="AV34" s="386">
        <v>31.567803251000001</v>
      </c>
      <c r="AW34" s="386">
        <v>1E-10</v>
      </c>
      <c r="AX34" s="386">
        <v>1E-10</v>
      </c>
      <c r="AY34" s="880">
        <v>1E-10</v>
      </c>
      <c r="AZ34" s="880">
        <v>1E-10</v>
      </c>
      <c r="BA34" s="880">
        <v>11.099195141999999</v>
      </c>
      <c r="BB34" s="880">
        <v>7.1602895348000004</v>
      </c>
      <c r="BC34" s="880">
        <v>52.272237685999997</v>
      </c>
      <c r="BD34" s="880">
        <v>220.54267325000001</v>
      </c>
      <c r="BE34" s="880">
        <v>336.44728838999998</v>
      </c>
      <c r="BF34" s="880">
        <v>253.79802058000001</v>
      </c>
      <c r="BG34" s="358">
        <v>94.470669409999999</v>
      </c>
      <c r="BH34" s="358">
        <v>10.431783968</v>
      </c>
      <c r="BI34" s="358">
        <v>0.31431856693999999</v>
      </c>
      <c r="BJ34" s="358">
        <v>0</v>
      </c>
      <c r="BK34" s="358">
        <v>0</v>
      </c>
      <c r="BL34" s="358">
        <v>0.14909910521</v>
      </c>
      <c r="BM34" s="358">
        <v>4.5568220586999999</v>
      </c>
      <c r="BN34" s="358">
        <v>6.4552781966000001</v>
      </c>
      <c r="BO34" s="358">
        <v>72.035763079999995</v>
      </c>
      <c r="BP34" s="358">
        <v>219.46860068000001</v>
      </c>
      <c r="BQ34" s="358">
        <v>341.92946748000003</v>
      </c>
      <c r="BR34" s="358">
        <v>283.67677892</v>
      </c>
      <c r="BS34" s="358">
        <v>109.01114023</v>
      </c>
      <c r="BT34" s="358">
        <v>10.472081986999999</v>
      </c>
      <c r="BU34" s="358">
        <v>0.31568757043000001</v>
      </c>
      <c r="BV34" s="358">
        <v>0</v>
      </c>
    </row>
    <row r="35" spans="1:74" ht="11.05" customHeight="1" x14ac:dyDescent="0.2">
      <c r="A35" s="6" t="s">
        <v>192</v>
      </c>
      <c r="B35" s="761" t="s">
        <v>1071</v>
      </c>
      <c r="C35" s="386">
        <v>30.028428415</v>
      </c>
      <c r="D35" s="386">
        <v>50.347402664999997</v>
      </c>
      <c r="E35" s="386">
        <v>73.389583164000001</v>
      </c>
      <c r="F35" s="386">
        <v>80.595721272999995</v>
      </c>
      <c r="G35" s="386">
        <v>187.49953758000001</v>
      </c>
      <c r="H35" s="386">
        <v>346.79804637000001</v>
      </c>
      <c r="I35" s="386">
        <v>437.1343584</v>
      </c>
      <c r="J35" s="386">
        <v>455.57009259</v>
      </c>
      <c r="K35" s="386">
        <v>280.26375863999999</v>
      </c>
      <c r="L35" s="386">
        <v>177.82561462999999</v>
      </c>
      <c r="M35" s="386">
        <v>40.610591602</v>
      </c>
      <c r="N35" s="386">
        <v>66.062806008999999</v>
      </c>
      <c r="O35" s="386">
        <v>27.893783066000001</v>
      </c>
      <c r="P35" s="386">
        <v>45.206415094999997</v>
      </c>
      <c r="Q35" s="386">
        <v>83.801355126000004</v>
      </c>
      <c r="R35" s="386">
        <v>97.757495917</v>
      </c>
      <c r="S35" s="386">
        <v>240.67957165000001</v>
      </c>
      <c r="T35" s="386">
        <v>375.77416547000001</v>
      </c>
      <c r="U35" s="386">
        <v>482.25944020999998</v>
      </c>
      <c r="V35" s="386">
        <v>440.41072858000001</v>
      </c>
      <c r="W35" s="386">
        <v>278.36766531000001</v>
      </c>
      <c r="X35" s="386">
        <v>106.86144381</v>
      </c>
      <c r="Y35" s="386">
        <v>88.528984020999999</v>
      </c>
      <c r="Z35" s="386">
        <v>37.551249210000002</v>
      </c>
      <c r="AA35" s="386">
        <v>49.588287983000001</v>
      </c>
      <c r="AB35" s="386">
        <v>69.265860196999995</v>
      </c>
      <c r="AC35" s="386">
        <v>83.752984722999997</v>
      </c>
      <c r="AD35" s="386">
        <v>117.82180846999999</v>
      </c>
      <c r="AE35" s="386">
        <v>175.73604424000001</v>
      </c>
      <c r="AF35" s="386">
        <v>294.55692245</v>
      </c>
      <c r="AG35" s="386">
        <v>488.39912620000001</v>
      </c>
      <c r="AH35" s="386">
        <v>461.77200704000001</v>
      </c>
      <c r="AI35" s="386">
        <v>291.05230227999999</v>
      </c>
      <c r="AJ35" s="386">
        <v>137.74740973999999</v>
      </c>
      <c r="AK35" s="386">
        <v>65.153467913</v>
      </c>
      <c r="AL35" s="386">
        <v>37.736463854</v>
      </c>
      <c r="AM35" s="386">
        <v>36.140402027999997</v>
      </c>
      <c r="AN35" s="386">
        <v>29.318629839</v>
      </c>
      <c r="AO35" s="386">
        <v>82.784284697000004</v>
      </c>
      <c r="AP35" s="386">
        <v>89.808418508000003</v>
      </c>
      <c r="AQ35" s="386">
        <v>271.64269224999998</v>
      </c>
      <c r="AR35" s="386">
        <v>400.5068124</v>
      </c>
      <c r="AS35" s="386">
        <v>502.46556047000001</v>
      </c>
      <c r="AT35" s="386">
        <v>436.51242659000002</v>
      </c>
      <c r="AU35" s="386">
        <v>307.14686803000001</v>
      </c>
      <c r="AV35" s="386">
        <v>148.11732296</v>
      </c>
      <c r="AW35" s="386">
        <v>84.594931587000005</v>
      </c>
      <c r="AX35" s="386">
        <v>35.069468389000001</v>
      </c>
      <c r="AY35" s="880">
        <v>16.963004684000001</v>
      </c>
      <c r="AZ35" s="880">
        <v>58.021628622000001</v>
      </c>
      <c r="BA35" s="880">
        <v>58.648831000000001</v>
      </c>
      <c r="BB35" s="880">
        <v>123.70805645</v>
      </c>
      <c r="BC35" s="880">
        <v>239.92816958</v>
      </c>
      <c r="BD35" s="880">
        <v>397.86159520000001</v>
      </c>
      <c r="BE35" s="880">
        <v>520.23365621000005</v>
      </c>
      <c r="BF35" s="880">
        <v>380.37667144</v>
      </c>
      <c r="BG35" s="358">
        <v>288.89064064000002</v>
      </c>
      <c r="BH35" s="358">
        <v>153.52571007</v>
      </c>
      <c r="BI35" s="358">
        <v>64.052732741</v>
      </c>
      <c r="BJ35" s="358">
        <v>43.253519488000002</v>
      </c>
      <c r="BK35" s="358">
        <v>36.384683686000002</v>
      </c>
      <c r="BL35" s="358">
        <v>40.597841824</v>
      </c>
      <c r="BM35" s="358">
        <v>64.458898906000002</v>
      </c>
      <c r="BN35" s="358">
        <v>97.910902325999999</v>
      </c>
      <c r="BO35" s="358">
        <v>231.57598609999999</v>
      </c>
      <c r="BP35" s="358">
        <v>392.07302616999999</v>
      </c>
      <c r="BQ35" s="358">
        <v>505.42433880999999</v>
      </c>
      <c r="BR35" s="358">
        <v>473.33024223000001</v>
      </c>
      <c r="BS35" s="358">
        <v>320.14957215999999</v>
      </c>
      <c r="BT35" s="358">
        <v>154.48022397</v>
      </c>
      <c r="BU35" s="358">
        <v>64.456283167999999</v>
      </c>
      <c r="BV35" s="358">
        <v>43.529309240000003</v>
      </c>
    </row>
    <row r="36" spans="1:74" ht="11.05" customHeight="1" x14ac:dyDescent="0.2">
      <c r="A36" s="6" t="s">
        <v>30</v>
      </c>
      <c r="B36" s="761" t="s">
        <v>1017</v>
      </c>
      <c r="C36" s="386">
        <v>5.4947848783</v>
      </c>
      <c r="D36" s="386">
        <v>1.0812205151000001</v>
      </c>
      <c r="E36" s="386">
        <v>33.594583708000002</v>
      </c>
      <c r="F36" s="386">
        <v>17.268472277000001</v>
      </c>
      <c r="G36" s="386">
        <v>108.08058714000001</v>
      </c>
      <c r="H36" s="386">
        <v>306.44259832</v>
      </c>
      <c r="I36" s="386">
        <v>396.65652920999997</v>
      </c>
      <c r="J36" s="386">
        <v>410.41815611999999</v>
      </c>
      <c r="K36" s="386">
        <v>206.83349444000001</v>
      </c>
      <c r="L36" s="386">
        <v>97.794789107</v>
      </c>
      <c r="M36" s="386">
        <v>1.941324987</v>
      </c>
      <c r="N36" s="386">
        <v>25.185483802</v>
      </c>
      <c r="O36" s="386">
        <v>2.7589843584999998</v>
      </c>
      <c r="P36" s="386">
        <v>3.0169806917000002</v>
      </c>
      <c r="Q36" s="386">
        <v>22.308704105</v>
      </c>
      <c r="R36" s="386">
        <v>24.665882237999998</v>
      </c>
      <c r="S36" s="386">
        <v>205.93800077</v>
      </c>
      <c r="T36" s="386">
        <v>367.04226488</v>
      </c>
      <c r="U36" s="386">
        <v>480.04858722</v>
      </c>
      <c r="V36" s="386">
        <v>384.76048871</v>
      </c>
      <c r="W36" s="386">
        <v>200.12233997000001</v>
      </c>
      <c r="X36" s="386">
        <v>29.170139705</v>
      </c>
      <c r="Y36" s="386">
        <v>4.6425646301999999</v>
      </c>
      <c r="Z36" s="386">
        <v>3.0478239995999998</v>
      </c>
      <c r="AA36" s="386">
        <v>19.117021076</v>
      </c>
      <c r="AB36" s="386">
        <v>16.949274410000001</v>
      </c>
      <c r="AC36" s="386">
        <v>27.006310686999999</v>
      </c>
      <c r="AD36" s="386">
        <v>29.801356849000001</v>
      </c>
      <c r="AE36" s="386">
        <v>141.65720719000001</v>
      </c>
      <c r="AF36" s="386">
        <v>270.46776957999998</v>
      </c>
      <c r="AG36" s="386">
        <v>430.96513319000002</v>
      </c>
      <c r="AH36" s="386">
        <v>418.69040819000003</v>
      </c>
      <c r="AI36" s="386">
        <v>247.26713679</v>
      </c>
      <c r="AJ36" s="386">
        <v>65.483228206000007</v>
      </c>
      <c r="AK36" s="386">
        <v>4.4080357522</v>
      </c>
      <c r="AL36" s="386">
        <v>2.7776039303000002</v>
      </c>
      <c r="AM36" s="386">
        <v>2.1839220482999999</v>
      </c>
      <c r="AN36" s="386">
        <v>9.8979461933999993</v>
      </c>
      <c r="AO36" s="386">
        <v>27.180331183</v>
      </c>
      <c r="AP36" s="386">
        <v>45.463570163999997</v>
      </c>
      <c r="AQ36" s="386">
        <v>218.22300414</v>
      </c>
      <c r="AR36" s="386">
        <v>355.18513967000001</v>
      </c>
      <c r="AS36" s="386">
        <v>443.09129038999998</v>
      </c>
      <c r="AT36" s="386">
        <v>410.31454703000003</v>
      </c>
      <c r="AU36" s="386">
        <v>248.15748829</v>
      </c>
      <c r="AV36" s="386">
        <v>78.391334846000007</v>
      </c>
      <c r="AW36" s="386">
        <v>26.544818069000002</v>
      </c>
      <c r="AX36" s="386">
        <v>2.9136363021</v>
      </c>
      <c r="AY36" s="880">
        <v>1.1062935497999999</v>
      </c>
      <c r="AZ36" s="880">
        <v>6.6777678324999998</v>
      </c>
      <c r="BA36" s="880">
        <v>30.982231754000001</v>
      </c>
      <c r="BB36" s="880">
        <v>65.259941753000007</v>
      </c>
      <c r="BC36" s="880">
        <v>151.55769254000001</v>
      </c>
      <c r="BD36" s="880">
        <v>355.80558267999999</v>
      </c>
      <c r="BE36" s="880">
        <v>497.61865802</v>
      </c>
      <c r="BF36" s="880">
        <v>370.85633281999998</v>
      </c>
      <c r="BG36" s="358">
        <v>231.09286313999999</v>
      </c>
      <c r="BH36" s="358">
        <v>59.066943074000001</v>
      </c>
      <c r="BI36" s="358">
        <v>5.4873376059999996</v>
      </c>
      <c r="BJ36" s="358">
        <v>3.2251256112000002</v>
      </c>
      <c r="BK36" s="358">
        <v>6.2839654353999999</v>
      </c>
      <c r="BL36" s="358">
        <v>4.9002729456000003</v>
      </c>
      <c r="BM36" s="358">
        <v>22.757916524999999</v>
      </c>
      <c r="BN36" s="358">
        <v>36.243814178999997</v>
      </c>
      <c r="BO36" s="358">
        <v>168.29534265999999</v>
      </c>
      <c r="BP36" s="358">
        <v>343.05727531000002</v>
      </c>
      <c r="BQ36" s="358">
        <v>458.24649847000001</v>
      </c>
      <c r="BR36" s="358">
        <v>427.62896024999998</v>
      </c>
      <c r="BS36" s="358">
        <v>247.07867035999999</v>
      </c>
      <c r="BT36" s="358">
        <v>59.270336706999998</v>
      </c>
      <c r="BU36" s="358">
        <v>5.5004892016999998</v>
      </c>
      <c r="BV36" s="358">
        <v>3.2342574123999999</v>
      </c>
    </row>
    <row r="37" spans="1:74" ht="11.05" customHeight="1" x14ac:dyDescent="0.2">
      <c r="A37" s="6" t="s">
        <v>31</v>
      </c>
      <c r="B37" s="761" t="s">
        <v>1018</v>
      </c>
      <c r="C37" s="386">
        <v>15.118343291</v>
      </c>
      <c r="D37" s="386">
        <v>4.3734364592999997</v>
      </c>
      <c r="E37" s="386">
        <v>70.362857696000006</v>
      </c>
      <c r="F37" s="386">
        <v>84.035652231</v>
      </c>
      <c r="G37" s="386">
        <v>228.93493436</v>
      </c>
      <c r="H37" s="386">
        <v>456.63647659999998</v>
      </c>
      <c r="I37" s="386">
        <v>514.11009227</v>
      </c>
      <c r="J37" s="386">
        <v>554.53181471000005</v>
      </c>
      <c r="K37" s="386">
        <v>401.41638373000001</v>
      </c>
      <c r="L37" s="386">
        <v>208.65384061</v>
      </c>
      <c r="M37" s="386">
        <v>31.495167209000002</v>
      </c>
      <c r="N37" s="386">
        <v>74.588654210000001</v>
      </c>
      <c r="O37" s="386">
        <v>9.0783741033999998</v>
      </c>
      <c r="P37" s="386">
        <v>5.1468791215999996</v>
      </c>
      <c r="Q37" s="386">
        <v>40.993087758000001</v>
      </c>
      <c r="R37" s="386">
        <v>157.59469390999999</v>
      </c>
      <c r="S37" s="386">
        <v>386.44900310999998</v>
      </c>
      <c r="T37" s="386">
        <v>554.31149662999997</v>
      </c>
      <c r="U37" s="386">
        <v>681.583482</v>
      </c>
      <c r="V37" s="386">
        <v>582.90913017000003</v>
      </c>
      <c r="W37" s="386">
        <v>404.43923710000001</v>
      </c>
      <c r="X37" s="386">
        <v>130.81745402999999</v>
      </c>
      <c r="Y37" s="386">
        <v>25.592814617999998</v>
      </c>
      <c r="Z37" s="386">
        <v>13.232619005</v>
      </c>
      <c r="AA37" s="386">
        <v>34.531320237000003</v>
      </c>
      <c r="AB37" s="386">
        <v>27.287478484000001</v>
      </c>
      <c r="AC37" s="386">
        <v>87.846567222999994</v>
      </c>
      <c r="AD37" s="386">
        <v>93.488824997999998</v>
      </c>
      <c r="AE37" s="386">
        <v>290.56616989999998</v>
      </c>
      <c r="AF37" s="386">
        <v>514.00258059999999</v>
      </c>
      <c r="AG37" s="386">
        <v>647.95693486000005</v>
      </c>
      <c r="AH37" s="386">
        <v>709.84424277999995</v>
      </c>
      <c r="AI37" s="386">
        <v>509.42441217999999</v>
      </c>
      <c r="AJ37" s="386">
        <v>171.19915741</v>
      </c>
      <c r="AK37" s="386">
        <v>28.368106982</v>
      </c>
      <c r="AL37" s="386">
        <v>15.571394884</v>
      </c>
      <c r="AM37" s="386">
        <v>7.5196911219000002</v>
      </c>
      <c r="AN37" s="386">
        <v>37.534242653</v>
      </c>
      <c r="AO37" s="386">
        <v>80.921983362999995</v>
      </c>
      <c r="AP37" s="386">
        <v>152.90587701000001</v>
      </c>
      <c r="AQ37" s="386">
        <v>371.89128317000001</v>
      </c>
      <c r="AR37" s="386">
        <v>527.51284180000005</v>
      </c>
      <c r="AS37" s="386">
        <v>553.75414661000002</v>
      </c>
      <c r="AT37" s="386">
        <v>632.14667810000003</v>
      </c>
      <c r="AU37" s="386">
        <v>402.15463414999999</v>
      </c>
      <c r="AV37" s="386">
        <v>264.41837958999997</v>
      </c>
      <c r="AW37" s="386">
        <v>91.158838868000004</v>
      </c>
      <c r="AX37" s="386">
        <v>28.919915626000002</v>
      </c>
      <c r="AY37" s="880">
        <v>5.5331739313000003</v>
      </c>
      <c r="AZ37" s="880">
        <v>19.101021074999998</v>
      </c>
      <c r="BA37" s="880">
        <v>105.0582576</v>
      </c>
      <c r="BB37" s="880">
        <v>168.68071180000001</v>
      </c>
      <c r="BC37" s="880">
        <v>300.44841934999999</v>
      </c>
      <c r="BD37" s="880">
        <v>486.61117449</v>
      </c>
      <c r="BE37" s="880">
        <v>565.90840695999998</v>
      </c>
      <c r="BF37" s="880">
        <v>550.28436933</v>
      </c>
      <c r="BG37" s="358">
        <v>405.68790390999999</v>
      </c>
      <c r="BH37" s="358">
        <v>163.87416248</v>
      </c>
      <c r="BI37" s="358">
        <v>40.981309735000004</v>
      </c>
      <c r="BJ37" s="358">
        <v>10.804677163999999</v>
      </c>
      <c r="BK37" s="358">
        <v>17.118221191</v>
      </c>
      <c r="BL37" s="358">
        <v>22.120477929</v>
      </c>
      <c r="BM37" s="358">
        <v>67.857506831999999</v>
      </c>
      <c r="BN37" s="358">
        <v>121.30400265999999</v>
      </c>
      <c r="BO37" s="358">
        <v>313.34471572000001</v>
      </c>
      <c r="BP37" s="358">
        <v>515.32249003000004</v>
      </c>
      <c r="BQ37" s="358">
        <v>630.36079326000004</v>
      </c>
      <c r="BR37" s="358">
        <v>626.58087042</v>
      </c>
      <c r="BS37" s="358">
        <v>415.45847162000001</v>
      </c>
      <c r="BT37" s="358">
        <v>164.7319344</v>
      </c>
      <c r="BU37" s="358">
        <v>41.208994001000001</v>
      </c>
      <c r="BV37" s="358">
        <v>10.859522496</v>
      </c>
    </row>
    <row r="38" spans="1:74" ht="11.05" customHeight="1" x14ac:dyDescent="0.2">
      <c r="A38" s="6" t="s">
        <v>33</v>
      </c>
      <c r="B38" s="761" t="s">
        <v>1019</v>
      </c>
      <c r="C38" s="386">
        <v>4.3652394544000002E-2</v>
      </c>
      <c r="D38" s="386">
        <v>2.8759796526999999</v>
      </c>
      <c r="E38" s="386">
        <v>7.0748906299999996</v>
      </c>
      <c r="F38" s="386">
        <v>59.438159397</v>
      </c>
      <c r="G38" s="386">
        <v>125.5532134</v>
      </c>
      <c r="H38" s="386">
        <v>347.56801383999999</v>
      </c>
      <c r="I38" s="386">
        <v>417.50719520000001</v>
      </c>
      <c r="J38" s="386">
        <v>331.00635025999998</v>
      </c>
      <c r="K38" s="386">
        <v>222.34172748</v>
      </c>
      <c r="L38" s="386">
        <v>45.120905446000002</v>
      </c>
      <c r="M38" s="386">
        <v>24.309357506000001</v>
      </c>
      <c r="N38" s="386">
        <v>1E-10</v>
      </c>
      <c r="O38" s="386">
        <v>1E-10</v>
      </c>
      <c r="P38" s="386">
        <v>1.7305192418999999</v>
      </c>
      <c r="Q38" s="386">
        <v>13.404452042999999</v>
      </c>
      <c r="R38" s="386">
        <v>52.204859710999997</v>
      </c>
      <c r="S38" s="386">
        <v>126.84172476000001</v>
      </c>
      <c r="T38" s="386">
        <v>290.19136226000001</v>
      </c>
      <c r="U38" s="386">
        <v>430.83693505999997</v>
      </c>
      <c r="V38" s="386">
        <v>357.91907492000001</v>
      </c>
      <c r="W38" s="386">
        <v>244.60519120000001</v>
      </c>
      <c r="X38" s="386">
        <v>66.664766835999998</v>
      </c>
      <c r="Y38" s="386">
        <v>1.4449793586999999</v>
      </c>
      <c r="Z38" s="386">
        <v>1E-10</v>
      </c>
      <c r="AA38" s="386">
        <v>1E-10</v>
      </c>
      <c r="AB38" s="386">
        <v>1E-10</v>
      </c>
      <c r="AC38" s="386">
        <v>3.1805122270999999</v>
      </c>
      <c r="AD38" s="386">
        <v>40.346453193999999</v>
      </c>
      <c r="AE38" s="386">
        <v>117.13194349</v>
      </c>
      <c r="AF38" s="386">
        <v>194.19096866000001</v>
      </c>
      <c r="AG38" s="386">
        <v>461.07845599000001</v>
      </c>
      <c r="AH38" s="386">
        <v>363.11232339999998</v>
      </c>
      <c r="AI38" s="386">
        <v>203.57093624999999</v>
      </c>
      <c r="AJ38" s="386">
        <v>85.905317491000005</v>
      </c>
      <c r="AK38" s="386">
        <v>13.070807064</v>
      </c>
      <c r="AL38" s="386">
        <v>1E-10</v>
      </c>
      <c r="AM38" s="386">
        <v>1E-10</v>
      </c>
      <c r="AN38" s="386">
        <v>2.3169824558999998</v>
      </c>
      <c r="AO38" s="386">
        <v>6.6668261717000004</v>
      </c>
      <c r="AP38" s="386">
        <v>34.634966386999999</v>
      </c>
      <c r="AQ38" s="386">
        <v>112.8184006</v>
      </c>
      <c r="AR38" s="386">
        <v>338.58234149999998</v>
      </c>
      <c r="AS38" s="386">
        <v>446.16113160999998</v>
      </c>
      <c r="AT38" s="386">
        <v>381.84289240999999</v>
      </c>
      <c r="AU38" s="386">
        <v>253.09457563999999</v>
      </c>
      <c r="AV38" s="386">
        <v>121.61637054000001</v>
      </c>
      <c r="AW38" s="386">
        <v>2.8997449584999999</v>
      </c>
      <c r="AX38" s="386">
        <v>1.7400453863000001</v>
      </c>
      <c r="AY38" s="880">
        <v>1E-10</v>
      </c>
      <c r="AZ38" s="880">
        <v>9.4127530008000004</v>
      </c>
      <c r="BA38" s="880">
        <v>13.601309725</v>
      </c>
      <c r="BB38" s="880">
        <v>43.029410484000003</v>
      </c>
      <c r="BC38" s="880">
        <v>124.46037581</v>
      </c>
      <c r="BD38" s="880">
        <v>294.14146337</v>
      </c>
      <c r="BE38" s="880">
        <v>395.22710978999999</v>
      </c>
      <c r="BF38" s="880">
        <v>362.63680441999998</v>
      </c>
      <c r="BG38" s="358">
        <v>228.67564621</v>
      </c>
      <c r="BH38" s="358">
        <v>73.927529703000005</v>
      </c>
      <c r="BI38" s="358">
        <v>10.374915138</v>
      </c>
      <c r="BJ38" s="358">
        <v>0</v>
      </c>
      <c r="BK38" s="358">
        <v>1.079463418</v>
      </c>
      <c r="BL38" s="358">
        <v>3.8659736781</v>
      </c>
      <c r="BM38" s="358">
        <v>15.846826239</v>
      </c>
      <c r="BN38" s="358">
        <v>44.515967232000001</v>
      </c>
      <c r="BO38" s="358">
        <v>128.31200577999999</v>
      </c>
      <c r="BP38" s="358">
        <v>288.46140866000002</v>
      </c>
      <c r="BQ38" s="358">
        <v>434.24703929999998</v>
      </c>
      <c r="BR38" s="358">
        <v>383.76567913999997</v>
      </c>
      <c r="BS38" s="358">
        <v>222.39697405000001</v>
      </c>
      <c r="BT38" s="358">
        <v>74.315290665000006</v>
      </c>
      <c r="BU38" s="358">
        <v>10.430911273</v>
      </c>
      <c r="BV38" s="358">
        <v>0</v>
      </c>
    </row>
    <row r="39" spans="1:74" ht="11.05" customHeight="1" x14ac:dyDescent="0.2">
      <c r="A39" s="6" t="s">
        <v>34</v>
      </c>
      <c r="B39" s="761" t="s">
        <v>1022</v>
      </c>
      <c r="C39" s="386">
        <v>9.5697234839000007</v>
      </c>
      <c r="D39" s="386">
        <v>7.0785084965999996</v>
      </c>
      <c r="E39" s="386">
        <v>7.5690420516000003</v>
      </c>
      <c r="F39" s="386">
        <v>23.584840372999999</v>
      </c>
      <c r="G39" s="386">
        <v>50.811645364999997</v>
      </c>
      <c r="H39" s="386">
        <v>175.47319884999999</v>
      </c>
      <c r="I39" s="386">
        <v>296.2295378</v>
      </c>
      <c r="J39" s="386">
        <v>251.56905587</v>
      </c>
      <c r="K39" s="386">
        <v>158.25695110999999</v>
      </c>
      <c r="L39" s="386">
        <v>26.894496649000001</v>
      </c>
      <c r="M39" s="386">
        <v>24.529342263</v>
      </c>
      <c r="N39" s="386">
        <v>8.2008218137999993</v>
      </c>
      <c r="O39" s="386">
        <v>9.4233853002999997</v>
      </c>
      <c r="P39" s="386">
        <v>7.4618217359000001</v>
      </c>
      <c r="Q39" s="386">
        <v>13.724188396000001</v>
      </c>
      <c r="R39" s="386">
        <v>23.412945668999999</v>
      </c>
      <c r="S39" s="386">
        <v>42.313960323000003</v>
      </c>
      <c r="T39" s="386">
        <v>145.948746</v>
      </c>
      <c r="U39" s="386">
        <v>247.26942317000001</v>
      </c>
      <c r="V39" s="386">
        <v>297.29369408999997</v>
      </c>
      <c r="W39" s="386">
        <v>222.35946909</v>
      </c>
      <c r="X39" s="386">
        <v>59.246707721999996</v>
      </c>
      <c r="Y39" s="386">
        <v>10.621650321000001</v>
      </c>
      <c r="Z39" s="386">
        <v>8.6798682576000008</v>
      </c>
      <c r="AA39" s="386">
        <v>7.7630806236999996</v>
      </c>
      <c r="AB39" s="386">
        <v>8.2477301533999992</v>
      </c>
      <c r="AC39" s="386">
        <v>9.6756234524</v>
      </c>
      <c r="AD39" s="386">
        <v>17.355169017000001</v>
      </c>
      <c r="AE39" s="386">
        <v>33.884686494999997</v>
      </c>
      <c r="AF39" s="386">
        <v>59.798093960000003</v>
      </c>
      <c r="AG39" s="386">
        <v>279.12460870000001</v>
      </c>
      <c r="AH39" s="386">
        <v>244.23113175</v>
      </c>
      <c r="AI39" s="386">
        <v>93.540417520000005</v>
      </c>
      <c r="AJ39" s="386">
        <v>55.228255281000003</v>
      </c>
      <c r="AK39" s="386">
        <v>14.298510779000001</v>
      </c>
      <c r="AL39" s="386">
        <v>7.8287474595999997</v>
      </c>
      <c r="AM39" s="386">
        <v>6.6157267891</v>
      </c>
      <c r="AN39" s="386">
        <v>6.2102345883999996</v>
      </c>
      <c r="AO39" s="386">
        <v>7.5787284794999996</v>
      </c>
      <c r="AP39" s="386">
        <v>14.892630081</v>
      </c>
      <c r="AQ39" s="386">
        <v>37.071157573000001</v>
      </c>
      <c r="AR39" s="386">
        <v>145.73345681000001</v>
      </c>
      <c r="AS39" s="386">
        <v>327.02648975</v>
      </c>
      <c r="AT39" s="386">
        <v>237.05691895000001</v>
      </c>
      <c r="AU39" s="386">
        <v>168.20503120999999</v>
      </c>
      <c r="AV39" s="386">
        <v>84.420597619999995</v>
      </c>
      <c r="AW39" s="386">
        <v>9.8539740029999994</v>
      </c>
      <c r="AX39" s="386">
        <v>7.7883952959</v>
      </c>
      <c r="AY39" s="880">
        <v>6.5808699149000001</v>
      </c>
      <c r="AZ39" s="880">
        <v>9.5223123039999997</v>
      </c>
      <c r="BA39" s="880">
        <v>10.728620225</v>
      </c>
      <c r="BB39" s="880">
        <v>19.629307833999999</v>
      </c>
      <c r="BC39" s="880">
        <v>54.727087859999997</v>
      </c>
      <c r="BD39" s="880">
        <v>130.92234475999999</v>
      </c>
      <c r="BE39" s="880">
        <v>189.95910809</v>
      </c>
      <c r="BF39" s="880">
        <v>259.51067189999998</v>
      </c>
      <c r="BG39" s="358">
        <v>167.00818276999999</v>
      </c>
      <c r="BH39" s="358">
        <v>54.48380779</v>
      </c>
      <c r="BI39" s="358">
        <v>14.725683018</v>
      </c>
      <c r="BJ39" s="358">
        <v>8.6393160672999993</v>
      </c>
      <c r="BK39" s="358">
        <v>8.0553570905999994</v>
      </c>
      <c r="BL39" s="358">
        <v>7.5381328913000001</v>
      </c>
      <c r="BM39" s="358">
        <v>12.435224539</v>
      </c>
      <c r="BN39" s="358">
        <v>20.875545281000001</v>
      </c>
      <c r="BO39" s="358">
        <v>54.013848621000001</v>
      </c>
      <c r="BP39" s="358">
        <v>128.81175146000001</v>
      </c>
      <c r="BQ39" s="358">
        <v>270.41889491000001</v>
      </c>
      <c r="BR39" s="358">
        <v>275.75133699999998</v>
      </c>
      <c r="BS39" s="358">
        <v>172.08949776</v>
      </c>
      <c r="BT39" s="358">
        <v>54.803968689999998</v>
      </c>
      <c r="BU39" s="358">
        <v>14.735377186999999</v>
      </c>
      <c r="BV39" s="358">
        <v>8.6159565485999998</v>
      </c>
    </row>
    <row r="40" spans="1:74" ht="11.05" customHeight="1" x14ac:dyDescent="0.2">
      <c r="A40" s="6"/>
      <c r="B40" s="761"/>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880"/>
      <c r="AZ40" s="880"/>
      <c r="BA40" s="880"/>
      <c r="BB40" s="880"/>
      <c r="BC40" s="880"/>
      <c r="BD40" s="880"/>
      <c r="BE40" s="880"/>
      <c r="BF40" s="880"/>
      <c r="BG40" s="358"/>
      <c r="BH40" s="358"/>
      <c r="BI40" s="358"/>
      <c r="BJ40" s="358"/>
      <c r="BK40" s="358"/>
      <c r="BL40" s="358"/>
      <c r="BM40" s="358"/>
      <c r="BN40" s="358"/>
      <c r="BO40" s="358"/>
      <c r="BP40" s="358"/>
      <c r="BQ40" s="358"/>
      <c r="BR40" s="358"/>
      <c r="BS40" s="358"/>
      <c r="BT40" s="358"/>
      <c r="BU40" s="358"/>
      <c r="BV40" s="358"/>
    </row>
    <row r="41" spans="1:74" ht="11.05" customHeight="1" x14ac:dyDescent="0.2">
      <c r="A41" s="6"/>
      <c r="B41" s="97" t="s">
        <v>1417</v>
      </c>
      <c r="C41" s="531"/>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1"/>
      <c r="AL41" s="531"/>
      <c r="AM41" s="531"/>
      <c r="AN41" s="531"/>
      <c r="AO41" s="531"/>
      <c r="AP41" s="531"/>
      <c r="AQ41" s="531"/>
      <c r="AR41" s="531"/>
      <c r="AS41" s="531"/>
      <c r="AT41" s="531"/>
      <c r="AU41" s="531"/>
      <c r="AV41" s="531"/>
      <c r="AW41" s="531"/>
      <c r="AX41" s="531"/>
      <c r="AY41" s="947"/>
      <c r="AZ41" s="947"/>
      <c r="BA41" s="947"/>
      <c r="BB41" s="947"/>
      <c r="BC41" s="947"/>
      <c r="BD41" s="947"/>
      <c r="BE41" s="947"/>
      <c r="BF41" s="947"/>
      <c r="BG41" s="534"/>
      <c r="BH41" s="534"/>
      <c r="BI41" s="534"/>
      <c r="BJ41" s="534"/>
      <c r="BK41" s="534"/>
      <c r="BL41" s="534"/>
      <c r="BM41" s="534"/>
      <c r="BN41" s="534"/>
      <c r="BO41" s="534"/>
      <c r="BP41" s="534"/>
      <c r="BQ41" s="534"/>
      <c r="BR41" s="534"/>
      <c r="BS41" s="534"/>
      <c r="BT41" s="534"/>
      <c r="BU41" s="534"/>
      <c r="BV41" s="534"/>
    </row>
    <row r="42" spans="1:74" ht="11.05" customHeight="1" x14ac:dyDescent="0.2">
      <c r="A42" s="6" t="s">
        <v>90</v>
      </c>
      <c r="B42" s="536" t="s">
        <v>1158</v>
      </c>
      <c r="C42" s="386">
        <v>10.410691039</v>
      </c>
      <c r="D42" s="386">
        <v>13.800921472000001</v>
      </c>
      <c r="E42" s="386">
        <v>27.707736671999999</v>
      </c>
      <c r="F42" s="386">
        <v>44.035889681999997</v>
      </c>
      <c r="G42" s="386">
        <v>120.85717631</v>
      </c>
      <c r="H42" s="386">
        <v>248.56142162</v>
      </c>
      <c r="I42" s="386">
        <v>367.30301968999999</v>
      </c>
      <c r="J42" s="386">
        <v>326.82278728</v>
      </c>
      <c r="K42" s="386">
        <v>198.59485054999999</v>
      </c>
      <c r="L42" s="386">
        <v>69.953428693000006</v>
      </c>
      <c r="M42" s="386">
        <v>20.779934101999999</v>
      </c>
      <c r="N42" s="386">
        <v>12.957772306000001</v>
      </c>
      <c r="O42" s="386">
        <v>10.797702598000001</v>
      </c>
      <c r="P42" s="386">
        <v>14.056868309</v>
      </c>
      <c r="Q42" s="386">
        <v>27.996361200999999</v>
      </c>
      <c r="R42" s="386">
        <v>42.241001595</v>
      </c>
      <c r="S42" s="386">
        <v>120.23050778</v>
      </c>
      <c r="T42" s="386">
        <v>250.0162866</v>
      </c>
      <c r="U42" s="386">
        <v>361.53589698000002</v>
      </c>
      <c r="V42" s="386">
        <v>327.56997747999998</v>
      </c>
      <c r="W42" s="386">
        <v>201.05454139</v>
      </c>
      <c r="X42" s="386">
        <v>73.410902414999995</v>
      </c>
      <c r="Y42" s="386">
        <v>20.756181868999999</v>
      </c>
      <c r="Z42" s="386">
        <v>14.395571885000001</v>
      </c>
      <c r="AA42" s="386">
        <v>10.446972592</v>
      </c>
      <c r="AB42" s="386">
        <v>13.862267006</v>
      </c>
      <c r="AC42" s="386">
        <v>25.821053702</v>
      </c>
      <c r="AD42" s="386">
        <v>42.268406259000002</v>
      </c>
      <c r="AE42" s="386">
        <v>119.48735101</v>
      </c>
      <c r="AF42" s="386">
        <v>253.70023265</v>
      </c>
      <c r="AG42" s="386">
        <v>360.75909075999999</v>
      </c>
      <c r="AH42" s="386">
        <v>330.63405511000002</v>
      </c>
      <c r="AI42" s="386">
        <v>203.88879695</v>
      </c>
      <c r="AJ42" s="386">
        <v>73.412508822999996</v>
      </c>
      <c r="AK42" s="386">
        <v>21.701472197000001</v>
      </c>
      <c r="AL42" s="386">
        <v>14.343455498999999</v>
      </c>
      <c r="AM42" s="386">
        <v>10.643125489999999</v>
      </c>
      <c r="AN42" s="386">
        <v>14.771990892</v>
      </c>
      <c r="AO42" s="386">
        <v>27.882572148000001</v>
      </c>
      <c r="AP42" s="386">
        <v>43.252272431000002</v>
      </c>
      <c r="AQ42" s="386">
        <v>120.48895336</v>
      </c>
      <c r="AR42" s="386">
        <v>250.28187887000001</v>
      </c>
      <c r="AS42" s="386">
        <v>365.94120220999997</v>
      </c>
      <c r="AT42" s="386">
        <v>336.78805204999998</v>
      </c>
      <c r="AU42" s="386">
        <v>206.55679631999999</v>
      </c>
      <c r="AV42" s="386">
        <v>75.113431872999996</v>
      </c>
      <c r="AW42" s="386">
        <v>21.992037853999999</v>
      </c>
      <c r="AX42" s="386">
        <v>14.128370500000001</v>
      </c>
      <c r="AY42" s="880">
        <v>10.894876746</v>
      </c>
      <c r="AZ42" s="880">
        <v>14.867024317</v>
      </c>
      <c r="BA42" s="880">
        <v>29.509181343000002</v>
      </c>
      <c r="BB42" s="880">
        <v>44.200555022000003</v>
      </c>
      <c r="BC42" s="880">
        <v>124.89843432000001</v>
      </c>
      <c r="BD42" s="880">
        <v>255.29248293000001</v>
      </c>
      <c r="BE42" s="880">
        <v>374.83016787000003</v>
      </c>
      <c r="BF42" s="880">
        <v>341.80653619999998</v>
      </c>
      <c r="BG42" s="358">
        <v>209.35140000000001</v>
      </c>
      <c r="BH42" s="358">
        <v>77.360820000000004</v>
      </c>
      <c r="BI42" s="358">
        <v>24.121880000000001</v>
      </c>
      <c r="BJ42" s="358">
        <v>14.35014</v>
      </c>
      <c r="BK42" s="358">
        <v>10.51299</v>
      </c>
      <c r="BL42" s="358">
        <v>15.845179999999999</v>
      </c>
      <c r="BM42" s="358">
        <v>29.693670000000001</v>
      </c>
      <c r="BN42" s="358">
        <v>44.678449999999998</v>
      </c>
      <c r="BO42" s="358">
        <v>124.9894</v>
      </c>
      <c r="BP42" s="358">
        <v>257.62909999999999</v>
      </c>
      <c r="BQ42" s="358">
        <v>380.35160000000002</v>
      </c>
      <c r="BR42" s="358">
        <v>341.72609999999997</v>
      </c>
      <c r="BS42" s="358">
        <v>206.40600000000001</v>
      </c>
      <c r="BT42" s="358">
        <v>76.97484</v>
      </c>
      <c r="BU42" s="358">
        <v>23.35764</v>
      </c>
      <c r="BV42" s="358">
        <v>12.921519999999999</v>
      </c>
    </row>
    <row r="43" spans="1:74" ht="11.05" customHeight="1" x14ac:dyDescent="0.2">
      <c r="A43" s="6" t="s">
        <v>81</v>
      </c>
      <c r="B43" s="761" t="s">
        <v>1012</v>
      </c>
      <c r="C43" s="386">
        <v>1E-10</v>
      </c>
      <c r="D43" s="386">
        <v>1E-10</v>
      </c>
      <c r="E43" s="386">
        <v>1E-10</v>
      </c>
      <c r="F43" s="386">
        <v>1E-10</v>
      </c>
      <c r="G43" s="386">
        <v>12.085617312</v>
      </c>
      <c r="H43" s="386">
        <v>68.377465598000001</v>
      </c>
      <c r="I43" s="386">
        <v>242.45275311</v>
      </c>
      <c r="J43" s="386">
        <v>183.44589293000001</v>
      </c>
      <c r="K43" s="386">
        <v>48.174421332999998</v>
      </c>
      <c r="L43" s="386">
        <v>1.2106764619999999</v>
      </c>
      <c r="M43" s="386">
        <v>1E-10</v>
      </c>
      <c r="N43" s="386">
        <v>1E-10</v>
      </c>
      <c r="O43" s="386">
        <v>1E-10</v>
      </c>
      <c r="P43" s="386">
        <v>1E-10</v>
      </c>
      <c r="Q43" s="386">
        <v>1E-10</v>
      </c>
      <c r="R43" s="386">
        <v>1E-10</v>
      </c>
      <c r="S43" s="386">
        <v>11.697170079999999</v>
      </c>
      <c r="T43" s="386">
        <v>75.378805701000005</v>
      </c>
      <c r="U43" s="386">
        <v>233.63060916000001</v>
      </c>
      <c r="V43" s="386">
        <v>190.30937412</v>
      </c>
      <c r="W43" s="386">
        <v>47.917399463000002</v>
      </c>
      <c r="X43" s="386">
        <v>1.8993140249</v>
      </c>
      <c r="Y43" s="386">
        <v>1E-10</v>
      </c>
      <c r="Z43" s="386">
        <v>1E-10</v>
      </c>
      <c r="AA43" s="386">
        <v>1E-10</v>
      </c>
      <c r="AB43" s="386">
        <v>1E-10</v>
      </c>
      <c r="AC43" s="386">
        <v>1E-10</v>
      </c>
      <c r="AD43" s="386">
        <v>1E-10</v>
      </c>
      <c r="AE43" s="386">
        <v>11.405027085</v>
      </c>
      <c r="AF43" s="386">
        <v>75.873313623000001</v>
      </c>
      <c r="AG43" s="386">
        <v>235.09921754999999</v>
      </c>
      <c r="AH43" s="386">
        <v>196.51737815999999</v>
      </c>
      <c r="AI43" s="386">
        <v>48.498833693000002</v>
      </c>
      <c r="AJ43" s="386">
        <v>1.8501875333</v>
      </c>
      <c r="AK43" s="386">
        <v>1E-10</v>
      </c>
      <c r="AL43" s="386">
        <v>1E-10</v>
      </c>
      <c r="AM43" s="386">
        <v>1E-10</v>
      </c>
      <c r="AN43" s="386">
        <v>1E-10</v>
      </c>
      <c r="AO43" s="386">
        <v>1E-10</v>
      </c>
      <c r="AP43" s="386">
        <v>1E-10</v>
      </c>
      <c r="AQ43" s="386">
        <v>10.921085804000001</v>
      </c>
      <c r="AR43" s="386">
        <v>71.818852856999996</v>
      </c>
      <c r="AS43" s="386">
        <v>232.09189821999999</v>
      </c>
      <c r="AT43" s="386">
        <v>197.60638743999999</v>
      </c>
      <c r="AU43" s="386">
        <v>52.520275202000001</v>
      </c>
      <c r="AV43" s="386">
        <v>2.3922145828999999</v>
      </c>
      <c r="AW43" s="386">
        <v>1E-10</v>
      </c>
      <c r="AX43" s="386">
        <v>1E-10</v>
      </c>
      <c r="AY43" s="880">
        <v>1E-10</v>
      </c>
      <c r="AZ43" s="880">
        <v>1E-10</v>
      </c>
      <c r="BA43" s="880">
        <v>1E-10</v>
      </c>
      <c r="BB43" s="880">
        <v>1E-10</v>
      </c>
      <c r="BC43" s="880">
        <v>11.964897387000001</v>
      </c>
      <c r="BD43" s="880">
        <v>77.878991370999998</v>
      </c>
      <c r="BE43" s="880">
        <v>240.28318186999999</v>
      </c>
      <c r="BF43" s="880">
        <v>202.19532397</v>
      </c>
      <c r="BG43" s="358">
        <v>52.740760000000002</v>
      </c>
      <c r="BH43" s="358">
        <v>2.343518</v>
      </c>
      <c r="BI43" s="358">
        <v>0</v>
      </c>
      <c r="BJ43" s="358">
        <v>0</v>
      </c>
      <c r="BK43" s="358">
        <v>0</v>
      </c>
      <c r="BL43" s="358">
        <v>0</v>
      </c>
      <c r="BM43" s="358">
        <v>0</v>
      </c>
      <c r="BN43" s="358">
        <v>0</v>
      </c>
      <c r="BO43" s="358">
        <v>9.9009619999999998</v>
      </c>
      <c r="BP43" s="358">
        <v>84.761939999999996</v>
      </c>
      <c r="BQ43" s="358">
        <v>247.96549999999999</v>
      </c>
      <c r="BR43" s="358">
        <v>195.5215</v>
      </c>
      <c r="BS43" s="358">
        <v>48.230179999999997</v>
      </c>
      <c r="BT43" s="358">
        <v>2.4424600000000001</v>
      </c>
      <c r="BU43" s="358">
        <v>0</v>
      </c>
      <c r="BV43" s="358">
        <v>0</v>
      </c>
    </row>
    <row r="44" spans="1:74" ht="11.05" customHeight="1" x14ac:dyDescent="0.2">
      <c r="A44" s="6" t="s">
        <v>82</v>
      </c>
      <c r="B44" s="761" t="s">
        <v>1013</v>
      </c>
      <c r="C44" s="386">
        <v>1E-10</v>
      </c>
      <c r="D44" s="386">
        <v>1E-10</v>
      </c>
      <c r="E44" s="386">
        <v>0.19749571231999999</v>
      </c>
      <c r="F44" s="386">
        <v>0.26163669428000003</v>
      </c>
      <c r="G44" s="386">
        <v>36.608133271</v>
      </c>
      <c r="H44" s="386">
        <v>126.61868239</v>
      </c>
      <c r="I44" s="386">
        <v>301.71620052999998</v>
      </c>
      <c r="J44" s="386">
        <v>225.03571858999999</v>
      </c>
      <c r="K44" s="386">
        <v>86.611837316999996</v>
      </c>
      <c r="L44" s="386">
        <v>6.3680718541000001</v>
      </c>
      <c r="M44" s="386">
        <v>1E-10</v>
      </c>
      <c r="N44" s="386">
        <v>8.6425264347E-2</v>
      </c>
      <c r="O44" s="386">
        <v>1E-10</v>
      </c>
      <c r="P44" s="386">
        <v>1E-10</v>
      </c>
      <c r="Q44" s="386">
        <v>0.19749571231999999</v>
      </c>
      <c r="R44" s="386">
        <v>0.26163669428000003</v>
      </c>
      <c r="S44" s="386">
        <v>34.171540471999997</v>
      </c>
      <c r="T44" s="386">
        <v>128.38408835999999</v>
      </c>
      <c r="U44" s="386">
        <v>292.71751483999998</v>
      </c>
      <c r="V44" s="386">
        <v>232.40132410999999</v>
      </c>
      <c r="W44" s="386">
        <v>86.638440830999997</v>
      </c>
      <c r="X44" s="386">
        <v>8.3723942369</v>
      </c>
      <c r="Y44" s="386">
        <v>1E-10</v>
      </c>
      <c r="Z44" s="386">
        <v>8.6425264347E-2</v>
      </c>
      <c r="AA44" s="386">
        <v>1E-10</v>
      </c>
      <c r="AB44" s="386">
        <v>1E-10</v>
      </c>
      <c r="AC44" s="386">
        <v>1E-10</v>
      </c>
      <c r="AD44" s="386">
        <v>0.26163669428000003</v>
      </c>
      <c r="AE44" s="386">
        <v>31.707193949000001</v>
      </c>
      <c r="AF44" s="386">
        <v>128.16975669000001</v>
      </c>
      <c r="AG44" s="386">
        <v>290.54992933</v>
      </c>
      <c r="AH44" s="386">
        <v>238.73138460000001</v>
      </c>
      <c r="AI44" s="386">
        <v>87.733172250999999</v>
      </c>
      <c r="AJ44" s="386">
        <v>7.9406148328999997</v>
      </c>
      <c r="AK44" s="386">
        <v>1E-10</v>
      </c>
      <c r="AL44" s="386">
        <v>8.6425264347E-2</v>
      </c>
      <c r="AM44" s="386">
        <v>1E-10</v>
      </c>
      <c r="AN44" s="386">
        <v>1E-10</v>
      </c>
      <c r="AO44" s="386">
        <v>1E-10</v>
      </c>
      <c r="AP44" s="386">
        <v>0.30613848871999999</v>
      </c>
      <c r="AQ44" s="386">
        <v>30.683751628</v>
      </c>
      <c r="AR44" s="386">
        <v>122.67046755</v>
      </c>
      <c r="AS44" s="386">
        <v>288.67163787999999</v>
      </c>
      <c r="AT44" s="386">
        <v>242.01725221000001</v>
      </c>
      <c r="AU44" s="386">
        <v>92.322065039999998</v>
      </c>
      <c r="AV44" s="386">
        <v>8.4228176546999993</v>
      </c>
      <c r="AW44" s="386">
        <v>1E-10</v>
      </c>
      <c r="AX44" s="386">
        <v>8.6425264347E-2</v>
      </c>
      <c r="AY44" s="880">
        <v>1E-10</v>
      </c>
      <c r="AZ44" s="880">
        <v>1E-10</v>
      </c>
      <c r="BA44" s="880">
        <v>1E-10</v>
      </c>
      <c r="BB44" s="880">
        <v>0.30613848871999999</v>
      </c>
      <c r="BC44" s="880">
        <v>33.049931973</v>
      </c>
      <c r="BD44" s="880">
        <v>128.57151919</v>
      </c>
      <c r="BE44" s="880">
        <v>299.38862459000001</v>
      </c>
      <c r="BF44" s="880">
        <v>248.37329478000001</v>
      </c>
      <c r="BG44" s="358">
        <v>92.75215</v>
      </c>
      <c r="BH44" s="358">
        <v>8.5595990000000004</v>
      </c>
      <c r="BI44" s="358">
        <v>0</v>
      </c>
      <c r="BJ44" s="358">
        <v>8.6425299999999997E-2</v>
      </c>
      <c r="BK44" s="358">
        <v>0</v>
      </c>
      <c r="BL44" s="358">
        <v>0</v>
      </c>
      <c r="BM44" s="358">
        <v>0</v>
      </c>
      <c r="BN44" s="358">
        <v>0.30613849999999998</v>
      </c>
      <c r="BO44" s="358">
        <v>28.222370000000002</v>
      </c>
      <c r="BP44" s="358">
        <v>133.90219999999999</v>
      </c>
      <c r="BQ44" s="358">
        <v>308.89729999999997</v>
      </c>
      <c r="BR44" s="358">
        <v>243.8946</v>
      </c>
      <c r="BS44" s="358">
        <v>85.608450000000005</v>
      </c>
      <c r="BT44" s="358">
        <v>9.0061579999999992</v>
      </c>
      <c r="BU44" s="358">
        <v>0</v>
      </c>
      <c r="BV44" s="358">
        <v>0</v>
      </c>
    </row>
    <row r="45" spans="1:74" ht="11.05" customHeight="1" x14ac:dyDescent="0.2">
      <c r="A45" s="6" t="s">
        <v>83</v>
      </c>
      <c r="B45" s="761" t="s">
        <v>1014</v>
      </c>
      <c r="C45" s="386">
        <v>1E-10</v>
      </c>
      <c r="D45" s="386">
        <v>1E-10</v>
      </c>
      <c r="E45" s="386">
        <v>2.8506960726999999</v>
      </c>
      <c r="F45" s="386">
        <v>1.1764683202999999</v>
      </c>
      <c r="G45" s="386">
        <v>66.504194346999995</v>
      </c>
      <c r="H45" s="386">
        <v>166.51221326000001</v>
      </c>
      <c r="I45" s="386">
        <v>276.83048595999998</v>
      </c>
      <c r="J45" s="386">
        <v>208.15327146999999</v>
      </c>
      <c r="K45" s="386">
        <v>86.8953925</v>
      </c>
      <c r="L45" s="386">
        <v>6.8038001967000001</v>
      </c>
      <c r="M45" s="386">
        <v>1E-10</v>
      </c>
      <c r="N45" s="386">
        <v>0.15500826253</v>
      </c>
      <c r="O45" s="386">
        <v>1E-10</v>
      </c>
      <c r="P45" s="386">
        <v>1E-10</v>
      </c>
      <c r="Q45" s="386">
        <v>3.0261922796</v>
      </c>
      <c r="R45" s="386">
        <v>1.0704051192999999</v>
      </c>
      <c r="S45" s="386">
        <v>65.181443310999995</v>
      </c>
      <c r="T45" s="386">
        <v>171.40340502999999</v>
      </c>
      <c r="U45" s="386">
        <v>263.14966922000002</v>
      </c>
      <c r="V45" s="386">
        <v>214.72441726</v>
      </c>
      <c r="W45" s="386">
        <v>93.237466143000006</v>
      </c>
      <c r="X45" s="386">
        <v>9.2467884746000006</v>
      </c>
      <c r="Y45" s="386">
        <v>1E-10</v>
      </c>
      <c r="Z45" s="386">
        <v>0.19629553418000001</v>
      </c>
      <c r="AA45" s="386">
        <v>1E-10</v>
      </c>
      <c r="AB45" s="386">
        <v>1E-10</v>
      </c>
      <c r="AC45" s="386">
        <v>0.91180199489000002</v>
      </c>
      <c r="AD45" s="386">
        <v>0.95933115849999995</v>
      </c>
      <c r="AE45" s="386">
        <v>61.925809993999998</v>
      </c>
      <c r="AF45" s="386">
        <v>171.00989795999999</v>
      </c>
      <c r="AG45" s="386">
        <v>248.46385484999999</v>
      </c>
      <c r="AH45" s="386">
        <v>216.57411318000001</v>
      </c>
      <c r="AI45" s="386">
        <v>96.081249837000001</v>
      </c>
      <c r="AJ45" s="386">
        <v>9.3140359316999994</v>
      </c>
      <c r="AK45" s="386">
        <v>1E-10</v>
      </c>
      <c r="AL45" s="386">
        <v>0.19629553418000001</v>
      </c>
      <c r="AM45" s="386">
        <v>1E-10</v>
      </c>
      <c r="AN45" s="386">
        <v>1E-10</v>
      </c>
      <c r="AO45" s="386">
        <v>0.92632669988000005</v>
      </c>
      <c r="AP45" s="386">
        <v>1.0272456721000001</v>
      </c>
      <c r="AQ45" s="386">
        <v>59.695007666999999</v>
      </c>
      <c r="AR45" s="386">
        <v>169.78721138</v>
      </c>
      <c r="AS45" s="386">
        <v>251.37811697999999</v>
      </c>
      <c r="AT45" s="386">
        <v>217.29414758999999</v>
      </c>
      <c r="AU45" s="386">
        <v>97.704504635000006</v>
      </c>
      <c r="AV45" s="386">
        <v>9.7616738408000003</v>
      </c>
      <c r="AW45" s="386">
        <v>1E-10</v>
      </c>
      <c r="AX45" s="386">
        <v>0.19629553418000001</v>
      </c>
      <c r="AY45" s="880">
        <v>1E-10</v>
      </c>
      <c r="AZ45" s="880">
        <v>1E-10</v>
      </c>
      <c r="BA45" s="880">
        <v>1.1934637183000001</v>
      </c>
      <c r="BB45" s="880">
        <v>1.3135052396</v>
      </c>
      <c r="BC45" s="880">
        <v>64.464114140999996</v>
      </c>
      <c r="BD45" s="880">
        <v>172.73110801999999</v>
      </c>
      <c r="BE45" s="880">
        <v>261.43279209999997</v>
      </c>
      <c r="BF45" s="880">
        <v>219.83622355</v>
      </c>
      <c r="BG45" s="358">
        <v>104.4044</v>
      </c>
      <c r="BH45" s="358">
        <v>11.04325</v>
      </c>
      <c r="BI45" s="358">
        <v>0</v>
      </c>
      <c r="BJ45" s="358">
        <v>0.19629550000000001</v>
      </c>
      <c r="BK45" s="358">
        <v>0</v>
      </c>
      <c r="BL45" s="358">
        <v>0</v>
      </c>
      <c r="BM45" s="358">
        <v>1.5019</v>
      </c>
      <c r="BN45" s="358">
        <v>1.3376239999999999</v>
      </c>
      <c r="BO45" s="358">
        <v>59.85127</v>
      </c>
      <c r="BP45" s="358">
        <v>180.3075</v>
      </c>
      <c r="BQ45" s="358">
        <v>273.80360000000002</v>
      </c>
      <c r="BR45" s="358">
        <v>223.86019999999999</v>
      </c>
      <c r="BS45" s="358">
        <v>97.847800000000007</v>
      </c>
      <c r="BT45" s="358">
        <v>11.021039999999999</v>
      </c>
      <c r="BU45" s="358">
        <v>0</v>
      </c>
      <c r="BV45" s="358">
        <v>4.1287299999999999E-2</v>
      </c>
    </row>
    <row r="46" spans="1:74" ht="11.05" customHeight="1" x14ac:dyDescent="0.2">
      <c r="A46" s="6" t="s">
        <v>84</v>
      </c>
      <c r="B46" s="761" t="s">
        <v>1015</v>
      </c>
      <c r="C46" s="386">
        <v>1E-10</v>
      </c>
      <c r="D46" s="386">
        <v>0.30383601869999999</v>
      </c>
      <c r="E46" s="386">
        <v>6.5678441127999996</v>
      </c>
      <c r="F46" s="386">
        <v>5.6881270476000001</v>
      </c>
      <c r="G46" s="386">
        <v>68.445090308999994</v>
      </c>
      <c r="H46" s="386">
        <v>219.87602908</v>
      </c>
      <c r="I46" s="386">
        <v>326.88923867</v>
      </c>
      <c r="J46" s="386">
        <v>242.41229504</v>
      </c>
      <c r="K46" s="386">
        <v>116.63222886</v>
      </c>
      <c r="L46" s="386">
        <v>9.9941773087999994</v>
      </c>
      <c r="M46" s="386">
        <v>0.22646074588000001</v>
      </c>
      <c r="N46" s="386">
        <v>1E-10</v>
      </c>
      <c r="O46" s="386">
        <v>1E-10</v>
      </c>
      <c r="P46" s="386">
        <v>0.30383601869999999</v>
      </c>
      <c r="Q46" s="386">
        <v>7.1748959185999999</v>
      </c>
      <c r="R46" s="386">
        <v>5.3803559854999996</v>
      </c>
      <c r="S46" s="386">
        <v>68.097339590000004</v>
      </c>
      <c r="T46" s="386">
        <v>225.23390341000001</v>
      </c>
      <c r="U46" s="386">
        <v>313.16956427000002</v>
      </c>
      <c r="V46" s="386">
        <v>242.70419831999999</v>
      </c>
      <c r="W46" s="386">
        <v>125.62285688999999</v>
      </c>
      <c r="X46" s="386">
        <v>10.968135776</v>
      </c>
      <c r="Y46" s="386">
        <v>0.22646074588000001</v>
      </c>
      <c r="Z46" s="386">
        <v>0.12747352949999999</v>
      </c>
      <c r="AA46" s="386">
        <v>1E-10</v>
      </c>
      <c r="AB46" s="386">
        <v>0.30383601869999999</v>
      </c>
      <c r="AC46" s="386">
        <v>3.7191723767</v>
      </c>
      <c r="AD46" s="386">
        <v>4.1682164641000004</v>
      </c>
      <c r="AE46" s="386">
        <v>62.958799462999998</v>
      </c>
      <c r="AF46" s="386">
        <v>224.70112696999999</v>
      </c>
      <c r="AG46" s="386">
        <v>299.44742166999998</v>
      </c>
      <c r="AH46" s="386">
        <v>245.17677148000001</v>
      </c>
      <c r="AI46" s="386">
        <v>129.77587825000001</v>
      </c>
      <c r="AJ46" s="386">
        <v>11.311380646</v>
      </c>
      <c r="AK46" s="386">
        <v>0.22646074588000001</v>
      </c>
      <c r="AL46" s="386">
        <v>0.12747352949999999</v>
      </c>
      <c r="AM46" s="386">
        <v>1E-10</v>
      </c>
      <c r="AN46" s="386">
        <v>0.30383601869999999</v>
      </c>
      <c r="AO46" s="386">
        <v>3.8180423067000002</v>
      </c>
      <c r="AP46" s="386">
        <v>4.6355540876000001</v>
      </c>
      <c r="AQ46" s="386">
        <v>66.979189235999996</v>
      </c>
      <c r="AR46" s="386">
        <v>229.23342589999999</v>
      </c>
      <c r="AS46" s="386">
        <v>301.51864234999999</v>
      </c>
      <c r="AT46" s="386">
        <v>248.07851502</v>
      </c>
      <c r="AU46" s="386">
        <v>130.43288756999999</v>
      </c>
      <c r="AV46" s="386">
        <v>12.038835710000001</v>
      </c>
      <c r="AW46" s="386">
        <v>0.22646074588000001</v>
      </c>
      <c r="AX46" s="386">
        <v>0.12747352949999999</v>
      </c>
      <c r="AY46" s="880">
        <v>1E-10</v>
      </c>
      <c r="AZ46" s="880">
        <v>0.71638589015999998</v>
      </c>
      <c r="BA46" s="880">
        <v>4.5088763811000003</v>
      </c>
      <c r="BB46" s="880">
        <v>5.2905260492000004</v>
      </c>
      <c r="BC46" s="880">
        <v>69.189559048000007</v>
      </c>
      <c r="BD46" s="880">
        <v>233.28609040000001</v>
      </c>
      <c r="BE46" s="880">
        <v>309.44801417999997</v>
      </c>
      <c r="BF46" s="880">
        <v>247.15392198000001</v>
      </c>
      <c r="BG46" s="358">
        <v>137.0745</v>
      </c>
      <c r="BH46" s="358">
        <v>14.02417</v>
      </c>
      <c r="BI46" s="358">
        <v>0.22646069999999999</v>
      </c>
      <c r="BJ46" s="358">
        <v>0.12747349999999999</v>
      </c>
      <c r="BK46" s="358">
        <v>0</v>
      </c>
      <c r="BL46" s="358">
        <v>0.71638590000000002</v>
      </c>
      <c r="BM46" s="358">
        <v>5.3305850000000001</v>
      </c>
      <c r="BN46" s="358">
        <v>5.1602560000000004</v>
      </c>
      <c r="BO46" s="358">
        <v>68.876279999999994</v>
      </c>
      <c r="BP46" s="358">
        <v>235.09020000000001</v>
      </c>
      <c r="BQ46" s="358">
        <v>314.19319999999999</v>
      </c>
      <c r="BR46" s="358">
        <v>252.33779999999999</v>
      </c>
      <c r="BS46" s="358">
        <v>129.70339999999999</v>
      </c>
      <c r="BT46" s="358">
        <v>13.8048</v>
      </c>
      <c r="BU46" s="358">
        <v>0.25789260000000003</v>
      </c>
      <c r="BV46" s="358">
        <v>0.12747349999999999</v>
      </c>
    </row>
    <row r="47" spans="1:74" ht="11.05" customHeight="1" x14ac:dyDescent="0.2">
      <c r="A47" s="6" t="s">
        <v>85</v>
      </c>
      <c r="B47" s="761" t="s">
        <v>1071</v>
      </c>
      <c r="C47" s="386">
        <v>33.054351947999997</v>
      </c>
      <c r="D47" s="386">
        <v>44.927643539000002</v>
      </c>
      <c r="E47" s="386">
        <v>63.861872636999998</v>
      </c>
      <c r="F47" s="386">
        <v>100.26399656</v>
      </c>
      <c r="G47" s="386">
        <v>218.06537141999999</v>
      </c>
      <c r="H47" s="386">
        <v>359.66227622999997</v>
      </c>
      <c r="I47" s="386">
        <v>466.38958573999997</v>
      </c>
      <c r="J47" s="386">
        <v>423.94303618999999</v>
      </c>
      <c r="K47" s="386">
        <v>303.24942716999999</v>
      </c>
      <c r="L47" s="386">
        <v>148.17482837</v>
      </c>
      <c r="M47" s="386">
        <v>61.608748454000001</v>
      </c>
      <c r="N47" s="386">
        <v>49.009253868999998</v>
      </c>
      <c r="O47" s="386">
        <v>34.137977450999998</v>
      </c>
      <c r="P47" s="386">
        <v>46.389720898</v>
      </c>
      <c r="Q47" s="386">
        <v>65.590661448999995</v>
      </c>
      <c r="R47" s="386">
        <v>96.779943037999999</v>
      </c>
      <c r="S47" s="386">
        <v>215.82569269999999</v>
      </c>
      <c r="T47" s="386">
        <v>354.14000016</v>
      </c>
      <c r="U47" s="386">
        <v>460.44384448</v>
      </c>
      <c r="V47" s="386">
        <v>423.93498589000001</v>
      </c>
      <c r="W47" s="386">
        <v>303.73976570999997</v>
      </c>
      <c r="X47" s="386">
        <v>156.74007784</v>
      </c>
      <c r="Y47" s="386">
        <v>59.989514816000003</v>
      </c>
      <c r="Z47" s="386">
        <v>51.132182174</v>
      </c>
      <c r="AA47" s="386">
        <v>33.8585876</v>
      </c>
      <c r="AB47" s="386">
        <v>46.299487997</v>
      </c>
      <c r="AC47" s="386">
        <v>63.387964367000002</v>
      </c>
      <c r="AD47" s="386">
        <v>97.902505129000005</v>
      </c>
      <c r="AE47" s="386">
        <v>215.16779115</v>
      </c>
      <c r="AF47" s="386">
        <v>361.53962689000002</v>
      </c>
      <c r="AG47" s="386">
        <v>458.92653904999997</v>
      </c>
      <c r="AH47" s="386">
        <v>427.94565781</v>
      </c>
      <c r="AI47" s="386">
        <v>305.6517341</v>
      </c>
      <c r="AJ47" s="386">
        <v>155.25377886000001</v>
      </c>
      <c r="AK47" s="386">
        <v>66.055409603000001</v>
      </c>
      <c r="AL47" s="386">
        <v>51.025570039000002</v>
      </c>
      <c r="AM47" s="386">
        <v>33.126878341999998</v>
      </c>
      <c r="AN47" s="386">
        <v>49.734351801000003</v>
      </c>
      <c r="AO47" s="386">
        <v>70.182369913000002</v>
      </c>
      <c r="AP47" s="386">
        <v>100.60053966</v>
      </c>
      <c r="AQ47" s="386">
        <v>217.25989888999999</v>
      </c>
      <c r="AR47" s="386">
        <v>356.13546710999998</v>
      </c>
      <c r="AS47" s="386">
        <v>466.23684593000002</v>
      </c>
      <c r="AT47" s="386">
        <v>437.03420577000003</v>
      </c>
      <c r="AU47" s="386">
        <v>309.17877054000002</v>
      </c>
      <c r="AV47" s="386">
        <v>155.66198921</v>
      </c>
      <c r="AW47" s="386">
        <v>66.009968263000005</v>
      </c>
      <c r="AX47" s="386">
        <v>49.030038474999998</v>
      </c>
      <c r="AY47" s="880">
        <v>34.743367579999997</v>
      </c>
      <c r="AZ47" s="880">
        <v>48.256526983999997</v>
      </c>
      <c r="BA47" s="880">
        <v>74.263580462999997</v>
      </c>
      <c r="BB47" s="880">
        <v>101.38403116000001</v>
      </c>
      <c r="BC47" s="880">
        <v>223.55880096999999</v>
      </c>
      <c r="BD47" s="880">
        <v>361.14067663999998</v>
      </c>
      <c r="BE47" s="880">
        <v>476.50069259000003</v>
      </c>
      <c r="BF47" s="880">
        <v>442.56892016</v>
      </c>
      <c r="BG47" s="358">
        <v>311.94630000000001</v>
      </c>
      <c r="BH47" s="358">
        <v>157.87799999999999</v>
      </c>
      <c r="BI47" s="358">
        <v>71.395499999999998</v>
      </c>
      <c r="BJ47" s="358">
        <v>48.93627</v>
      </c>
      <c r="BK47" s="358">
        <v>33.116259999999997</v>
      </c>
      <c r="BL47" s="358">
        <v>52.208489999999998</v>
      </c>
      <c r="BM47" s="358">
        <v>71.753240000000005</v>
      </c>
      <c r="BN47" s="358">
        <v>100.7589</v>
      </c>
      <c r="BO47" s="358">
        <v>223.42099999999999</v>
      </c>
      <c r="BP47" s="358">
        <v>361.55180000000001</v>
      </c>
      <c r="BQ47" s="358">
        <v>482.97370000000001</v>
      </c>
      <c r="BR47" s="358">
        <v>439.6003</v>
      </c>
      <c r="BS47" s="358">
        <v>311.37130000000002</v>
      </c>
      <c r="BT47" s="358">
        <v>159.8271</v>
      </c>
      <c r="BU47" s="358">
        <v>67.557209999999998</v>
      </c>
      <c r="BV47" s="358">
        <v>43.288440000000001</v>
      </c>
    </row>
    <row r="48" spans="1:74" ht="11.05" customHeight="1" x14ac:dyDescent="0.2">
      <c r="A48" s="6" t="s">
        <v>86</v>
      </c>
      <c r="B48" s="761" t="s">
        <v>1017</v>
      </c>
      <c r="C48" s="386">
        <v>6.7150078789999998</v>
      </c>
      <c r="D48" s="386">
        <v>7.4461937406000001</v>
      </c>
      <c r="E48" s="386">
        <v>28.163264365</v>
      </c>
      <c r="F48" s="386">
        <v>36.927442042000003</v>
      </c>
      <c r="G48" s="386">
        <v>164.00198999</v>
      </c>
      <c r="H48" s="386">
        <v>330.37382088999999</v>
      </c>
      <c r="I48" s="386">
        <v>429.60624873</v>
      </c>
      <c r="J48" s="386">
        <v>384.15358592000001</v>
      </c>
      <c r="K48" s="386">
        <v>250.38671124999999</v>
      </c>
      <c r="L48" s="386">
        <v>63.373357890000001</v>
      </c>
      <c r="M48" s="386">
        <v>5.6874762917000004</v>
      </c>
      <c r="N48" s="386">
        <v>5.2289649010000003</v>
      </c>
      <c r="O48" s="386">
        <v>7.1064538889</v>
      </c>
      <c r="P48" s="386">
        <v>7.2543499484999998</v>
      </c>
      <c r="Q48" s="386">
        <v>29.257863843999999</v>
      </c>
      <c r="R48" s="386">
        <v>33.139593859999998</v>
      </c>
      <c r="S48" s="386">
        <v>161.82588720000001</v>
      </c>
      <c r="T48" s="386">
        <v>322.16253508</v>
      </c>
      <c r="U48" s="386">
        <v>420.45106711</v>
      </c>
      <c r="V48" s="386">
        <v>381.47400665999999</v>
      </c>
      <c r="W48" s="386">
        <v>254.54591589</v>
      </c>
      <c r="X48" s="386">
        <v>70.597983197000005</v>
      </c>
      <c r="Y48" s="386">
        <v>5.3220041787000003</v>
      </c>
      <c r="Z48" s="386">
        <v>7.4960678860999996</v>
      </c>
      <c r="AA48" s="386">
        <v>6.1312941603000004</v>
      </c>
      <c r="AB48" s="386">
        <v>6.8870004157000002</v>
      </c>
      <c r="AC48" s="386">
        <v>22.718144344999999</v>
      </c>
      <c r="AD48" s="386">
        <v>31.076006259</v>
      </c>
      <c r="AE48" s="386">
        <v>159.99897257000001</v>
      </c>
      <c r="AF48" s="386">
        <v>328.83393775000002</v>
      </c>
      <c r="AG48" s="386">
        <v>418.79687866</v>
      </c>
      <c r="AH48" s="386">
        <v>383.99456384000001</v>
      </c>
      <c r="AI48" s="386">
        <v>255.68420949</v>
      </c>
      <c r="AJ48" s="386">
        <v>70.456220825000003</v>
      </c>
      <c r="AK48" s="386">
        <v>5.6706956580999996</v>
      </c>
      <c r="AL48" s="386">
        <v>7.1542474330000001</v>
      </c>
      <c r="AM48" s="386">
        <v>7.1225785147999998</v>
      </c>
      <c r="AN48" s="386">
        <v>8.3509137113000005</v>
      </c>
      <c r="AO48" s="386">
        <v>25.187799807000001</v>
      </c>
      <c r="AP48" s="386">
        <v>32.051433156000002</v>
      </c>
      <c r="AQ48" s="386">
        <v>162.88647061</v>
      </c>
      <c r="AR48" s="386">
        <v>324.03428803000003</v>
      </c>
      <c r="AS48" s="386">
        <v>428.06743195000001</v>
      </c>
      <c r="AT48" s="386">
        <v>391.72197940000001</v>
      </c>
      <c r="AU48" s="386">
        <v>256.91236609999999</v>
      </c>
      <c r="AV48" s="386">
        <v>71.535888556000003</v>
      </c>
      <c r="AW48" s="386">
        <v>5.9702763869000002</v>
      </c>
      <c r="AX48" s="386">
        <v>7.2648966816999998</v>
      </c>
      <c r="AY48" s="880">
        <v>7.3150595023999996</v>
      </c>
      <c r="AZ48" s="880">
        <v>9.1995544518999992</v>
      </c>
      <c r="BA48" s="880">
        <v>27.446467479999999</v>
      </c>
      <c r="BB48" s="880">
        <v>33.982955087999997</v>
      </c>
      <c r="BC48" s="880">
        <v>169.9907082</v>
      </c>
      <c r="BD48" s="880">
        <v>326.70033251000001</v>
      </c>
      <c r="BE48" s="880">
        <v>441.67906689</v>
      </c>
      <c r="BF48" s="880">
        <v>395.23464533999999</v>
      </c>
      <c r="BG48" s="358">
        <v>258.11579999999998</v>
      </c>
      <c r="BH48" s="358">
        <v>73.32208</v>
      </c>
      <c r="BI48" s="358">
        <v>8.5830570000000002</v>
      </c>
      <c r="BJ48" s="358">
        <v>7.1753499999999999</v>
      </c>
      <c r="BK48" s="358">
        <v>7.1699210000000004</v>
      </c>
      <c r="BL48" s="358">
        <v>9.8673310000000001</v>
      </c>
      <c r="BM48" s="358">
        <v>28.467790000000001</v>
      </c>
      <c r="BN48" s="358">
        <v>35.29316</v>
      </c>
      <c r="BO48" s="358">
        <v>167.68010000000001</v>
      </c>
      <c r="BP48" s="358">
        <v>327.0231</v>
      </c>
      <c r="BQ48" s="358">
        <v>447.19760000000002</v>
      </c>
      <c r="BR48" s="358">
        <v>398.4579</v>
      </c>
      <c r="BS48" s="358">
        <v>257.7328</v>
      </c>
      <c r="BT48" s="358">
        <v>73.351789999999994</v>
      </c>
      <c r="BU48" s="358">
        <v>7.5508439999999997</v>
      </c>
      <c r="BV48" s="358">
        <v>5.1281569999999999</v>
      </c>
    </row>
    <row r="49" spans="1:74" ht="11.05" customHeight="1" x14ac:dyDescent="0.2">
      <c r="A49" s="6" t="s">
        <v>87</v>
      </c>
      <c r="B49" s="761" t="s">
        <v>1018</v>
      </c>
      <c r="C49" s="386">
        <v>15.448771211</v>
      </c>
      <c r="D49" s="386">
        <v>23.071074920000001</v>
      </c>
      <c r="E49" s="386">
        <v>75.439686170000002</v>
      </c>
      <c r="F49" s="386">
        <v>118.05080699</v>
      </c>
      <c r="G49" s="386">
        <v>277.57755300999997</v>
      </c>
      <c r="H49" s="386">
        <v>484.11393805</v>
      </c>
      <c r="I49" s="386">
        <v>584.01887080999995</v>
      </c>
      <c r="J49" s="386">
        <v>580.41688534000002</v>
      </c>
      <c r="K49" s="386">
        <v>404.24693841999999</v>
      </c>
      <c r="L49" s="386">
        <v>157.55502641999999</v>
      </c>
      <c r="M49" s="386">
        <v>40.491917121999997</v>
      </c>
      <c r="N49" s="386">
        <v>12.061330010000001</v>
      </c>
      <c r="O49" s="386">
        <v>16.175166716</v>
      </c>
      <c r="P49" s="386">
        <v>22.502457227000001</v>
      </c>
      <c r="Q49" s="386">
        <v>74.134048328000006</v>
      </c>
      <c r="R49" s="386">
        <v>107.93713416999999</v>
      </c>
      <c r="S49" s="386">
        <v>272.80374553000001</v>
      </c>
      <c r="T49" s="386">
        <v>471.58176722000002</v>
      </c>
      <c r="U49" s="386">
        <v>567.19694100000004</v>
      </c>
      <c r="V49" s="386">
        <v>563.94749917000001</v>
      </c>
      <c r="W49" s="386">
        <v>405.84873690000001</v>
      </c>
      <c r="X49" s="386">
        <v>165.22566814000001</v>
      </c>
      <c r="Y49" s="386">
        <v>39.560499741999998</v>
      </c>
      <c r="Z49" s="386">
        <v>18.803547425000001</v>
      </c>
      <c r="AA49" s="386">
        <v>14.253181012000001</v>
      </c>
      <c r="AB49" s="386">
        <v>20.838726476000001</v>
      </c>
      <c r="AC49" s="386">
        <v>65.823429372999996</v>
      </c>
      <c r="AD49" s="386">
        <v>105.89690363</v>
      </c>
      <c r="AE49" s="386">
        <v>277.33273488999998</v>
      </c>
      <c r="AF49" s="386">
        <v>477.51439391999997</v>
      </c>
      <c r="AG49" s="386">
        <v>576.48936117999995</v>
      </c>
      <c r="AH49" s="386">
        <v>564.37527076000003</v>
      </c>
      <c r="AI49" s="386">
        <v>408.58552129999998</v>
      </c>
      <c r="AJ49" s="386">
        <v>166.20172729000001</v>
      </c>
      <c r="AK49" s="386">
        <v>37.952403357999998</v>
      </c>
      <c r="AL49" s="386">
        <v>18.360438900999998</v>
      </c>
      <c r="AM49" s="386">
        <v>15.927860283999999</v>
      </c>
      <c r="AN49" s="386">
        <v>21.332484285</v>
      </c>
      <c r="AO49" s="386">
        <v>71.243218467000005</v>
      </c>
      <c r="AP49" s="386">
        <v>108.86666696</v>
      </c>
      <c r="AQ49" s="386">
        <v>283.53561087000003</v>
      </c>
      <c r="AR49" s="386">
        <v>479.97733679999999</v>
      </c>
      <c r="AS49" s="386">
        <v>589.38089927999999</v>
      </c>
      <c r="AT49" s="386">
        <v>579.05702309000003</v>
      </c>
      <c r="AU49" s="386">
        <v>416.12508552000003</v>
      </c>
      <c r="AV49" s="386">
        <v>168.85616590999999</v>
      </c>
      <c r="AW49" s="386">
        <v>39.323258649000003</v>
      </c>
      <c r="AX49" s="386">
        <v>19.540422027000002</v>
      </c>
      <c r="AY49" s="880">
        <v>16.199105274000001</v>
      </c>
      <c r="AZ49" s="880">
        <v>24.252178978</v>
      </c>
      <c r="BA49" s="880">
        <v>77.208092327000003</v>
      </c>
      <c r="BB49" s="880">
        <v>114.52535023999999</v>
      </c>
      <c r="BC49" s="880">
        <v>298.12608116000001</v>
      </c>
      <c r="BD49" s="880">
        <v>487.05565644000001</v>
      </c>
      <c r="BE49" s="880">
        <v>594.51226062000001</v>
      </c>
      <c r="BF49" s="880">
        <v>586.55515233000006</v>
      </c>
      <c r="BG49" s="358">
        <v>418.26310000000001</v>
      </c>
      <c r="BH49" s="358">
        <v>175.67500000000001</v>
      </c>
      <c r="BI49" s="358">
        <v>47.417749999999998</v>
      </c>
      <c r="BJ49" s="358">
        <v>21.031479999999998</v>
      </c>
      <c r="BK49" s="358">
        <v>16.220569999999999</v>
      </c>
      <c r="BL49" s="358">
        <v>25.598099999999999</v>
      </c>
      <c r="BM49" s="358">
        <v>83.789119999999997</v>
      </c>
      <c r="BN49" s="358">
        <v>117.256</v>
      </c>
      <c r="BO49" s="358">
        <v>302.14060000000001</v>
      </c>
      <c r="BP49" s="358">
        <v>490.45100000000002</v>
      </c>
      <c r="BQ49" s="358">
        <v>592.48299999999995</v>
      </c>
      <c r="BR49" s="358">
        <v>585.43740000000003</v>
      </c>
      <c r="BS49" s="358">
        <v>416.39949999999999</v>
      </c>
      <c r="BT49" s="358">
        <v>173.18729999999999</v>
      </c>
      <c r="BU49" s="358">
        <v>46.361109999999996</v>
      </c>
      <c r="BV49" s="358">
        <v>19.575849999999999</v>
      </c>
    </row>
    <row r="50" spans="1:74" ht="11.05" customHeight="1" x14ac:dyDescent="0.2">
      <c r="A50" s="6" t="s">
        <v>88</v>
      </c>
      <c r="B50" s="761" t="s">
        <v>1019</v>
      </c>
      <c r="C50" s="386">
        <v>1.0985025465</v>
      </c>
      <c r="D50" s="386">
        <v>4.0670977037</v>
      </c>
      <c r="E50" s="386">
        <v>19.080607614000002</v>
      </c>
      <c r="F50" s="386">
        <v>49.099635808999999</v>
      </c>
      <c r="G50" s="386">
        <v>109.1906833</v>
      </c>
      <c r="H50" s="386">
        <v>287.71882331</v>
      </c>
      <c r="I50" s="386">
        <v>393.26685944000002</v>
      </c>
      <c r="J50" s="386">
        <v>355.94283508000001</v>
      </c>
      <c r="K50" s="386">
        <v>207.89332088</v>
      </c>
      <c r="L50" s="386">
        <v>74.672159570999995</v>
      </c>
      <c r="M50" s="386">
        <v>11.44815515</v>
      </c>
      <c r="N50" s="386">
        <v>0.11442005409</v>
      </c>
      <c r="O50" s="386">
        <v>1.1028677859</v>
      </c>
      <c r="P50" s="386">
        <v>4.3546956689999998</v>
      </c>
      <c r="Q50" s="386">
        <v>18.146460184999999</v>
      </c>
      <c r="R50" s="386">
        <v>50.485898255000002</v>
      </c>
      <c r="S50" s="386">
        <v>114.16862743999999</v>
      </c>
      <c r="T50" s="386">
        <v>298.52987063</v>
      </c>
      <c r="U50" s="386">
        <v>396.8596675</v>
      </c>
      <c r="V50" s="386">
        <v>348.72672331000001</v>
      </c>
      <c r="W50" s="386">
        <v>208.02665680000001</v>
      </c>
      <c r="X50" s="386">
        <v>71.780724355999993</v>
      </c>
      <c r="Y50" s="386">
        <v>13.446507005000001</v>
      </c>
      <c r="Z50" s="386">
        <v>0.11442005409</v>
      </c>
      <c r="AA50" s="386">
        <v>0.9542483531</v>
      </c>
      <c r="AB50" s="386">
        <v>4.2971239958999998</v>
      </c>
      <c r="AC50" s="386">
        <v>18.433931212000001</v>
      </c>
      <c r="AD50" s="386">
        <v>50.474030253000002</v>
      </c>
      <c r="AE50" s="386">
        <v>112.50990041</v>
      </c>
      <c r="AF50" s="386">
        <v>296.88973568</v>
      </c>
      <c r="AG50" s="386">
        <v>400.92599295999997</v>
      </c>
      <c r="AH50" s="386">
        <v>347.04024351999999</v>
      </c>
      <c r="AI50" s="386">
        <v>211.6420803</v>
      </c>
      <c r="AJ50" s="386">
        <v>70.884925866000003</v>
      </c>
      <c r="AK50" s="386">
        <v>12.059400653000001</v>
      </c>
      <c r="AL50" s="386">
        <v>0.11442005409</v>
      </c>
      <c r="AM50" s="386">
        <v>0.9542483531</v>
      </c>
      <c r="AN50" s="386">
        <v>4.2971239958999998</v>
      </c>
      <c r="AO50" s="386">
        <v>16.461206705999999</v>
      </c>
      <c r="AP50" s="386">
        <v>49.758303106</v>
      </c>
      <c r="AQ50" s="386">
        <v>111.90164851999999</v>
      </c>
      <c r="AR50" s="386">
        <v>285.28182328999998</v>
      </c>
      <c r="AS50" s="386">
        <v>407.87191831000001</v>
      </c>
      <c r="AT50" s="386">
        <v>349.45922761999998</v>
      </c>
      <c r="AU50" s="386">
        <v>213.37070790000001</v>
      </c>
      <c r="AV50" s="386">
        <v>75.509679816000002</v>
      </c>
      <c r="AW50" s="386">
        <v>12.398265586999999</v>
      </c>
      <c r="AX50" s="386">
        <v>0.11442005409</v>
      </c>
      <c r="AY50" s="880">
        <v>0.64694763195000005</v>
      </c>
      <c r="AZ50" s="880">
        <v>3.7827768617999999</v>
      </c>
      <c r="BA50" s="880">
        <v>15.049995172999999</v>
      </c>
      <c r="BB50" s="880">
        <v>48.464412447000001</v>
      </c>
      <c r="BC50" s="880">
        <v>111.19379548000001</v>
      </c>
      <c r="BD50" s="880">
        <v>291.93811226999998</v>
      </c>
      <c r="BE50" s="880">
        <v>413.19295782</v>
      </c>
      <c r="BF50" s="880">
        <v>360.33450633000001</v>
      </c>
      <c r="BG50" s="358">
        <v>218.0591</v>
      </c>
      <c r="BH50" s="358">
        <v>79.082599999999999</v>
      </c>
      <c r="BI50" s="358">
        <v>11.79912</v>
      </c>
      <c r="BJ50" s="358">
        <v>0.28842459999999998</v>
      </c>
      <c r="BK50" s="358">
        <v>0.4546596</v>
      </c>
      <c r="BL50" s="358">
        <v>3.6350280000000001</v>
      </c>
      <c r="BM50" s="358">
        <v>13.18421</v>
      </c>
      <c r="BN50" s="358">
        <v>48.71031</v>
      </c>
      <c r="BO50" s="358">
        <v>116.07259999999999</v>
      </c>
      <c r="BP50" s="358">
        <v>289.92689999999999</v>
      </c>
      <c r="BQ50" s="358">
        <v>420.06900000000002</v>
      </c>
      <c r="BR50" s="358">
        <v>360.33580000000001</v>
      </c>
      <c r="BS50" s="358">
        <v>217.73</v>
      </c>
      <c r="BT50" s="358">
        <v>78.061350000000004</v>
      </c>
      <c r="BU50" s="358">
        <v>12.549989999999999</v>
      </c>
      <c r="BV50" s="358">
        <v>0.28842459999999998</v>
      </c>
    </row>
    <row r="51" spans="1:74" ht="11.05" customHeight="1" x14ac:dyDescent="0.2">
      <c r="A51" s="6" t="s">
        <v>89</v>
      </c>
      <c r="B51" s="762" t="s">
        <v>1022</v>
      </c>
      <c r="C51" s="387">
        <v>9.6910375000000002</v>
      </c>
      <c r="D51" s="387">
        <v>8.6954962030999994</v>
      </c>
      <c r="E51" s="387">
        <v>12.915704828999999</v>
      </c>
      <c r="F51" s="387">
        <v>23.065139659</v>
      </c>
      <c r="G51" s="387">
        <v>44.357923329000002</v>
      </c>
      <c r="H51" s="387">
        <v>125.80184962</v>
      </c>
      <c r="I51" s="387">
        <v>236.81660839</v>
      </c>
      <c r="J51" s="387">
        <v>249.31529971000001</v>
      </c>
      <c r="K51" s="387">
        <v>161.36520093999999</v>
      </c>
      <c r="L51" s="387">
        <v>61.058377333000003</v>
      </c>
      <c r="M51" s="387">
        <v>15.549054676000001</v>
      </c>
      <c r="N51" s="387">
        <v>9.2755703721000007</v>
      </c>
      <c r="O51" s="387">
        <v>9.9437452869000005</v>
      </c>
      <c r="P51" s="387">
        <v>8.6631495882999996</v>
      </c>
      <c r="Q51" s="387">
        <v>12.657270084</v>
      </c>
      <c r="R51" s="387">
        <v>23.789038908999999</v>
      </c>
      <c r="S51" s="387">
        <v>47.133495388</v>
      </c>
      <c r="T51" s="387">
        <v>136.68740251</v>
      </c>
      <c r="U51" s="387">
        <v>248.35901059</v>
      </c>
      <c r="V51" s="387">
        <v>254.19606684999999</v>
      </c>
      <c r="W51" s="387">
        <v>161.63532104999999</v>
      </c>
      <c r="X51" s="387">
        <v>59.288220410000001</v>
      </c>
      <c r="Y51" s="387">
        <v>16.934006989</v>
      </c>
      <c r="Z51" s="387">
        <v>9.1841447094999999</v>
      </c>
      <c r="AA51" s="387">
        <v>9.7942564601999997</v>
      </c>
      <c r="AB51" s="387">
        <v>8.7202476707999992</v>
      </c>
      <c r="AC51" s="387">
        <v>13.194003439999999</v>
      </c>
      <c r="AD51" s="387">
        <v>24.291659172999999</v>
      </c>
      <c r="AE51" s="387">
        <v>46.297141404000001</v>
      </c>
      <c r="AF51" s="387">
        <v>142.06521336</v>
      </c>
      <c r="AG51" s="387">
        <v>254.87238715999999</v>
      </c>
      <c r="AH51" s="387">
        <v>255.81496602999999</v>
      </c>
      <c r="AI51" s="387">
        <v>164.88361796999999</v>
      </c>
      <c r="AJ51" s="387">
        <v>59.833896541999998</v>
      </c>
      <c r="AK51" s="387">
        <v>16.594588478999999</v>
      </c>
      <c r="AL51" s="387">
        <v>9.2026990900999994</v>
      </c>
      <c r="AM51" s="387">
        <v>9.9007464739</v>
      </c>
      <c r="AN51" s="387">
        <v>8.8389754585000002</v>
      </c>
      <c r="AO51" s="387">
        <v>12.880876014</v>
      </c>
      <c r="AP51" s="387">
        <v>23.505359788</v>
      </c>
      <c r="AQ51" s="387">
        <v>43.937777599999997</v>
      </c>
      <c r="AR51" s="387">
        <v>134.51363187000001</v>
      </c>
      <c r="AS51" s="387">
        <v>257.77310011999998</v>
      </c>
      <c r="AT51" s="387">
        <v>259.37835546000002</v>
      </c>
      <c r="AU51" s="387">
        <v>160.57171750000001</v>
      </c>
      <c r="AV51" s="387">
        <v>62.685883750000002</v>
      </c>
      <c r="AW51" s="387">
        <v>16.671430404999999</v>
      </c>
      <c r="AX51" s="387">
        <v>9.0995845592000002</v>
      </c>
      <c r="AY51" s="882">
        <v>9.1497577525999993</v>
      </c>
      <c r="AZ51" s="882">
        <v>8.4862932216000004</v>
      </c>
      <c r="BA51" s="882">
        <v>12.079780945</v>
      </c>
      <c r="BB51" s="882">
        <v>22.400301547000002</v>
      </c>
      <c r="BC51" s="882">
        <v>40.500339719999999</v>
      </c>
      <c r="BD51" s="882">
        <v>136.35330855999999</v>
      </c>
      <c r="BE51" s="882">
        <v>263.00728583</v>
      </c>
      <c r="BF51" s="882">
        <v>260.27602253999999</v>
      </c>
      <c r="BG51" s="360">
        <v>158.47659999999999</v>
      </c>
      <c r="BH51" s="360">
        <v>62.60295</v>
      </c>
      <c r="BI51" s="360">
        <v>15.77589</v>
      </c>
      <c r="BJ51" s="360">
        <v>9.1209659999999992</v>
      </c>
      <c r="BK51" s="360">
        <v>8.7776630000000004</v>
      </c>
      <c r="BL51" s="360">
        <v>8.1517549999999996</v>
      </c>
      <c r="BM51" s="360">
        <v>10.46809</v>
      </c>
      <c r="BN51" s="360">
        <v>22.08925</v>
      </c>
      <c r="BO51" s="360">
        <v>43.198250000000002</v>
      </c>
      <c r="BP51" s="360">
        <v>131.8982</v>
      </c>
      <c r="BQ51" s="360">
        <v>260.17439999999999</v>
      </c>
      <c r="BR51" s="360">
        <v>260.16070000000002</v>
      </c>
      <c r="BS51" s="360">
        <v>155.8749</v>
      </c>
      <c r="BT51" s="360">
        <v>58.407559999999997</v>
      </c>
      <c r="BU51" s="360">
        <v>16.009170000000001</v>
      </c>
      <c r="BV51" s="360">
        <v>8.9251930000000002</v>
      </c>
    </row>
    <row r="52" spans="1:74" s="291" customFormat="1" ht="11.95" customHeight="1" x14ac:dyDescent="0.25">
      <c r="A52" s="293"/>
      <c r="B52" s="776" t="s">
        <v>813</v>
      </c>
      <c r="C52" s="776"/>
      <c r="D52" s="776"/>
      <c r="E52" s="776"/>
      <c r="F52" s="776"/>
      <c r="G52" s="776"/>
      <c r="H52" s="777"/>
      <c r="I52" s="776"/>
      <c r="J52" s="776"/>
      <c r="K52" s="776"/>
      <c r="L52" s="776"/>
      <c r="M52" s="776"/>
      <c r="N52" s="776"/>
      <c r="O52" s="776"/>
      <c r="P52" s="776"/>
      <c r="Q52" s="776"/>
      <c r="R52" s="778"/>
      <c r="S52" s="301"/>
      <c r="T52" s="301"/>
      <c r="U52" s="301"/>
      <c r="V52" s="301"/>
      <c r="W52" s="301"/>
      <c r="X52" s="301"/>
      <c r="Y52" s="301"/>
      <c r="Z52" s="301"/>
      <c r="AA52" s="301"/>
      <c r="AB52" s="301"/>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696"/>
      <c r="AZ52" s="696"/>
      <c r="BA52" s="696"/>
      <c r="BB52" s="696"/>
      <c r="BC52" s="696"/>
      <c r="BD52" s="696"/>
      <c r="BE52" s="696"/>
      <c r="BF52" s="696"/>
      <c r="BG52" s="696"/>
      <c r="BH52" s="696"/>
      <c r="BI52" s="696"/>
      <c r="BJ52" s="302"/>
      <c r="BK52" s="302"/>
      <c r="BL52" s="302"/>
      <c r="BM52" s="302"/>
      <c r="BN52" s="302"/>
      <c r="BO52" s="302"/>
      <c r="BP52" s="302"/>
      <c r="BQ52" s="302"/>
      <c r="BR52" s="302"/>
      <c r="BS52" s="302"/>
      <c r="BT52" s="302"/>
      <c r="BU52" s="302"/>
      <c r="BV52" s="302"/>
    </row>
    <row r="53" spans="1:74" s="191" customFormat="1" ht="11.95" customHeight="1" x14ac:dyDescent="0.2">
      <c r="A53" s="189"/>
      <c r="B53" s="995" t="str">
        <f>Dates!$G$2</f>
        <v>EIA completed modeling and analysis for this report on Thursday, September 4, 2025.</v>
      </c>
      <c r="C53" s="982"/>
      <c r="D53" s="982"/>
      <c r="E53" s="982"/>
      <c r="F53" s="982"/>
      <c r="G53" s="982"/>
      <c r="H53" s="982"/>
      <c r="I53" s="982"/>
      <c r="J53" s="982"/>
      <c r="K53" s="982"/>
      <c r="L53" s="982"/>
      <c r="M53" s="982"/>
      <c r="N53" s="982"/>
      <c r="O53" s="982"/>
      <c r="P53" s="982"/>
      <c r="Q53" s="982"/>
      <c r="R53" s="779"/>
      <c r="AY53" s="848"/>
      <c r="AZ53" s="848"/>
      <c r="BA53" s="848"/>
      <c r="BB53" s="848"/>
      <c r="BC53" s="717"/>
      <c r="BD53" s="717"/>
      <c r="BE53" s="717"/>
      <c r="BF53" s="717"/>
      <c r="BG53" s="848"/>
      <c r="BH53" s="848"/>
      <c r="BI53" s="848"/>
      <c r="BJ53" s="200"/>
    </row>
    <row r="54" spans="1:74" s="191" customFormat="1" ht="11.95" customHeight="1" x14ac:dyDescent="0.2">
      <c r="A54" s="189"/>
      <c r="B54" s="990" t="s">
        <v>483</v>
      </c>
      <c r="C54" s="991"/>
      <c r="D54" s="991"/>
      <c r="E54" s="991"/>
      <c r="F54" s="991"/>
      <c r="G54" s="991"/>
      <c r="H54" s="991"/>
      <c r="I54" s="991"/>
      <c r="J54" s="991"/>
      <c r="K54" s="991"/>
      <c r="L54" s="991"/>
      <c r="M54" s="991"/>
      <c r="N54" s="991"/>
      <c r="O54" s="991"/>
      <c r="P54" s="991"/>
      <c r="Q54" s="991"/>
      <c r="R54" s="95"/>
      <c r="AY54" s="848"/>
      <c r="AZ54" s="848"/>
      <c r="BA54" s="848"/>
      <c r="BB54" s="848"/>
      <c r="BC54" s="717"/>
      <c r="BD54" s="717"/>
      <c r="BE54" s="717"/>
      <c r="BF54" s="717"/>
      <c r="BG54" s="848"/>
      <c r="BH54" s="848"/>
      <c r="BI54" s="848"/>
      <c r="BJ54" s="200"/>
    </row>
    <row r="55" spans="1:74" s="191" customFormat="1" ht="11.95" customHeight="1" x14ac:dyDescent="0.2">
      <c r="A55" s="192"/>
      <c r="B55" s="1004" t="s">
        <v>1418</v>
      </c>
      <c r="C55" s="991"/>
      <c r="D55" s="991"/>
      <c r="E55" s="991"/>
      <c r="F55" s="991"/>
      <c r="G55" s="991"/>
      <c r="H55" s="991"/>
      <c r="I55" s="991"/>
      <c r="J55" s="991"/>
      <c r="K55" s="991"/>
      <c r="L55" s="991"/>
      <c r="M55" s="991"/>
      <c r="N55" s="991"/>
      <c r="O55" s="991"/>
      <c r="P55" s="991"/>
      <c r="Q55" s="991"/>
      <c r="R55" s="95"/>
      <c r="AY55" s="848"/>
      <c r="AZ55" s="848"/>
      <c r="BA55" s="848"/>
      <c r="BB55" s="848"/>
      <c r="BC55" s="848"/>
      <c r="BD55" s="717"/>
      <c r="BE55" s="717"/>
      <c r="BF55" s="717"/>
      <c r="BG55" s="848"/>
      <c r="BH55" s="848"/>
      <c r="BI55" s="848"/>
      <c r="BJ55" s="200"/>
    </row>
    <row r="56" spans="1:74" s="191" customFormat="1" ht="12.85" x14ac:dyDescent="0.2">
      <c r="A56" s="192"/>
      <c r="B56" s="780" t="s">
        <v>751</v>
      </c>
      <c r="C56" s="812"/>
      <c r="D56" s="812"/>
      <c r="E56" s="812"/>
      <c r="F56" s="812"/>
      <c r="G56" s="812"/>
      <c r="H56" s="812"/>
      <c r="I56" s="812"/>
      <c r="J56" s="812"/>
      <c r="K56" s="812"/>
      <c r="L56" s="812"/>
      <c r="M56" s="812"/>
      <c r="N56" s="812"/>
      <c r="O56" s="812"/>
      <c r="P56" s="812"/>
      <c r="Q56" s="310"/>
      <c r="R56" s="95"/>
      <c r="AY56" s="848"/>
      <c r="AZ56" s="848"/>
      <c r="BA56" s="848"/>
      <c r="BB56" s="848"/>
      <c r="BC56" s="848"/>
      <c r="BD56" s="717"/>
      <c r="BE56" s="717"/>
      <c r="BF56" s="717"/>
      <c r="BG56" s="848"/>
      <c r="BH56" s="848"/>
      <c r="BI56" s="848"/>
      <c r="BJ56" s="200"/>
    </row>
    <row r="57" spans="1:74" s="191" customFormat="1" ht="11.95" customHeight="1" x14ac:dyDescent="0.2">
      <c r="A57" s="192"/>
      <c r="B57" s="999" t="s">
        <v>93</v>
      </c>
      <c r="C57" s="1000"/>
      <c r="D57" s="1000"/>
      <c r="E57" s="1000"/>
      <c r="F57" s="1000"/>
      <c r="G57" s="1000"/>
      <c r="H57" s="1000"/>
      <c r="I57" s="1000"/>
      <c r="J57" s="1000"/>
      <c r="K57" s="1000"/>
      <c r="L57" s="1000"/>
      <c r="M57" s="1000"/>
      <c r="N57" s="1000"/>
      <c r="O57" s="1000"/>
      <c r="P57" s="1000"/>
      <c r="Q57" s="1001"/>
      <c r="R57" s="95"/>
      <c r="AY57" s="848"/>
      <c r="AZ57" s="848"/>
      <c r="BA57" s="848"/>
      <c r="BB57" s="848"/>
      <c r="BC57" s="848"/>
      <c r="BD57" s="717"/>
      <c r="BE57" s="717"/>
      <c r="BF57" s="717"/>
      <c r="BG57" s="848"/>
      <c r="BH57" s="848"/>
      <c r="BI57" s="848"/>
      <c r="BJ57" s="200"/>
    </row>
    <row r="58" spans="1:74" s="191" customFormat="1" ht="11.95" customHeight="1" x14ac:dyDescent="0.2">
      <c r="A58" s="192"/>
      <c r="B58" s="999" t="s">
        <v>198</v>
      </c>
      <c r="C58" s="1000"/>
      <c r="D58" s="1000"/>
      <c r="E58" s="1000"/>
      <c r="F58" s="1000"/>
      <c r="G58" s="1000"/>
      <c r="H58" s="1000"/>
      <c r="I58" s="1000"/>
      <c r="J58" s="1000"/>
      <c r="K58" s="1000"/>
      <c r="L58" s="1000"/>
      <c r="M58" s="1000"/>
      <c r="N58" s="1000"/>
      <c r="O58" s="1000"/>
      <c r="P58" s="1000"/>
      <c r="Q58" s="1001"/>
      <c r="R58" s="95"/>
      <c r="AY58" s="848"/>
      <c r="AZ58" s="848"/>
      <c r="BA58" s="848"/>
      <c r="BB58" s="848"/>
      <c r="BC58" s="848"/>
      <c r="BD58" s="717"/>
      <c r="BE58" s="717"/>
      <c r="BF58" s="717"/>
      <c r="BG58" s="848"/>
      <c r="BH58" s="848"/>
      <c r="BI58" s="848"/>
      <c r="BJ58" s="200"/>
    </row>
    <row r="59" spans="1:74" s="191" customFormat="1" ht="11.95" customHeight="1" x14ac:dyDescent="0.2">
      <c r="A59" s="192"/>
      <c r="B59" s="999" t="s">
        <v>94</v>
      </c>
      <c r="C59" s="1000"/>
      <c r="D59" s="1000"/>
      <c r="E59" s="1000"/>
      <c r="F59" s="1000"/>
      <c r="G59" s="1000"/>
      <c r="H59" s="1000"/>
      <c r="I59" s="1000"/>
      <c r="J59" s="1000"/>
      <c r="K59" s="1000"/>
      <c r="L59" s="1000"/>
      <c r="M59" s="1000"/>
      <c r="N59" s="1000"/>
      <c r="O59" s="1000"/>
      <c r="P59" s="1000"/>
      <c r="Q59" s="1001"/>
      <c r="R59" s="95"/>
      <c r="AY59" s="848"/>
      <c r="AZ59" s="848"/>
      <c r="BA59" s="848"/>
      <c r="BB59" s="848"/>
      <c r="BC59" s="848"/>
      <c r="BD59" s="717"/>
      <c r="BE59" s="717"/>
      <c r="BF59" s="717"/>
      <c r="BG59" s="848"/>
      <c r="BH59" s="848"/>
      <c r="BI59" s="848"/>
      <c r="BJ59" s="200"/>
    </row>
    <row r="60" spans="1:74" s="191" customFormat="1" ht="11.95" customHeight="1" x14ac:dyDescent="0.2">
      <c r="A60" s="158"/>
      <c r="B60" s="996" t="s">
        <v>827</v>
      </c>
      <c r="C60" s="996"/>
      <c r="D60" s="996"/>
      <c r="E60" s="996"/>
      <c r="F60" s="996"/>
      <c r="G60" s="996"/>
      <c r="H60" s="996"/>
      <c r="I60" s="996"/>
      <c r="J60" s="996"/>
      <c r="K60" s="996"/>
      <c r="L60" s="996"/>
      <c r="M60" s="996"/>
      <c r="N60" s="996"/>
      <c r="O60" s="996"/>
      <c r="P60" s="996"/>
      <c r="Q60" s="996"/>
      <c r="R60" s="996"/>
      <c r="AY60" s="848"/>
      <c r="AZ60" s="848"/>
      <c r="BA60" s="848"/>
      <c r="BB60" s="848"/>
      <c r="BC60" s="848"/>
      <c r="BD60" s="717"/>
      <c r="BE60" s="717"/>
      <c r="BF60" s="717"/>
      <c r="BG60" s="848"/>
      <c r="BH60" s="848"/>
      <c r="BI60" s="848"/>
      <c r="BJ60" s="200"/>
    </row>
    <row r="61" spans="1:74" ht="12.85" x14ac:dyDescent="0.2">
      <c r="A61" s="158"/>
      <c r="B61" s="999" t="s">
        <v>1579</v>
      </c>
      <c r="C61" s="1000"/>
      <c r="D61" s="1000"/>
      <c r="E61" s="1000"/>
      <c r="F61" s="1000"/>
      <c r="G61" s="1000"/>
      <c r="H61" s="1000"/>
      <c r="I61" s="1000"/>
      <c r="J61" s="1000"/>
      <c r="K61" s="1000"/>
      <c r="L61" s="1000"/>
      <c r="M61" s="1000"/>
      <c r="N61" s="1000"/>
      <c r="O61" s="1000"/>
      <c r="P61" s="1000"/>
      <c r="Q61" s="1001"/>
      <c r="BK61" s="132"/>
      <c r="BL61" s="132"/>
      <c r="BM61" s="132"/>
      <c r="BN61" s="132"/>
      <c r="BO61" s="132"/>
      <c r="BP61" s="132"/>
      <c r="BQ61" s="132"/>
      <c r="BR61" s="132"/>
      <c r="BS61" s="132"/>
      <c r="BT61" s="132"/>
      <c r="BU61" s="132"/>
      <c r="BV61" s="132"/>
    </row>
    <row r="62" spans="1:74" ht="12.85" x14ac:dyDescent="0.2">
      <c r="A62" s="158"/>
      <c r="B62" s="1006" t="s">
        <v>1464</v>
      </c>
      <c r="C62" s="1001"/>
      <c r="D62" s="1001"/>
      <c r="E62" s="1001"/>
      <c r="F62" s="1001"/>
      <c r="G62" s="1001"/>
      <c r="H62" s="1001"/>
      <c r="I62" s="1001"/>
      <c r="J62" s="1001"/>
      <c r="K62" s="1001"/>
      <c r="L62" s="1001"/>
      <c r="M62" s="1001"/>
      <c r="N62" s="1001"/>
      <c r="O62" s="1001"/>
      <c r="P62" s="1001"/>
      <c r="Q62" s="1001"/>
      <c r="BK62" s="132"/>
      <c r="BL62" s="132"/>
      <c r="BM62" s="132"/>
      <c r="BN62" s="132"/>
      <c r="BO62" s="132"/>
      <c r="BP62" s="132"/>
      <c r="BQ62" s="132"/>
      <c r="BR62" s="132"/>
      <c r="BS62" s="132"/>
      <c r="BT62" s="132"/>
      <c r="BU62" s="132"/>
      <c r="BV62" s="132"/>
    </row>
    <row r="63" spans="1:74" x14ac:dyDescent="0.15">
      <c r="BK63" s="132"/>
      <c r="BL63" s="132"/>
      <c r="BM63" s="132"/>
      <c r="BN63" s="132"/>
      <c r="BO63" s="132"/>
      <c r="BP63" s="132"/>
      <c r="BQ63" s="132"/>
      <c r="BR63" s="132"/>
      <c r="BS63" s="132"/>
      <c r="BT63" s="132"/>
      <c r="BU63" s="132"/>
      <c r="BV63" s="132"/>
    </row>
    <row r="64" spans="1:74" x14ac:dyDescent="0.15">
      <c r="BK64" s="132"/>
      <c r="BL64" s="132"/>
      <c r="BM64" s="132"/>
      <c r="BN64" s="132"/>
      <c r="BO64" s="132"/>
      <c r="BP64" s="132"/>
      <c r="BQ64" s="132"/>
      <c r="BR64" s="132"/>
      <c r="BS64" s="132"/>
      <c r="BT64" s="132"/>
      <c r="BU64" s="132"/>
      <c r="BV64" s="132"/>
    </row>
    <row r="65" spans="63:74" x14ac:dyDescent="0.15">
      <c r="BK65" s="132"/>
      <c r="BL65" s="132"/>
      <c r="BM65" s="132"/>
      <c r="BN65" s="132"/>
      <c r="BO65" s="132"/>
      <c r="BP65" s="132"/>
      <c r="BQ65" s="132"/>
      <c r="BR65" s="132"/>
      <c r="BS65" s="132"/>
      <c r="BT65" s="132"/>
      <c r="BU65" s="132"/>
      <c r="BV65" s="132"/>
    </row>
    <row r="66" spans="63:74" x14ac:dyDescent="0.15">
      <c r="BK66" s="132"/>
      <c r="BL66" s="132"/>
      <c r="BM66" s="132"/>
      <c r="BN66" s="132"/>
      <c r="BO66" s="132"/>
      <c r="BP66" s="132"/>
      <c r="BQ66" s="132"/>
      <c r="BR66" s="132"/>
      <c r="BS66" s="132"/>
      <c r="BT66" s="132"/>
      <c r="BU66" s="132"/>
      <c r="BV66" s="132"/>
    </row>
    <row r="67" spans="63:74" x14ac:dyDescent="0.15">
      <c r="BK67" s="132"/>
      <c r="BL67" s="132"/>
      <c r="BM67" s="132"/>
      <c r="BN67" s="132"/>
      <c r="BO67" s="132"/>
      <c r="BP67" s="132"/>
      <c r="BQ67" s="132"/>
      <c r="BR67" s="132"/>
      <c r="BS67" s="132"/>
      <c r="BT67" s="132"/>
      <c r="BU67" s="132"/>
      <c r="BV67" s="132"/>
    </row>
    <row r="68" spans="63:74" x14ac:dyDescent="0.15">
      <c r="BK68" s="132"/>
      <c r="BL68" s="132"/>
      <c r="BM68" s="132"/>
      <c r="BN68" s="132"/>
      <c r="BO68" s="132"/>
      <c r="BP68" s="132"/>
      <c r="BQ68" s="132"/>
      <c r="BR68" s="132"/>
      <c r="BS68" s="132"/>
      <c r="BT68" s="132"/>
      <c r="BU68" s="132"/>
      <c r="BV68" s="132"/>
    </row>
    <row r="69" spans="63:74" x14ac:dyDescent="0.15">
      <c r="BK69" s="132"/>
      <c r="BL69" s="132"/>
      <c r="BM69" s="132"/>
      <c r="BN69" s="132"/>
      <c r="BO69" s="132"/>
      <c r="BP69" s="132"/>
      <c r="BQ69" s="132"/>
      <c r="BR69" s="132"/>
      <c r="BS69" s="132"/>
      <c r="BT69" s="132"/>
      <c r="BU69" s="132"/>
      <c r="BV69" s="132"/>
    </row>
    <row r="70" spans="63:74" x14ac:dyDescent="0.15">
      <c r="BK70" s="132"/>
      <c r="BL70" s="132"/>
      <c r="BM70" s="132"/>
      <c r="BN70" s="132"/>
      <c r="BO70" s="132"/>
      <c r="BP70" s="132"/>
      <c r="BQ70" s="132"/>
      <c r="BR70" s="132"/>
      <c r="BS70" s="132"/>
      <c r="BT70" s="132"/>
      <c r="BU70" s="132"/>
      <c r="BV70" s="132"/>
    </row>
    <row r="71" spans="63:74" x14ac:dyDescent="0.15">
      <c r="BK71" s="132"/>
      <c r="BL71" s="132"/>
      <c r="BM71" s="132"/>
      <c r="BN71" s="132"/>
      <c r="BO71" s="132"/>
      <c r="BP71" s="132"/>
      <c r="BQ71" s="132"/>
      <c r="BR71" s="132"/>
      <c r="BS71" s="132"/>
      <c r="BT71" s="132"/>
      <c r="BU71" s="132"/>
      <c r="BV71" s="132"/>
    </row>
    <row r="72" spans="63:74" x14ac:dyDescent="0.15">
      <c r="BK72" s="132"/>
      <c r="BL72" s="132"/>
      <c r="BM72" s="132"/>
      <c r="BN72" s="132"/>
      <c r="BO72" s="132"/>
      <c r="BP72" s="132"/>
      <c r="BQ72" s="132"/>
      <c r="BR72" s="132"/>
      <c r="BS72" s="132"/>
      <c r="BT72" s="132"/>
      <c r="BU72" s="132"/>
      <c r="BV72" s="132"/>
    </row>
    <row r="73" spans="63:74" x14ac:dyDescent="0.15">
      <c r="BK73" s="132"/>
      <c r="BL73" s="132"/>
      <c r="BM73" s="132"/>
      <c r="BN73" s="132"/>
      <c r="BO73" s="132"/>
      <c r="BP73" s="132"/>
      <c r="BQ73" s="132"/>
      <c r="BR73" s="132"/>
      <c r="BS73" s="132"/>
      <c r="BT73" s="132"/>
      <c r="BU73" s="132"/>
      <c r="BV73" s="132"/>
    </row>
    <row r="74" spans="63:74" x14ac:dyDescent="0.15">
      <c r="BK74" s="132"/>
      <c r="BL74" s="132"/>
      <c r="BM74" s="132"/>
      <c r="BN74" s="132"/>
      <c r="BO74" s="132"/>
      <c r="BP74" s="132"/>
      <c r="BQ74" s="132"/>
      <c r="BR74" s="132"/>
      <c r="BS74" s="132"/>
      <c r="BT74" s="132"/>
      <c r="BU74" s="132"/>
      <c r="BV74" s="132"/>
    </row>
    <row r="75" spans="63:74" x14ac:dyDescent="0.15">
      <c r="BK75" s="132"/>
      <c r="BL75" s="132"/>
      <c r="BM75" s="132"/>
      <c r="BN75" s="132"/>
      <c r="BO75" s="132"/>
      <c r="BP75" s="132"/>
      <c r="BQ75" s="132"/>
      <c r="BR75" s="132"/>
      <c r="BS75" s="132"/>
      <c r="BT75" s="132"/>
      <c r="BU75" s="132"/>
      <c r="BV75" s="132"/>
    </row>
    <row r="76" spans="63:74" x14ac:dyDescent="0.15">
      <c r="BK76" s="132"/>
      <c r="BL76" s="132"/>
      <c r="BM76" s="132"/>
      <c r="BN76" s="132"/>
      <c r="BO76" s="132"/>
      <c r="BP76" s="132"/>
      <c r="BQ76" s="132"/>
      <c r="BR76" s="132"/>
      <c r="BS76" s="132"/>
      <c r="BT76" s="132"/>
      <c r="BU76" s="132"/>
      <c r="BV76" s="132"/>
    </row>
    <row r="77" spans="63:74" x14ac:dyDescent="0.15">
      <c r="BK77" s="132"/>
      <c r="BL77" s="132"/>
      <c r="BM77" s="132"/>
      <c r="BN77" s="132"/>
      <c r="BO77" s="132"/>
      <c r="BP77" s="132"/>
      <c r="BQ77" s="132"/>
      <c r="BR77" s="132"/>
      <c r="BS77" s="132"/>
      <c r="BT77" s="132"/>
      <c r="BU77" s="132"/>
      <c r="BV77" s="132"/>
    </row>
    <row r="78" spans="63:74" x14ac:dyDescent="0.15">
      <c r="BK78" s="132"/>
      <c r="BL78" s="132"/>
      <c r="BM78" s="132"/>
      <c r="BN78" s="132"/>
      <c r="BO78" s="132"/>
      <c r="BP78" s="132"/>
      <c r="BQ78" s="132"/>
      <c r="BR78" s="132"/>
      <c r="BS78" s="132"/>
      <c r="BT78" s="132"/>
      <c r="BU78" s="132"/>
      <c r="BV78" s="132"/>
    </row>
    <row r="79" spans="63:74" x14ac:dyDescent="0.15">
      <c r="BK79" s="132"/>
      <c r="BL79" s="132"/>
      <c r="BM79" s="132"/>
      <c r="BN79" s="132"/>
      <c r="BO79" s="132"/>
      <c r="BP79" s="132"/>
      <c r="BQ79" s="132"/>
      <c r="BR79" s="132"/>
      <c r="BS79" s="132"/>
      <c r="BT79" s="132"/>
      <c r="BU79" s="132"/>
      <c r="BV79" s="132"/>
    </row>
    <row r="80" spans="63:74" x14ac:dyDescent="0.15">
      <c r="BK80" s="132"/>
      <c r="BL80" s="132"/>
      <c r="BM80" s="132"/>
      <c r="BN80" s="132"/>
      <c r="BO80" s="132"/>
      <c r="BP80" s="132"/>
      <c r="BQ80" s="132"/>
      <c r="BR80" s="132"/>
      <c r="BS80" s="132"/>
      <c r="BT80" s="132"/>
      <c r="BU80" s="132"/>
      <c r="BV80" s="132"/>
    </row>
    <row r="81" spans="63:74" x14ac:dyDescent="0.15">
      <c r="BK81" s="132"/>
      <c r="BL81" s="132"/>
      <c r="BM81" s="132"/>
      <c r="BN81" s="132"/>
      <c r="BO81" s="132"/>
      <c r="BP81" s="132"/>
      <c r="BQ81" s="132"/>
      <c r="BR81" s="132"/>
      <c r="BS81" s="132"/>
      <c r="BT81" s="132"/>
      <c r="BU81" s="132"/>
      <c r="BV81" s="132"/>
    </row>
    <row r="82" spans="63:74" x14ac:dyDescent="0.15">
      <c r="BK82" s="132"/>
      <c r="BL82" s="132"/>
      <c r="BM82" s="132"/>
      <c r="BN82" s="132"/>
      <c r="BO82" s="132"/>
      <c r="BP82" s="132"/>
      <c r="BQ82" s="132"/>
      <c r="BR82" s="132"/>
      <c r="BS82" s="132"/>
      <c r="BT82" s="132"/>
      <c r="BU82" s="132"/>
      <c r="BV82" s="132"/>
    </row>
    <row r="83" spans="63:74" x14ac:dyDescent="0.15">
      <c r="BK83" s="132"/>
      <c r="BL83" s="132"/>
      <c r="BM83" s="132"/>
      <c r="BN83" s="132"/>
      <c r="BO83" s="132"/>
      <c r="BP83" s="132"/>
      <c r="BQ83" s="132"/>
      <c r="BR83" s="132"/>
      <c r="BS83" s="132"/>
      <c r="BT83" s="132"/>
      <c r="BU83" s="132"/>
      <c r="BV83" s="132"/>
    </row>
    <row r="84" spans="63:74" x14ac:dyDescent="0.15">
      <c r="BK84" s="132"/>
      <c r="BL84" s="132"/>
      <c r="BM84" s="132"/>
      <c r="BN84" s="132"/>
      <c r="BO84" s="132"/>
      <c r="BP84" s="132"/>
      <c r="BQ84" s="132"/>
      <c r="BR84" s="132"/>
      <c r="BS84" s="132"/>
      <c r="BT84" s="132"/>
      <c r="BU84" s="132"/>
      <c r="BV84" s="132"/>
    </row>
    <row r="85" spans="63:74" x14ac:dyDescent="0.15">
      <c r="BK85" s="132"/>
      <c r="BL85" s="132"/>
      <c r="BM85" s="132"/>
      <c r="BN85" s="132"/>
      <c r="BO85" s="132"/>
      <c r="BP85" s="132"/>
      <c r="BQ85" s="132"/>
      <c r="BR85" s="132"/>
      <c r="BS85" s="132"/>
      <c r="BT85" s="132"/>
      <c r="BU85" s="132"/>
      <c r="BV85" s="132"/>
    </row>
    <row r="86" spans="63:74" x14ac:dyDescent="0.15">
      <c r="BK86" s="132"/>
      <c r="BL86" s="132"/>
      <c r="BM86" s="132"/>
      <c r="BN86" s="132"/>
      <c r="BO86" s="132"/>
      <c r="BP86" s="132"/>
      <c r="BQ86" s="132"/>
      <c r="BR86" s="132"/>
      <c r="BS86" s="132"/>
      <c r="BT86" s="132"/>
      <c r="BU86" s="132"/>
      <c r="BV86" s="132"/>
    </row>
    <row r="87" spans="63:74" x14ac:dyDescent="0.15">
      <c r="BK87" s="132"/>
      <c r="BL87" s="132"/>
      <c r="BM87" s="132"/>
      <c r="BN87" s="132"/>
      <c r="BO87" s="132"/>
      <c r="BP87" s="132"/>
      <c r="BQ87" s="132"/>
      <c r="BR87" s="132"/>
      <c r="BS87" s="132"/>
      <c r="BT87" s="132"/>
      <c r="BU87" s="132"/>
      <c r="BV87" s="132"/>
    </row>
    <row r="88" spans="63:74" x14ac:dyDescent="0.15">
      <c r="BK88" s="132"/>
      <c r="BL88" s="132"/>
      <c r="BM88" s="132"/>
      <c r="BN88" s="132"/>
      <c r="BO88" s="132"/>
      <c r="BP88" s="132"/>
      <c r="BQ88" s="132"/>
      <c r="BR88" s="132"/>
      <c r="BS88" s="132"/>
      <c r="BT88" s="132"/>
      <c r="BU88" s="132"/>
      <c r="BV88" s="132"/>
    </row>
    <row r="89" spans="63:74" x14ac:dyDescent="0.15">
      <c r="BK89" s="132"/>
      <c r="BL89" s="132"/>
      <c r="BM89" s="132"/>
      <c r="BN89" s="132"/>
      <c r="BO89" s="132"/>
      <c r="BP89" s="132"/>
      <c r="BQ89" s="132"/>
      <c r="BR89" s="132"/>
      <c r="BS89" s="132"/>
      <c r="BT89" s="132"/>
      <c r="BU89" s="132"/>
      <c r="BV89" s="132"/>
    </row>
    <row r="90" spans="63:74" x14ac:dyDescent="0.15">
      <c r="BK90" s="132"/>
      <c r="BL90" s="132"/>
      <c r="BM90" s="132"/>
      <c r="BN90" s="132"/>
      <c r="BO90" s="132"/>
      <c r="BP90" s="132"/>
      <c r="BQ90" s="132"/>
      <c r="BR90" s="132"/>
      <c r="BS90" s="132"/>
      <c r="BT90" s="132"/>
      <c r="BU90" s="132"/>
      <c r="BV90" s="132"/>
    </row>
    <row r="91" spans="63:74" x14ac:dyDescent="0.15">
      <c r="BK91" s="132"/>
      <c r="BL91" s="132"/>
      <c r="BM91" s="132"/>
      <c r="BN91" s="132"/>
      <c r="BO91" s="132"/>
      <c r="BP91" s="132"/>
      <c r="BQ91" s="132"/>
      <c r="BR91" s="132"/>
      <c r="BS91" s="132"/>
      <c r="BT91" s="132"/>
      <c r="BU91" s="132"/>
      <c r="BV91" s="132"/>
    </row>
    <row r="92" spans="63:74" x14ac:dyDescent="0.15">
      <c r="BK92" s="132"/>
      <c r="BL92" s="132"/>
      <c r="BM92" s="132"/>
      <c r="BN92" s="132"/>
      <c r="BO92" s="132"/>
      <c r="BP92" s="132"/>
      <c r="BQ92" s="132"/>
      <c r="BR92" s="132"/>
      <c r="BS92" s="132"/>
      <c r="BT92" s="132"/>
      <c r="BU92" s="132"/>
      <c r="BV92" s="132"/>
    </row>
    <row r="93" spans="63:74" x14ac:dyDescent="0.15">
      <c r="BK93" s="132"/>
      <c r="BL93" s="132"/>
      <c r="BM93" s="132"/>
      <c r="BN93" s="132"/>
      <c r="BO93" s="132"/>
      <c r="BP93" s="132"/>
      <c r="BQ93" s="132"/>
      <c r="BR93" s="132"/>
      <c r="BS93" s="132"/>
      <c r="BT93" s="132"/>
      <c r="BU93" s="132"/>
      <c r="BV93" s="132"/>
    </row>
    <row r="94" spans="63:74" x14ac:dyDescent="0.15">
      <c r="BK94" s="132"/>
      <c r="BL94" s="132"/>
      <c r="BM94" s="132"/>
      <c r="BN94" s="132"/>
      <c r="BO94" s="132"/>
      <c r="BP94" s="132"/>
      <c r="BQ94" s="132"/>
      <c r="BR94" s="132"/>
      <c r="BS94" s="132"/>
      <c r="BT94" s="132"/>
      <c r="BU94" s="132"/>
      <c r="BV94" s="132"/>
    </row>
    <row r="95" spans="63:74" x14ac:dyDescent="0.15">
      <c r="BK95" s="132"/>
      <c r="BL95" s="132"/>
      <c r="BM95" s="132"/>
      <c r="BN95" s="132"/>
      <c r="BO95" s="132"/>
      <c r="BP95" s="132"/>
      <c r="BQ95" s="132"/>
      <c r="BR95" s="132"/>
      <c r="BS95" s="132"/>
      <c r="BT95" s="132"/>
      <c r="BU95" s="132"/>
      <c r="BV95" s="132"/>
    </row>
    <row r="96" spans="63:74" x14ac:dyDescent="0.15">
      <c r="BK96" s="132"/>
      <c r="BL96" s="132"/>
      <c r="BM96" s="132"/>
      <c r="BN96" s="132"/>
      <c r="BO96" s="132"/>
      <c r="BP96" s="132"/>
      <c r="BQ96" s="132"/>
      <c r="BR96" s="132"/>
      <c r="BS96" s="132"/>
      <c r="BT96" s="132"/>
      <c r="BU96" s="132"/>
      <c r="BV96" s="132"/>
    </row>
    <row r="97" spans="63:74" x14ac:dyDescent="0.15">
      <c r="BK97" s="132"/>
      <c r="BL97" s="132"/>
      <c r="BM97" s="132"/>
      <c r="BN97" s="132"/>
      <c r="BO97" s="132"/>
      <c r="BP97" s="132"/>
      <c r="BQ97" s="132"/>
      <c r="BR97" s="132"/>
      <c r="BS97" s="132"/>
      <c r="BT97" s="132"/>
      <c r="BU97" s="132"/>
      <c r="BV97" s="132"/>
    </row>
    <row r="98" spans="63:74" x14ac:dyDescent="0.15">
      <c r="BK98" s="132"/>
      <c r="BL98" s="132"/>
      <c r="BM98" s="132"/>
      <c r="BN98" s="132"/>
      <c r="BO98" s="132"/>
      <c r="BP98" s="132"/>
      <c r="BQ98" s="132"/>
      <c r="BR98" s="132"/>
      <c r="BS98" s="132"/>
      <c r="BT98" s="132"/>
      <c r="BU98" s="132"/>
      <c r="BV98" s="132"/>
    </row>
    <row r="99" spans="63:74" x14ac:dyDescent="0.15">
      <c r="BK99" s="132"/>
      <c r="BL99" s="132"/>
      <c r="BM99" s="132"/>
      <c r="BN99" s="132"/>
      <c r="BO99" s="132"/>
      <c r="BP99" s="132"/>
      <c r="BQ99" s="132"/>
      <c r="BR99" s="132"/>
      <c r="BS99" s="132"/>
      <c r="BT99" s="132"/>
      <c r="BU99" s="132"/>
      <c r="BV99" s="132"/>
    </row>
    <row r="100" spans="63:74" x14ac:dyDescent="0.15">
      <c r="BK100" s="132"/>
      <c r="BL100" s="132"/>
      <c r="BM100" s="132"/>
      <c r="BN100" s="132"/>
      <c r="BO100" s="132"/>
      <c r="BP100" s="132"/>
      <c r="BQ100" s="132"/>
      <c r="BR100" s="132"/>
      <c r="BS100" s="132"/>
      <c r="BT100" s="132"/>
      <c r="BU100" s="132"/>
      <c r="BV100" s="132"/>
    </row>
    <row r="101" spans="63:74" x14ac:dyDescent="0.15">
      <c r="BK101" s="132"/>
      <c r="BL101" s="132"/>
      <c r="BM101" s="132"/>
      <c r="BN101" s="132"/>
      <c r="BO101" s="132"/>
      <c r="BP101" s="132"/>
      <c r="BQ101" s="132"/>
      <c r="BR101" s="132"/>
      <c r="BS101" s="132"/>
      <c r="BT101" s="132"/>
      <c r="BU101" s="132"/>
      <c r="BV101" s="132"/>
    </row>
    <row r="102" spans="63:74" x14ac:dyDescent="0.15">
      <c r="BK102" s="132"/>
      <c r="BL102" s="132"/>
      <c r="BM102" s="132"/>
      <c r="BN102" s="132"/>
      <c r="BO102" s="132"/>
      <c r="BP102" s="132"/>
      <c r="BQ102" s="132"/>
      <c r="BR102" s="132"/>
      <c r="BS102" s="132"/>
      <c r="BT102" s="132"/>
      <c r="BU102" s="132"/>
      <c r="BV102" s="132"/>
    </row>
    <row r="103" spans="63:74" x14ac:dyDescent="0.15">
      <c r="BK103" s="132"/>
      <c r="BL103" s="132"/>
      <c r="BM103" s="132"/>
      <c r="BN103" s="132"/>
      <c r="BO103" s="132"/>
      <c r="BP103" s="132"/>
      <c r="BQ103" s="132"/>
      <c r="BR103" s="132"/>
      <c r="BS103" s="132"/>
      <c r="BT103" s="132"/>
      <c r="BU103" s="132"/>
      <c r="BV103" s="132"/>
    </row>
    <row r="104" spans="63:74" x14ac:dyDescent="0.15">
      <c r="BK104" s="132"/>
      <c r="BL104" s="132"/>
      <c r="BM104" s="132"/>
      <c r="BN104" s="132"/>
      <c r="BO104" s="132"/>
      <c r="BP104" s="132"/>
      <c r="BQ104" s="132"/>
      <c r="BR104" s="132"/>
      <c r="BS104" s="132"/>
      <c r="BT104" s="132"/>
      <c r="BU104" s="132"/>
      <c r="BV104" s="132"/>
    </row>
    <row r="105" spans="63:74" x14ac:dyDescent="0.15">
      <c r="BK105" s="132"/>
      <c r="BL105" s="132"/>
      <c r="BM105" s="132"/>
      <c r="BN105" s="132"/>
      <c r="BO105" s="132"/>
      <c r="BP105" s="132"/>
      <c r="BQ105" s="132"/>
      <c r="BR105" s="132"/>
      <c r="BS105" s="132"/>
      <c r="BT105" s="132"/>
      <c r="BU105" s="132"/>
      <c r="BV105" s="132"/>
    </row>
    <row r="106" spans="63:74" x14ac:dyDescent="0.15">
      <c r="BK106" s="132"/>
      <c r="BL106" s="132"/>
      <c r="BM106" s="132"/>
      <c r="BN106" s="132"/>
      <c r="BO106" s="132"/>
      <c r="BP106" s="132"/>
      <c r="BQ106" s="132"/>
      <c r="BR106" s="132"/>
      <c r="BS106" s="132"/>
      <c r="BT106" s="132"/>
      <c r="BU106" s="132"/>
      <c r="BV106" s="132"/>
    </row>
    <row r="107" spans="63:74" x14ac:dyDescent="0.15">
      <c r="BK107" s="132"/>
      <c r="BL107" s="132"/>
      <c r="BM107" s="132"/>
      <c r="BN107" s="132"/>
      <c r="BO107" s="132"/>
      <c r="BP107" s="132"/>
      <c r="BQ107" s="132"/>
      <c r="BR107" s="132"/>
      <c r="BS107" s="132"/>
      <c r="BT107" s="132"/>
      <c r="BU107" s="132"/>
      <c r="BV107" s="132"/>
    </row>
    <row r="108" spans="63:74" x14ac:dyDescent="0.15">
      <c r="BK108" s="132"/>
      <c r="BL108" s="132"/>
      <c r="BM108" s="132"/>
      <c r="BN108" s="132"/>
      <c r="BO108" s="132"/>
      <c r="BP108" s="132"/>
      <c r="BQ108" s="132"/>
      <c r="BR108" s="132"/>
      <c r="BS108" s="132"/>
      <c r="BT108" s="132"/>
      <c r="BU108" s="132"/>
      <c r="BV108" s="132"/>
    </row>
    <row r="109" spans="63:74" x14ac:dyDescent="0.15">
      <c r="BK109" s="132"/>
      <c r="BL109" s="132"/>
      <c r="BM109" s="132"/>
      <c r="BN109" s="132"/>
      <c r="BO109" s="132"/>
      <c r="BP109" s="132"/>
      <c r="BQ109" s="132"/>
      <c r="BR109" s="132"/>
      <c r="BS109" s="132"/>
      <c r="BT109" s="132"/>
      <c r="BU109" s="132"/>
      <c r="BV109" s="132"/>
    </row>
    <row r="110" spans="63:74" x14ac:dyDescent="0.15">
      <c r="BK110" s="132"/>
      <c r="BL110" s="132"/>
      <c r="BM110" s="132"/>
      <c r="BN110" s="132"/>
      <c r="BO110" s="132"/>
      <c r="BP110" s="132"/>
      <c r="BQ110" s="132"/>
      <c r="BR110" s="132"/>
      <c r="BS110" s="132"/>
      <c r="BT110" s="132"/>
      <c r="BU110" s="132"/>
      <c r="BV110" s="132"/>
    </row>
    <row r="111" spans="63:74" x14ac:dyDescent="0.15">
      <c r="BK111" s="132"/>
      <c r="BL111" s="132"/>
      <c r="BM111" s="132"/>
      <c r="BN111" s="132"/>
      <c r="BO111" s="132"/>
      <c r="BP111" s="132"/>
      <c r="BQ111" s="132"/>
      <c r="BR111" s="132"/>
      <c r="BS111" s="132"/>
      <c r="BT111" s="132"/>
      <c r="BU111" s="132"/>
      <c r="BV111" s="132"/>
    </row>
    <row r="112" spans="63:74" x14ac:dyDescent="0.15">
      <c r="BK112" s="132"/>
      <c r="BL112" s="132"/>
      <c r="BM112" s="132"/>
      <c r="BN112" s="132"/>
      <c r="BO112" s="132"/>
      <c r="BP112" s="132"/>
      <c r="BQ112" s="132"/>
      <c r="BR112" s="132"/>
      <c r="BS112" s="132"/>
      <c r="BT112" s="132"/>
      <c r="BU112" s="132"/>
      <c r="BV112" s="132"/>
    </row>
    <row r="113" spans="63:74" x14ac:dyDescent="0.15">
      <c r="BK113" s="132"/>
      <c r="BL113" s="132"/>
      <c r="BM113" s="132"/>
      <c r="BN113" s="132"/>
      <c r="BO113" s="132"/>
      <c r="BP113" s="132"/>
      <c r="BQ113" s="132"/>
      <c r="BR113" s="132"/>
      <c r="BS113" s="132"/>
      <c r="BT113" s="132"/>
      <c r="BU113" s="132"/>
      <c r="BV113" s="132"/>
    </row>
    <row r="114" spans="63:74" x14ac:dyDescent="0.15">
      <c r="BK114" s="132"/>
      <c r="BL114" s="132"/>
      <c r="BM114" s="132"/>
      <c r="BN114" s="132"/>
      <c r="BO114" s="132"/>
      <c r="BP114" s="132"/>
      <c r="BQ114" s="132"/>
      <c r="BR114" s="132"/>
      <c r="BS114" s="132"/>
      <c r="BT114" s="132"/>
      <c r="BU114" s="132"/>
      <c r="BV114" s="132"/>
    </row>
    <row r="115" spans="63:74" x14ac:dyDescent="0.15">
      <c r="BK115" s="132"/>
      <c r="BL115" s="132"/>
      <c r="BM115" s="132"/>
      <c r="BN115" s="132"/>
      <c r="BO115" s="132"/>
      <c r="BP115" s="132"/>
      <c r="BQ115" s="132"/>
      <c r="BR115" s="132"/>
      <c r="BS115" s="132"/>
      <c r="BT115" s="132"/>
      <c r="BU115" s="132"/>
      <c r="BV115" s="132"/>
    </row>
    <row r="116" spans="63:74" x14ac:dyDescent="0.15">
      <c r="BK116" s="132"/>
      <c r="BL116" s="132"/>
      <c r="BM116" s="132"/>
      <c r="BN116" s="132"/>
      <c r="BO116" s="132"/>
      <c r="BP116" s="132"/>
      <c r="BQ116" s="132"/>
      <c r="BR116" s="132"/>
      <c r="BS116" s="132"/>
      <c r="BT116" s="132"/>
      <c r="BU116" s="132"/>
      <c r="BV116" s="132"/>
    </row>
    <row r="117" spans="63:74" x14ac:dyDescent="0.15">
      <c r="BK117" s="132"/>
      <c r="BL117" s="132"/>
      <c r="BM117" s="132"/>
      <c r="BN117" s="132"/>
      <c r="BO117" s="132"/>
      <c r="BP117" s="132"/>
      <c r="BQ117" s="132"/>
      <c r="BR117" s="132"/>
      <c r="BS117" s="132"/>
      <c r="BT117" s="132"/>
      <c r="BU117" s="132"/>
      <c r="BV117" s="132"/>
    </row>
    <row r="118" spans="63:74" x14ac:dyDescent="0.15">
      <c r="BK118" s="132"/>
      <c r="BL118" s="132"/>
      <c r="BM118" s="132"/>
      <c r="BN118" s="132"/>
      <c r="BO118" s="132"/>
      <c r="BP118" s="132"/>
      <c r="BQ118" s="132"/>
      <c r="BR118" s="132"/>
      <c r="BS118" s="132"/>
      <c r="BT118" s="132"/>
      <c r="BU118" s="132"/>
      <c r="BV118" s="132"/>
    </row>
    <row r="119" spans="63:74" x14ac:dyDescent="0.15">
      <c r="BK119" s="132"/>
      <c r="BL119" s="132"/>
      <c r="BM119" s="132"/>
      <c r="BN119" s="132"/>
      <c r="BO119" s="132"/>
      <c r="BP119" s="132"/>
      <c r="BQ119" s="132"/>
      <c r="BR119" s="132"/>
      <c r="BS119" s="132"/>
      <c r="BT119" s="132"/>
      <c r="BU119" s="132"/>
      <c r="BV119" s="132"/>
    </row>
    <row r="120" spans="63:74" x14ac:dyDescent="0.15">
      <c r="BK120" s="132"/>
      <c r="BL120" s="132"/>
      <c r="BM120" s="132"/>
      <c r="BN120" s="132"/>
      <c r="BO120" s="132"/>
      <c r="BP120" s="132"/>
      <c r="BQ120" s="132"/>
      <c r="BR120" s="132"/>
      <c r="BS120" s="132"/>
      <c r="BT120" s="132"/>
      <c r="BU120" s="132"/>
      <c r="BV120" s="132"/>
    </row>
    <row r="121" spans="63:74" x14ac:dyDescent="0.15">
      <c r="BK121" s="132"/>
      <c r="BL121" s="132"/>
      <c r="BM121" s="132"/>
      <c r="BN121" s="132"/>
      <c r="BO121" s="132"/>
      <c r="BP121" s="132"/>
      <c r="BQ121" s="132"/>
      <c r="BR121" s="132"/>
      <c r="BS121" s="132"/>
      <c r="BT121" s="132"/>
      <c r="BU121" s="132"/>
      <c r="BV121" s="132"/>
    </row>
    <row r="122" spans="63:74" x14ac:dyDescent="0.15">
      <c r="BK122" s="132"/>
      <c r="BL122" s="132"/>
      <c r="BM122" s="132"/>
      <c r="BN122" s="132"/>
      <c r="BO122" s="132"/>
      <c r="BP122" s="132"/>
      <c r="BQ122" s="132"/>
      <c r="BR122" s="132"/>
      <c r="BS122" s="132"/>
      <c r="BT122" s="132"/>
      <c r="BU122" s="132"/>
      <c r="BV122" s="132"/>
    </row>
    <row r="123" spans="63:74" x14ac:dyDescent="0.15">
      <c r="BK123" s="132"/>
      <c r="BL123" s="132"/>
      <c r="BM123" s="132"/>
      <c r="BN123" s="132"/>
      <c r="BO123" s="132"/>
      <c r="BP123" s="132"/>
      <c r="BQ123" s="132"/>
      <c r="BR123" s="132"/>
      <c r="BS123" s="132"/>
      <c r="BT123" s="132"/>
      <c r="BU123" s="132"/>
      <c r="BV123" s="132"/>
    </row>
    <row r="124" spans="63:74" x14ac:dyDescent="0.15">
      <c r="BK124" s="132"/>
      <c r="BL124" s="132"/>
      <c r="BM124" s="132"/>
      <c r="BN124" s="132"/>
      <c r="BO124" s="132"/>
      <c r="BP124" s="132"/>
      <c r="BQ124" s="132"/>
      <c r="BR124" s="132"/>
      <c r="BS124" s="132"/>
      <c r="BT124" s="132"/>
      <c r="BU124" s="132"/>
      <c r="BV124" s="132"/>
    </row>
    <row r="125" spans="63:74" x14ac:dyDescent="0.15">
      <c r="BK125" s="132"/>
      <c r="BL125" s="132"/>
      <c r="BM125" s="132"/>
      <c r="BN125" s="132"/>
      <c r="BO125" s="132"/>
      <c r="BP125" s="132"/>
      <c r="BQ125" s="132"/>
      <c r="BR125" s="132"/>
      <c r="BS125" s="132"/>
      <c r="BT125" s="132"/>
      <c r="BU125" s="132"/>
      <c r="BV125" s="132"/>
    </row>
    <row r="126" spans="63:74" x14ac:dyDescent="0.15">
      <c r="BK126" s="132"/>
      <c r="BL126" s="132"/>
      <c r="BM126" s="132"/>
      <c r="BN126" s="132"/>
      <c r="BO126" s="132"/>
      <c r="BP126" s="132"/>
      <c r="BQ126" s="132"/>
      <c r="BR126" s="132"/>
      <c r="BS126" s="132"/>
      <c r="BT126" s="132"/>
      <c r="BU126" s="132"/>
      <c r="BV126" s="132"/>
    </row>
    <row r="127" spans="63:74" x14ac:dyDescent="0.15">
      <c r="BK127" s="132"/>
      <c r="BL127" s="132"/>
      <c r="BM127" s="132"/>
      <c r="BN127" s="132"/>
      <c r="BO127" s="132"/>
      <c r="BP127" s="132"/>
      <c r="BQ127" s="132"/>
      <c r="BR127" s="132"/>
      <c r="BS127" s="132"/>
      <c r="BT127" s="132"/>
      <c r="BU127" s="132"/>
      <c r="BV127" s="132"/>
    </row>
    <row r="128" spans="63:74" x14ac:dyDescent="0.15">
      <c r="BK128" s="132"/>
      <c r="BL128" s="132"/>
      <c r="BM128" s="132"/>
      <c r="BN128" s="132"/>
      <c r="BO128" s="132"/>
      <c r="BP128" s="132"/>
      <c r="BQ128" s="132"/>
      <c r="BR128" s="132"/>
      <c r="BS128" s="132"/>
      <c r="BT128" s="132"/>
      <c r="BU128" s="132"/>
      <c r="BV128" s="132"/>
    </row>
    <row r="129" spans="63:74" x14ac:dyDescent="0.15">
      <c r="BK129" s="132"/>
      <c r="BL129" s="132"/>
      <c r="BM129" s="132"/>
      <c r="BN129" s="132"/>
      <c r="BO129" s="132"/>
      <c r="BP129" s="132"/>
      <c r="BQ129" s="132"/>
      <c r="BR129" s="132"/>
      <c r="BS129" s="132"/>
      <c r="BT129" s="132"/>
      <c r="BU129" s="132"/>
      <c r="BV129" s="132"/>
    </row>
    <row r="130" spans="63:74" x14ac:dyDescent="0.15">
      <c r="BK130" s="132"/>
      <c r="BL130" s="132"/>
      <c r="BM130" s="132"/>
      <c r="BN130" s="132"/>
      <c r="BO130" s="132"/>
      <c r="BP130" s="132"/>
      <c r="BQ130" s="132"/>
      <c r="BR130" s="132"/>
      <c r="BS130" s="132"/>
      <c r="BT130" s="132"/>
      <c r="BU130" s="132"/>
      <c r="BV130" s="132"/>
    </row>
    <row r="131" spans="63:74" x14ac:dyDescent="0.15">
      <c r="BK131" s="132"/>
      <c r="BL131" s="132"/>
      <c r="BM131" s="132"/>
      <c r="BN131" s="132"/>
      <c r="BO131" s="132"/>
      <c r="BP131" s="132"/>
      <c r="BQ131" s="132"/>
      <c r="BR131" s="132"/>
      <c r="BS131" s="132"/>
      <c r="BT131" s="132"/>
      <c r="BU131" s="132"/>
      <c r="BV131" s="132"/>
    </row>
    <row r="132" spans="63:74" x14ac:dyDescent="0.15">
      <c r="BK132" s="132"/>
      <c r="BL132" s="132"/>
      <c r="BM132" s="132"/>
      <c r="BN132" s="132"/>
      <c r="BO132" s="132"/>
      <c r="BP132" s="132"/>
      <c r="BQ132" s="132"/>
      <c r="BR132" s="132"/>
      <c r="BS132" s="132"/>
      <c r="BT132" s="132"/>
      <c r="BU132" s="132"/>
      <c r="BV132" s="132"/>
    </row>
    <row r="133" spans="63:74" x14ac:dyDescent="0.15">
      <c r="BK133" s="132"/>
      <c r="BL133" s="132"/>
      <c r="BM133" s="132"/>
      <c r="BN133" s="132"/>
      <c r="BO133" s="132"/>
      <c r="BP133" s="132"/>
      <c r="BQ133" s="132"/>
      <c r="BR133" s="132"/>
      <c r="BS133" s="132"/>
      <c r="BT133" s="132"/>
      <c r="BU133" s="132"/>
      <c r="BV133" s="132"/>
    </row>
    <row r="134" spans="63:74" x14ac:dyDescent="0.15">
      <c r="BK134" s="132"/>
      <c r="BL134" s="132"/>
      <c r="BM134" s="132"/>
      <c r="BN134" s="132"/>
      <c r="BO134" s="132"/>
      <c r="BP134" s="132"/>
      <c r="BQ134" s="132"/>
      <c r="BR134" s="132"/>
      <c r="BS134" s="132"/>
      <c r="BT134" s="132"/>
      <c r="BU134" s="132"/>
      <c r="BV134" s="132"/>
    </row>
    <row r="135" spans="63:74" x14ac:dyDescent="0.15">
      <c r="BK135" s="132"/>
      <c r="BL135" s="132"/>
      <c r="BM135" s="132"/>
      <c r="BN135" s="132"/>
      <c r="BO135" s="132"/>
      <c r="BP135" s="132"/>
      <c r="BQ135" s="132"/>
      <c r="BR135" s="132"/>
      <c r="BS135" s="132"/>
      <c r="BT135" s="132"/>
      <c r="BU135" s="132"/>
      <c r="BV135" s="132"/>
    </row>
    <row r="136" spans="63:74" x14ac:dyDescent="0.15">
      <c r="BK136" s="132"/>
      <c r="BL136" s="132"/>
      <c r="BM136" s="132"/>
      <c r="BN136" s="132"/>
      <c r="BO136" s="132"/>
      <c r="BP136" s="132"/>
      <c r="BQ136" s="132"/>
      <c r="BR136" s="132"/>
      <c r="BS136" s="132"/>
      <c r="BT136" s="132"/>
      <c r="BU136" s="132"/>
      <c r="BV136" s="132"/>
    </row>
    <row r="137" spans="63:74" x14ac:dyDescent="0.15">
      <c r="BK137" s="132"/>
      <c r="BL137" s="132"/>
      <c r="BM137" s="132"/>
      <c r="BN137" s="132"/>
      <c r="BO137" s="132"/>
      <c r="BP137" s="132"/>
      <c r="BQ137" s="132"/>
      <c r="BR137" s="132"/>
      <c r="BS137" s="132"/>
      <c r="BT137" s="132"/>
      <c r="BU137" s="132"/>
      <c r="BV137" s="132"/>
    </row>
    <row r="138" spans="63:74" x14ac:dyDescent="0.15">
      <c r="BK138" s="132"/>
      <c r="BL138" s="132"/>
      <c r="BM138" s="132"/>
      <c r="BN138" s="132"/>
      <c r="BO138" s="132"/>
      <c r="BP138" s="132"/>
      <c r="BQ138" s="132"/>
      <c r="BR138" s="132"/>
      <c r="BS138" s="132"/>
      <c r="BT138" s="132"/>
      <c r="BU138" s="132"/>
      <c r="BV138" s="132"/>
    </row>
    <row r="139" spans="63:74" x14ac:dyDescent="0.15">
      <c r="BK139" s="132"/>
      <c r="BL139" s="132"/>
      <c r="BM139" s="132"/>
      <c r="BN139" s="132"/>
      <c r="BO139" s="132"/>
      <c r="BP139" s="132"/>
      <c r="BQ139" s="132"/>
      <c r="BR139" s="132"/>
      <c r="BS139" s="132"/>
      <c r="BT139" s="132"/>
      <c r="BU139" s="132"/>
      <c r="BV139" s="132"/>
    </row>
    <row r="140" spans="63:74" x14ac:dyDescent="0.15">
      <c r="BK140" s="132"/>
      <c r="BL140" s="132"/>
      <c r="BM140" s="132"/>
      <c r="BN140" s="132"/>
      <c r="BO140" s="132"/>
      <c r="BP140" s="132"/>
      <c r="BQ140" s="132"/>
      <c r="BR140" s="132"/>
      <c r="BS140" s="132"/>
      <c r="BT140" s="132"/>
      <c r="BU140" s="132"/>
      <c r="BV140" s="132"/>
    </row>
    <row r="141" spans="63:74" x14ac:dyDescent="0.15">
      <c r="BK141" s="132"/>
      <c r="BL141" s="132"/>
      <c r="BM141" s="132"/>
      <c r="BN141" s="132"/>
      <c r="BO141" s="132"/>
      <c r="BP141" s="132"/>
      <c r="BQ141" s="132"/>
      <c r="BR141" s="132"/>
      <c r="BS141" s="132"/>
      <c r="BT141" s="132"/>
      <c r="BU141" s="132"/>
      <c r="BV141" s="132"/>
    </row>
    <row r="142" spans="63:74" x14ac:dyDescent="0.15">
      <c r="BK142" s="132"/>
      <c r="BL142" s="132"/>
      <c r="BM142" s="132"/>
      <c r="BN142" s="132"/>
      <c r="BO142" s="132"/>
      <c r="BP142" s="132"/>
      <c r="BQ142" s="132"/>
      <c r="BR142" s="132"/>
      <c r="BS142" s="132"/>
      <c r="BT142" s="132"/>
      <c r="BU142" s="132"/>
      <c r="BV142" s="132"/>
    </row>
    <row r="143" spans="63:74" x14ac:dyDescent="0.15">
      <c r="BK143" s="132"/>
      <c r="BL143" s="132"/>
      <c r="BM143" s="132"/>
      <c r="BN143" s="132"/>
      <c r="BO143" s="132"/>
      <c r="BP143" s="132"/>
      <c r="BQ143" s="132"/>
      <c r="BR143" s="132"/>
      <c r="BS143" s="132"/>
      <c r="BT143" s="132"/>
      <c r="BU143" s="132"/>
      <c r="BV143" s="132"/>
    </row>
    <row r="144" spans="63:74" x14ac:dyDescent="0.15">
      <c r="BK144" s="132"/>
      <c r="BL144" s="132"/>
      <c r="BM144" s="132"/>
      <c r="BN144" s="132"/>
      <c r="BO144" s="132"/>
      <c r="BP144" s="132"/>
      <c r="BQ144" s="132"/>
      <c r="BR144" s="132"/>
      <c r="BS144" s="132"/>
      <c r="BT144" s="132"/>
      <c r="BU144" s="132"/>
      <c r="BV144" s="132"/>
    </row>
    <row r="145" spans="63:74" x14ac:dyDescent="0.15">
      <c r="BK145" s="132"/>
      <c r="BL145" s="132"/>
      <c r="BM145" s="132"/>
      <c r="BN145" s="132"/>
      <c r="BO145" s="132"/>
      <c r="BP145" s="132"/>
      <c r="BQ145" s="132"/>
      <c r="BR145" s="132"/>
      <c r="BS145" s="132"/>
      <c r="BT145" s="132"/>
      <c r="BU145" s="132"/>
      <c r="BV145" s="132"/>
    </row>
    <row r="146" spans="63:74" x14ac:dyDescent="0.15">
      <c r="BK146" s="132"/>
      <c r="BL146" s="132"/>
      <c r="BM146" s="132"/>
      <c r="BN146" s="132"/>
      <c r="BO146" s="132"/>
      <c r="BP146" s="132"/>
      <c r="BQ146" s="132"/>
      <c r="BR146" s="132"/>
      <c r="BS146" s="132"/>
      <c r="BT146" s="132"/>
      <c r="BU146" s="132"/>
      <c r="BV146" s="132"/>
    </row>
  </sheetData>
  <mergeCells count="17">
    <mergeCell ref="A1:A2"/>
    <mergeCell ref="B53:Q53"/>
    <mergeCell ref="B55:Q55"/>
    <mergeCell ref="B57:Q57"/>
    <mergeCell ref="B58:Q58"/>
    <mergeCell ref="B54:Q54"/>
    <mergeCell ref="B1:AL1"/>
    <mergeCell ref="C3:N3"/>
    <mergeCell ref="O3:Z3"/>
    <mergeCell ref="AA3:AL3"/>
    <mergeCell ref="BK3:BV3"/>
    <mergeCell ref="B60:R60"/>
    <mergeCell ref="B59:Q59"/>
    <mergeCell ref="B61:Q61"/>
    <mergeCell ref="B62:Q62"/>
    <mergeCell ref="AM3:AX3"/>
    <mergeCell ref="AY3:BJ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T5" activePane="bottomRight" state="frozen"/>
      <selection activeCell="BF63" sqref="BF63"/>
      <selection pane="topRight" activeCell="BF63" sqref="BF63"/>
      <selection pane="bottomLeft" activeCell="BF63" sqref="BF63"/>
      <selection pane="bottomRight" activeCell="BJ96" sqref="BJ96"/>
    </sheetView>
  </sheetViews>
  <sheetFormatPr defaultColWidth="9.625" defaultRowHeight="10.7" x14ac:dyDescent="0.2"/>
  <cols>
    <col min="1" max="1" width="10.625" style="59" customWidth="1"/>
    <col min="2" max="2" width="33.625" style="59" customWidth="1"/>
    <col min="3" max="50" width="6.625" style="59" customWidth="1"/>
    <col min="51" max="55" width="6.625" style="834" customWidth="1"/>
    <col min="56" max="58" width="6.625" style="678" customWidth="1"/>
    <col min="59" max="61" width="6.625" style="834" customWidth="1"/>
    <col min="62" max="62" width="6.625" style="137" customWidth="1"/>
    <col min="63" max="74" width="6.625" style="59" customWidth="1"/>
    <col min="75" max="16384" width="9.625" style="59"/>
  </cols>
  <sheetData>
    <row r="1" spans="1:74" ht="13.4" customHeight="1" x14ac:dyDescent="0.2">
      <c r="A1" s="979" t="s">
        <v>479</v>
      </c>
      <c r="B1" s="1081" t="s">
        <v>1231</v>
      </c>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982"/>
      <c r="AK1" s="982"/>
      <c r="AL1" s="982"/>
    </row>
    <row r="2" spans="1:74" s="55" customFormat="1" ht="13.4" customHeight="1"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33"/>
      <c r="AZ2" s="833"/>
      <c r="BA2" s="833"/>
      <c r="BB2" s="833"/>
      <c r="BC2" s="833"/>
      <c r="BD2" s="675"/>
      <c r="BE2" s="675"/>
      <c r="BF2" s="675"/>
      <c r="BG2" s="833"/>
      <c r="BH2" s="833"/>
      <c r="BI2" s="833"/>
      <c r="BJ2" s="141"/>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36"/>
      <c r="B5" s="37" t="s">
        <v>1232</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924"/>
      <c r="AZ5" s="924"/>
      <c r="BA5" s="924"/>
      <c r="BB5" s="924"/>
      <c r="BC5" s="924"/>
      <c r="BD5" s="967"/>
      <c r="BE5" s="975"/>
      <c r="BF5" s="975"/>
      <c r="BG5" s="463"/>
      <c r="BH5" s="463"/>
      <c r="BI5" s="463"/>
      <c r="BJ5" s="463"/>
      <c r="BK5" s="463"/>
      <c r="BL5" s="463"/>
      <c r="BM5" s="463"/>
      <c r="BN5" s="463"/>
      <c r="BO5" s="463"/>
      <c r="BP5" s="463"/>
      <c r="BQ5" s="463"/>
      <c r="BR5" s="463"/>
      <c r="BS5" s="463"/>
      <c r="BT5" s="463"/>
      <c r="BU5" s="463"/>
      <c r="BV5" s="463"/>
    </row>
    <row r="6" spans="1:74" ht="11.05" customHeight="1" x14ac:dyDescent="0.2">
      <c r="A6" s="267" t="s">
        <v>1233</v>
      </c>
      <c r="B6" s="554" t="s">
        <v>1084</v>
      </c>
      <c r="C6" s="626">
        <v>34</v>
      </c>
      <c r="D6" s="626">
        <v>37.25</v>
      </c>
      <c r="E6" s="626">
        <v>38.75</v>
      </c>
      <c r="F6" s="626">
        <v>39.200000000000003</v>
      </c>
      <c r="G6" s="626">
        <v>39.25</v>
      </c>
      <c r="H6" s="626">
        <v>35.5</v>
      </c>
      <c r="I6" s="626">
        <v>37.4</v>
      </c>
      <c r="J6" s="626">
        <v>40</v>
      </c>
      <c r="K6" s="626">
        <v>38.75</v>
      </c>
      <c r="L6" s="626">
        <v>38</v>
      </c>
      <c r="M6" s="626">
        <v>39.5</v>
      </c>
      <c r="N6" s="626">
        <v>40.200000000000003</v>
      </c>
      <c r="O6" s="626">
        <v>42.75</v>
      </c>
      <c r="P6" s="626">
        <v>46.5</v>
      </c>
      <c r="Q6" s="626">
        <v>47.5</v>
      </c>
      <c r="R6" s="626">
        <v>48.8</v>
      </c>
      <c r="S6" s="626">
        <v>51</v>
      </c>
      <c r="T6" s="626">
        <v>51</v>
      </c>
      <c r="U6" s="626">
        <v>48.8</v>
      </c>
      <c r="V6" s="626">
        <v>47.25</v>
      </c>
      <c r="W6" s="626">
        <v>47.4</v>
      </c>
      <c r="X6" s="626">
        <v>52.25</v>
      </c>
      <c r="Y6" s="626">
        <v>52.25</v>
      </c>
      <c r="Z6" s="626">
        <v>52</v>
      </c>
      <c r="AA6" s="626">
        <v>52</v>
      </c>
      <c r="AB6" s="626">
        <v>51.25</v>
      </c>
      <c r="AC6" s="626">
        <v>50.8</v>
      </c>
      <c r="AD6" s="626">
        <v>51.5</v>
      </c>
      <c r="AE6" s="626">
        <v>50</v>
      </c>
      <c r="AF6" s="626">
        <v>48.4</v>
      </c>
      <c r="AG6" s="626">
        <v>47.5</v>
      </c>
      <c r="AH6" s="626">
        <v>42.5</v>
      </c>
      <c r="AI6" s="626">
        <v>40</v>
      </c>
      <c r="AJ6" s="626">
        <v>39</v>
      </c>
      <c r="AK6" s="626">
        <v>39.75</v>
      </c>
      <c r="AL6" s="626">
        <v>40.6</v>
      </c>
      <c r="AM6" s="626">
        <v>41</v>
      </c>
      <c r="AN6" s="626">
        <v>43.25</v>
      </c>
      <c r="AO6" s="626">
        <v>43</v>
      </c>
      <c r="AP6" s="626">
        <v>41.25</v>
      </c>
      <c r="AQ6" s="626">
        <v>39</v>
      </c>
      <c r="AR6" s="626">
        <v>36</v>
      </c>
      <c r="AS6" s="626">
        <v>36.5</v>
      </c>
      <c r="AT6" s="626">
        <v>35</v>
      </c>
      <c r="AU6" s="626">
        <v>33</v>
      </c>
      <c r="AV6" s="626">
        <v>32.5</v>
      </c>
      <c r="AW6" s="626">
        <v>34.4</v>
      </c>
      <c r="AX6" s="626">
        <v>34.25</v>
      </c>
      <c r="AY6" s="626">
        <v>34</v>
      </c>
      <c r="AZ6" s="626">
        <v>34.5</v>
      </c>
      <c r="BA6" s="626">
        <v>35</v>
      </c>
      <c r="BB6" s="626">
        <v>36.75</v>
      </c>
      <c r="BC6" s="626">
        <v>35.799999999999997</v>
      </c>
      <c r="BD6" s="626">
        <v>36</v>
      </c>
      <c r="BE6" s="626">
        <v>35.25</v>
      </c>
      <c r="BF6" s="626">
        <v>36</v>
      </c>
      <c r="BG6" s="868" t="s">
        <v>1347</v>
      </c>
      <c r="BH6" s="868" t="s">
        <v>1347</v>
      </c>
      <c r="BI6" s="868" t="s">
        <v>1347</v>
      </c>
      <c r="BJ6" s="355" t="s">
        <v>1347</v>
      </c>
      <c r="BK6" s="355" t="s">
        <v>1347</v>
      </c>
      <c r="BL6" s="355" t="s">
        <v>1347</v>
      </c>
      <c r="BM6" s="355" t="s">
        <v>1347</v>
      </c>
      <c r="BN6" s="355" t="s">
        <v>1347</v>
      </c>
      <c r="BO6" s="355" t="s">
        <v>1347</v>
      </c>
      <c r="BP6" s="355" t="s">
        <v>1347</v>
      </c>
      <c r="BQ6" s="355" t="s">
        <v>1347</v>
      </c>
      <c r="BR6" s="355" t="s">
        <v>1347</v>
      </c>
      <c r="BS6" s="355" t="s">
        <v>1347</v>
      </c>
      <c r="BT6" s="355" t="s">
        <v>1347</v>
      </c>
      <c r="BU6" s="355" t="s">
        <v>1347</v>
      </c>
      <c r="BV6" s="355" t="s">
        <v>1347</v>
      </c>
    </row>
    <row r="7" spans="1:74" ht="11.05" customHeight="1" x14ac:dyDescent="0.2">
      <c r="A7" s="267" t="s">
        <v>1234</v>
      </c>
      <c r="B7" s="554" t="s">
        <v>1086</v>
      </c>
      <c r="C7" s="626">
        <v>11</v>
      </c>
      <c r="D7" s="626">
        <v>13.25</v>
      </c>
      <c r="E7" s="626">
        <v>13</v>
      </c>
      <c r="F7" s="626">
        <v>14.6</v>
      </c>
      <c r="G7" s="626">
        <v>15.75</v>
      </c>
      <c r="H7" s="626">
        <v>16.5</v>
      </c>
      <c r="I7" s="626">
        <v>18.2</v>
      </c>
      <c r="J7" s="626">
        <v>21.75</v>
      </c>
      <c r="K7" s="626">
        <v>23</v>
      </c>
      <c r="L7" s="626">
        <v>23.2</v>
      </c>
      <c r="M7" s="626">
        <v>24.75</v>
      </c>
      <c r="N7" s="626">
        <v>27</v>
      </c>
      <c r="O7" s="626">
        <v>27</v>
      </c>
      <c r="P7" s="626">
        <v>33.25</v>
      </c>
      <c r="Q7" s="626">
        <v>33.75</v>
      </c>
      <c r="R7" s="626">
        <v>34.799999999999997</v>
      </c>
      <c r="S7" s="626">
        <v>37.75</v>
      </c>
      <c r="T7" s="626">
        <v>38</v>
      </c>
      <c r="U7" s="626">
        <v>38</v>
      </c>
      <c r="V7" s="626">
        <v>39</v>
      </c>
      <c r="W7" s="626">
        <v>40</v>
      </c>
      <c r="X7" s="626">
        <v>39.25</v>
      </c>
      <c r="Y7" s="626">
        <v>40.5</v>
      </c>
      <c r="Z7" s="626">
        <v>40.799999999999997</v>
      </c>
      <c r="AA7" s="626">
        <v>41</v>
      </c>
      <c r="AB7" s="626">
        <v>41</v>
      </c>
      <c r="AC7" s="626">
        <v>41</v>
      </c>
      <c r="AD7" s="626">
        <v>39.75</v>
      </c>
      <c r="AE7" s="626">
        <v>37.25</v>
      </c>
      <c r="AF7" s="626">
        <v>35.4</v>
      </c>
      <c r="AG7" s="626">
        <v>34.75</v>
      </c>
      <c r="AH7" s="626">
        <v>34</v>
      </c>
      <c r="AI7" s="626">
        <v>32.4</v>
      </c>
      <c r="AJ7" s="626">
        <v>32.75</v>
      </c>
      <c r="AK7" s="626">
        <v>32.5</v>
      </c>
      <c r="AL7" s="626">
        <v>32.4</v>
      </c>
      <c r="AM7" s="626">
        <v>33.5</v>
      </c>
      <c r="AN7" s="626">
        <v>34</v>
      </c>
      <c r="AO7" s="626">
        <v>34</v>
      </c>
      <c r="AP7" s="626">
        <v>34</v>
      </c>
      <c r="AQ7" s="626">
        <v>34</v>
      </c>
      <c r="AR7" s="626">
        <v>34.5</v>
      </c>
      <c r="AS7" s="626">
        <v>35.25</v>
      </c>
      <c r="AT7" s="626">
        <v>35.200000000000003</v>
      </c>
      <c r="AU7" s="626">
        <v>34</v>
      </c>
      <c r="AV7" s="626">
        <v>34</v>
      </c>
      <c r="AW7" s="626">
        <v>35</v>
      </c>
      <c r="AX7" s="626">
        <v>36.25</v>
      </c>
      <c r="AY7" s="626">
        <v>34.799999999999997</v>
      </c>
      <c r="AZ7" s="626">
        <v>33.25</v>
      </c>
      <c r="BA7" s="626">
        <v>33.25</v>
      </c>
      <c r="BB7" s="626">
        <v>33</v>
      </c>
      <c r="BC7" s="626">
        <v>32.200000000000003</v>
      </c>
      <c r="BD7" s="626">
        <v>31</v>
      </c>
      <c r="BE7" s="626">
        <v>31</v>
      </c>
      <c r="BF7" s="626">
        <v>30.75</v>
      </c>
      <c r="BG7" s="868" t="s">
        <v>1347</v>
      </c>
      <c r="BH7" s="868" t="s">
        <v>1347</v>
      </c>
      <c r="BI7" s="868" t="s">
        <v>1347</v>
      </c>
      <c r="BJ7" s="355" t="s">
        <v>1347</v>
      </c>
      <c r="BK7" s="355" t="s">
        <v>1347</v>
      </c>
      <c r="BL7" s="355" t="s">
        <v>1347</v>
      </c>
      <c r="BM7" s="355" t="s">
        <v>1347</v>
      </c>
      <c r="BN7" s="355" t="s">
        <v>1347</v>
      </c>
      <c r="BO7" s="355" t="s">
        <v>1347</v>
      </c>
      <c r="BP7" s="355" t="s">
        <v>1347</v>
      </c>
      <c r="BQ7" s="355" t="s">
        <v>1347</v>
      </c>
      <c r="BR7" s="355" t="s">
        <v>1347</v>
      </c>
      <c r="BS7" s="355" t="s">
        <v>1347</v>
      </c>
      <c r="BT7" s="355" t="s">
        <v>1347</v>
      </c>
      <c r="BU7" s="355" t="s">
        <v>1347</v>
      </c>
      <c r="BV7" s="355" t="s">
        <v>1347</v>
      </c>
    </row>
    <row r="8" spans="1:74" ht="11.05" customHeight="1" x14ac:dyDescent="0.2">
      <c r="A8" s="267" t="s">
        <v>1235</v>
      </c>
      <c r="B8" s="554" t="s">
        <v>1088</v>
      </c>
      <c r="C8" s="626">
        <v>29.6</v>
      </c>
      <c r="D8" s="626">
        <v>30.5</v>
      </c>
      <c r="E8" s="626">
        <v>31.5</v>
      </c>
      <c r="F8" s="626">
        <v>35.200000000000003</v>
      </c>
      <c r="G8" s="626">
        <v>35.25</v>
      </c>
      <c r="H8" s="626">
        <v>36</v>
      </c>
      <c r="I8" s="626">
        <v>36</v>
      </c>
      <c r="J8" s="626">
        <v>38</v>
      </c>
      <c r="K8" s="626">
        <v>38</v>
      </c>
      <c r="L8" s="626">
        <v>40.4</v>
      </c>
      <c r="M8" s="626">
        <v>44</v>
      </c>
      <c r="N8" s="626">
        <v>46.8</v>
      </c>
      <c r="O8" s="626">
        <v>50.75</v>
      </c>
      <c r="P8" s="626">
        <v>56.75</v>
      </c>
      <c r="Q8" s="626">
        <v>61.25</v>
      </c>
      <c r="R8" s="626">
        <v>65.599999999999994</v>
      </c>
      <c r="S8" s="626">
        <v>69.5</v>
      </c>
      <c r="T8" s="626">
        <v>73.25</v>
      </c>
      <c r="U8" s="626">
        <v>75.400000000000006</v>
      </c>
      <c r="V8" s="626">
        <v>77.5</v>
      </c>
      <c r="W8" s="626">
        <v>76</v>
      </c>
      <c r="X8" s="626">
        <v>75.75</v>
      </c>
      <c r="Y8" s="626">
        <v>75.75</v>
      </c>
      <c r="Z8" s="626">
        <v>76.2</v>
      </c>
      <c r="AA8" s="626">
        <v>78</v>
      </c>
      <c r="AB8" s="626">
        <v>78.25</v>
      </c>
      <c r="AC8" s="626">
        <v>77.400000000000006</v>
      </c>
      <c r="AD8" s="626">
        <v>73.25</v>
      </c>
      <c r="AE8" s="626">
        <v>65.75</v>
      </c>
      <c r="AF8" s="626">
        <v>60.6</v>
      </c>
      <c r="AG8" s="626">
        <v>58.25</v>
      </c>
      <c r="AH8" s="626">
        <v>54.75</v>
      </c>
      <c r="AI8" s="626">
        <v>53.2</v>
      </c>
      <c r="AJ8" s="626">
        <v>55.25</v>
      </c>
      <c r="AK8" s="626">
        <v>55</v>
      </c>
      <c r="AL8" s="626">
        <v>55.2</v>
      </c>
      <c r="AM8" s="626">
        <v>57</v>
      </c>
      <c r="AN8" s="626">
        <v>56.25</v>
      </c>
      <c r="AO8" s="626">
        <v>58.2</v>
      </c>
      <c r="AP8" s="626">
        <v>59.25</v>
      </c>
      <c r="AQ8" s="626">
        <v>55.2</v>
      </c>
      <c r="AR8" s="626">
        <v>53.75</v>
      </c>
      <c r="AS8" s="626">
        <v>52</v>
      </c>
      <c r="AT8" s="626">
        <v>52.2</v>
      </c>
      <c r="AU8" s="626">
        <v>51.75</v>
      </c>
      <c r="AV8" s="626">
        <v>51.75</v>
      </c>
      <c r="AW8" s="626">
        <v>51.6</v>
      </c>
      <c r="AX8" s="626">
        <v>51.25</v>
      </c>
      <c r="AY8" s="626">
        <v>49.4</v>
      </c>
      <c r="AZ8" s="626">
        <v>52.5</v>
      </c>
      <c r="BA8" s="626">
        <v>53</v>
      </c>
      <c r="BB8" s="626">
        <v>52.75</v>
      </c>
      <c r="BC8" s="626">
        <v>51.4</v>
      </c>
      <c r="BD8" s="626">
        <v>49</v>
      </c>
      <c r="BE8" s="626">
        <v>49.5</v>
      </c>
      <c r="BF8" s="626">
        <v>48.75</v>
      </c>
      <c r="BG8" s="868" t="s">
        <v>1347</v>
      </c>
      <c r="BH8" s="868" t="s">
        <v>1347</v>
      </c>
      <c r="BI8" s="868" t="s">
        <v>1347</v>
      </c>
      <c r="BJ8" s="355" t="s">
        <v>1347</v>
      </c>
      <c r="BK8" s="355" t="s">
        <v>1347</v>
      </c>
      <c r="BL8" s="355" t="s">
        <v>1347</v>
      </c>
      <c r="BM8" s="355" t="s">
        <v>1347</v>
      </c>
      <c r="BN8" s="355" t="s">
        <v>1347</v>
      </c>
      <c r="BO8" s="355" t="s">
        <v>1347</v>
      </c>
      <c r="BP8" s="355" t="s">
        <v>1347</v>
      </c>
      <c r="BQ8" s="355" t="s">
        <v>1347</v>
      </c>
      <c r="BR8" s="355" t="s">
        <v>1347</v>
      </c>
      <c r="BS8" s="355" t="s">
        <v>1347</v>
      </c>
      <c r="BT8" s="355" t="s">
        <v>1347</v>
      </c>
      <c r="BU8" s="355" t="s">
        <v>1347</v>
      </c>
      <c r="BV8" s="355" t="s">
        <v>1347</v>
      </c>
    </row>
    <row r="9" spans="1:74" ht="11.05" customHeight="1" x14ac:dyDescent="0.2">
      <c r="A9" s="267" t="s">
        <v>1236</v>
      </c>
      <c r="B9" s="554" t="s">
        <v>1090</v>
      </c>
      <c r="C9" s="626">
        <v>45</v>
      </c>
      <c r="D9" s="626">
        <v>47.25</v>
      </c>
      <c r="E9" s="626">
        <v>47.25</v>
      </c>
      <c r="F9" s="626">
        <v>46.8</v>
      </c>
      <c r="G9" s="626">
        <v>50.25</v>
      </c>
      <c r="H9" s="626">
        <v>51.75</v>
      </c>
      <c r="I9" s="626">
        <v>51.2</v>
      </c>
      <c r="J9" s="626">
        <v>47</v>
      </c>
      <c r="K9" s="626">
        <v>49.5</v>
      </c>
      <c r="L9" s="626">
        <v>48.4</v>
      </c>
      <c r="M9" s="626">
        <v>49</v>
      </c>
      <c r="N9" s="626">
        <v>50.6</v>
      </c>
      <c r="O9" s="626">
        <v>56</v>
      </c>
      <c r="P9" s="626">
        <v>59.75</v>
      </c>
      <c r="Q9" s="626">
        <v>68</v>
      </c>
      <c r="R9" s="626">
        <v>69.599999999999994</v>
      </c>
      <c r="S9" s="626">
        <v>70.75</v>
      </c>
      <c r="T9" s="626">
        <v>71.5</v>
      </c>
      <c r="U9" s="626">
        <v>72.2</v>
      </c>
      <c r="V9" s="626">
        <v>73.25</v>
      </c>
      <c r="W9" s="626">
        <v>75</v>
      </c>
      <c r="X9" s="626">
        <v>74</v>
      </c>
      <c r="Y9" s="626">
        <v>72.5</v>
      </c>
      <c r="Z9" s="626">
        <v>73.2</v>
      </c>
      <c r="AA9" s="626">
        <v>71.75</v>
      </c>
      <c r="AB9" s="626">
        <v>72.5</v>
      </c>
      <c r="AC9" s="626">
        <v>72.400000000000006</v>
      </c>
      <c r="AD9" s="626">
        <v>70.25</v>
      </c>
      <c r="AE9" s="626">
        <v>64.25</v>
      </c>
      <c r="AF9" s="626">
        <v>55.6</v>
      </c>
      <c r="AG9" s="626">
        <v>50.75</v>
      </c>
      <c r="AH9" s="626">
        <v>50</v>
      </c>
      <c r="AI9" s="626">
        <v>47.2</v>
      </c>
      <c r="AJ9" s="626">
        <v>45.25</v>
      </c>
      <c r="AK9" s="626">
        <v>44</v>
      </c>
      <c r="AL9" s="626">
        <v>47.6</v>
      </c>
      <c r="AM9" s="626">
        <v>46</v>
      </c>
      <c r="AN9" s="626">
        <v>44.5</v>
      </c>
      <c r="AO9" s="626">
        <v>39.6</v>
      </c>
      <c r="AP9" s="626">
        <v>35</v>
      </c>
      <c r="AQ9" s="626">
        <v>36</v>
      </c>
      <c r="AR9" s="626">
        <v>36.75</v>
      </c>
      <c r="AS9" s="626">
        <v>36.5</v>
      </c>
      <c r="AT9" s="626">
        <v>34</v>
      </c>
      <c r="AU9" s="626">
        <v>33</v>
      </c>
      <c r="AV9" s="626">
        <v>33.5</v>
      </c>
      <c r="AW9" s="626">
        <v>32.4</v>
      </c>
      <c r="AX9" s="626">
        <v>31.75</v>
      </c>
      <c r="AY9" s="626">
        <v>30.8</v>
      </c>
      <c r="AZ9" s="626">
        <v>32.25</v>
      </c>
      <c r="BA9" s="626">
        <v>31.25</v>
      </c>
      <c r="BB9" s="626">
        <v>33.75</v>
      </c>
      <c r="BC9" s="626">
        <v>36</v>
      </c>
      <c r="BD9" s="626">
        <v>38.5</v>
      </c>
      <c r="BE9" s="626">
        <v>41.5</v>
      </c>
      <c r="BF9" s="626">
        <v>44.75</v>
      </c>
      <c r="BG9" s="868" t="s">
        <v>1347</v>
      </c>
      <c r="BH9" s="868" t="s">
        <v>1347</v>
      </c>
      <c r="BI9" s="868" t="s">
        <v>1347</v>
      </c>
      <c r="BJ9" s="355" t="s">
        <v>1347</v>
      </c>
      <c r="BK9" s="355" t="s">
        <v>1347</v>
      </c>
      <c r="BL9" s="355" t="s">
        <v>1347</v>
      </c>
      <c r="BM9" s="355" t="s">
        <v>1347</v>
      </c>
      <c r="BN9" s="355" t="s">
        <v>1347</v>
      </c>
      <c r="BO9" s="355" t="s">
        <v>1347</v>
      </c>
      <c r="BP9" s="355" t="s">
        <v>1347</v>
      </c>
      <c r="BQ9" s="355" t="s">
        <v>1347</v>
      </c>
      <c r="BR9" s="355" t="s">
        <v>1347</v>
      </c>
      <c r="BS9" s="355" t="s">
        <v>1347</v>
      </c>
      <c r="BT9" s="355" t="s">
        <v>1347</v>
      </c>
      <c r="BU9" s="355" t="s">
        <v>1347</v>
      </c>
      <c r="BV9" s="355" t="s">
        <v>1347</v>
      </c>
    </row>
    <row r="10" spans="1:74" ht="11.05" customHeight="1" x14ac:dyDescent="0.2">
      <c r="A10" s="267" t="s">
        <v>1237</v>
      </c>
      <c r="B10" s="554" t="s">
        <v>1092</v>
      </c>
      <c r="C10" s="626">
        <v>184.6</v>
      </c>
      <c r="D10" s="626">
        <v>203.25</v>
      </c>
      <c r="E10" s="626">
        <v>215</v>
      </c>
      <c r="F10" s="626">
        <v>225</v>
      </c>
      <c r="G10" s="626">
        <v>231</v>
      </c>
      <c r="H10" s="626">
        <v>235.25</v>
      </c>
      <c r="I10" s="626">
        <v>239.4</v>
      </c>
      <c r="J10" s="626">
        <v>246.25</v>
      </c>
      <c r="K10" s="626">
        <v>255.75</v>
      </c>
      <c r="L10" s="626">
        <v>265.8</v>
      </c>
      <c r="M10" s="626">
        <v>272.75</v>
      </c>
      <c r="N10" s="626">
        <v>287.39999999999998</v>
      </c>
      <c r="O10" s="626">
        <v>292</v>
      </c>
      <c r="P10" s="626">
        <v>301.75</v>
      </c>
      <c r="Q10" s="626">
        <v>313.25</v>
      </c>
      <c r="R10" s="626">
        <v>329.6</v>
      </c>
      <c r="S10" s="626">
        <v>336.75</v>
      </c>
      <c r="T10" s="626">
        <v>344</v>
      </c>
      <c r="U10" s="626">
        <v>348.8</v>
      </c>
      <c r="V10" s="626">
        <v>346.25</v>
      </c>
      <c r="W10" s="626">
        <v>342.6</v>
      </c>
      <c r="X10" s="626">
        <v>345.75</v>
      </c>
      <c r="Y10" s="626">
        <v>349</v>
      </c>
      <c r="Z10" s="626">
        <v>350</v>
      </c>
      <c r="AA10" s="626">
        <v>354.5</v>
      </c>
      <c r="AB10" s="626">
        <v>352.75</v>
      </c>
      <c r="AC10" s="626">
        <v>349.4</v>
      </c>
      <c r="AD10" s="626">
        <v>355.5</v>
      </c>
      <c r="AE10" s="626">
        <v>349.25</v>
      </c>
      <c r="AF10" s="626">
        <v>341.6</v>
      </c>
      <c r="AG10" s="626">
        <v>334.5</v>
      </c>
      <c r="AH10" s="626">
        <v>324.25</v>
      </c>
      <c r="AI10" s="626">
        <v>318</v>
      </c>
      <c r="AJ10" s="626">
        <v>311.25</v>
      </c>
      <c r="AK10" s="626">
        <v>310.5</v>
      </c>
      <c r="AL10" s="626">
        <v>310.60000000000002</v>
      </c>
      <c r="AM10" s="626">
        <v>309.25</v>
      </c>
      <c r="AN10" s="626">
        <v>312.5</v>
      </c>
      <c r="AO10" s="626">
        <v>315</v>
      </c>
      <c r="AP10" s="626">
        <v>317</v>
      </c>
      <c r="AQ10" s="626">
        <v>312.8</v>
      </c>
      <c r="AR10" s="626">
        <v>308</v>
      </c>
      <c r="AS10" s="626">
        <v>304.75</v>
      </c>
      <c r="AT10" s="626">
        <v>304.2</v>
      </c>
      <c r="AU10" s="626">
        <v>306.25</v>
      </c>
      <c r="AV10" s="626">
        <v>304</v>
      </c>
      <c r="AW10" s="626">
        <v>303</v>
      </c>
      <c r="AX10" s="626">
        <v>304</v>
      </c>
      <c r="AY10" s="626">
        <v>302.60000000000002</v>
      </c>
      <c r="AZ10" s="626">
        <v>304</v>
      </c>
      <c r="BA10" s="626">
        <v>300.5</v>
      </c>
      <c r="BB10" s="626">
        <v>290.25</v>
      </c>
      <c r="BC10" s="626">
        <v>282.2</v>
      </c>
      <c r="BD10" s="626">
        <v>272.25</v>
      </c>
      <c r="BE10" s="626">
        <v>263.25</v>
      </c>
      <c r="BF10" s="626">
        <v>256.25</v>
      </c>
      <c r="BG10" s="868" t="s">
        <v>1347</v>
      </c>
      <c r="BH10" s="868" t="s">
        <v>1347</v>
      </c>
      <c r="BI10" s="868" t="s">
        <v>1347</v>
      </c>
      <c r="BJ10" s="355" t="s">
        <v>1347</v>
      </c>
      <c r="BK10" s="355" t="s">
        <v>1347</v>
      </c>
      <c r="BL10" s="355" t="s">
        <v>1347</v>
      </c>
      <c r="BM10" s="355" t="s">
        <v>1347</v>
      </c>
      <c r="BN10" s="355" t="s">
        <v>1347</v>
      </c>
      <c r="BO10" s="355" t="s">
        <v>1347</v>
      </c>
      <c r="BP10" s="355" t="s">
        <v>1347</v>
      </c>
      <c r="BQ10" s="355" t="s">
        <v>1347</v>
      </c>
      <c r="BR10" s="355" t="s">
        <v>1347</v>
      </c>
      <c r="BS10" s="355" t="s">
        <v>1347</v>
      </c>
      <c r="BT10" s="355" t="s">
        <v>1347</v>
      </c>
      <c r="BU10" s="355" t="s">
        <v>1347</v>
      </c>
      <c r="BV10" s="355" t="s">
        <v>1347</v>
      </c>
    </row>
    <row r="11" spans="1:74" ht="11.05" customHeight="1" x14ac:dyDescent="0.2">
      <c r="A11" s="267" t="s">
        <v>1238</v>
      </c>
      <c r="B11" s="554" t="s">
        <v>1570</v>
      </c>
      <c r="C11" s="626">
        <v>43.2</v>
      </c>
      <c r="D11" s="626">
        <v>44.75</v>
      </c>
      <c r="E11" s="626">
        <v>46.75</v>
      </c>
      <c r="F11" s="626">
        <v>59.2</v>
      </c>
      <c r="G11" s="626">
        <v>63</v>
      </c>
      <c r="H11" s="626">
        <v>70.5</v>
      </c>
      <c r="I11" s="626">
        <v>79.599999999999994</v>
      </c>
      <c r="J11" s="626">
        <v>88.25</v>
      </c>
      <c r="K11" s="626">
        <v>93.75</v>
      </c>
      <c r="L11" s="626">
        <v>103.2</v>
      </c>
      <c r="M11" s="626">
        <v>107</v>
      </c>
      <c r="N11" s="626">
        <v>106.2</v>
      </c>
      <c r="O11" s="626">
        <v>108.5</v>
      </c>
      <c r="P11" s="626">
        <v>114</v>
      </c>
      <c r="Q11" s="626">
        <v>114.75</v>
      </c>
      <c r="R11" s="626">
        <v>119.6</v>
      </c>
      <c r="S11" s="626">
        <v>129.25</v>
      </c>
      <c r="T11" s="626">
        <v>135.5</v>
      </c>
      <c r="U11" s="626">
        <v>146.80000000000001</v>
      </c>
      <c r="V11" s="626">
        <v>152.75</v>
      </c>
      <c r="W11" s="626">
        <v>155</v>
      </c>
      <c r="X11" s="626">
        <v>156</v>
      </c>
      <c r="Y11" s="626">
        <v>160.5</v>
      </c>
      <c r="Z11" s="626">
        <v>160.4</v>
      </c>
      <c r="AA11" s="626">
        <v>149.5</v>
      </c>
      <c r="AB11" s="626">
        <v>137.5</v>
      </c>
      <c r="AC11" s="626">
        <v>136.19999999999999</v>
      </c>
      <c r="AD11" s="626">
        <v>133.25</v>
      </c>
      <c r="AE11" s="626">
        <v>130.5</v>
      </c>
      <c r="AF11" s="626">
        <v>116.4</v>
      </c>
      <c r="AG11" s="626">
        <v>114.5</v>
      </c>
      <c r="AH11" s="626">
        <v>110.75</v>
      </c>
      <c r="AI11" s="626">
        <v>110.6</v>
      </c>
      <c r="AJ11" s="626">
        <v>106.75</v>
      </c>
      <c r="AK11" s="626">
        <v>107.5</v>
      </c>
      <c r="AL11" s="626">
        <v>108.4</v>
      </c>
      <c r="AM11" s="626">
        <v>105.75</v>
      </c>
      <c r="AN11" s="626">
        <v>103.75</v>
      </c>
      <c r="AO11" s="626">
        <v>102</v>
      </c>
      <c r="AP11" s="626">
        <v>99.75</v>
      </c>
      <c r="AQ11" s="626">
        <v>97.4</v>
      </c>
      <c r="AR11" s="626">
        <v>91</v>
      </c>
      <c r="AS11" s="626">
        <v>91.5</v>
      </c>
      <c r="AT11" s="626">
        <v>97.6</v>
      </c>
      <c r="AU11" s="626">
        <v>100</v>
      </c>
      <c r="AV11" s="626">
        <v>103</v>
      </c>
      <c r="AW11" s="626">
        <v>104</v>
      </c>
      <c r="AX11" s="626">
        <v>108.25</v>
      </c>
      <c r="AY11" s="626">
        <v>107.8</v>
      </c>
      <c r="AZ11" s="626">
        <v>110.5</v>
      </c>
      <c r="BA11" s="626">
        <v>116.25</v>
      </c>
      <c r="BB11" s="626">
        <v>117.5</v>
      </c>
      <c r="BC11" s="626">
        <v>115.8</v>
      </c>
      <c r="BD11" s="626">
        <v>107.5</v>
      </c>
      <c r="BE11" s="626">
        <v>100</v>
      </c>
      <c r="BF11" s="626">
        <v>103.5</v>
      </c>
      <c r="BG11" s="868" t="s">
        <v>1347</v>
      </c>
      <c r="BH11" s="868" t="s">
        <v>1347</v>
      </c>
      <c r="BI11" s="868" t="s">
        <v>1347</v>
      </c>
      <c r="BJ11" s="355" t="s">
        <v>1347</v>
      </c>
      <c r="BK11" s="355" t="s">
        <v>1347</v>
      </c>
      <c r="BL11" s="355" t="s">
        <v>1347</v>
      </c>
      <c r="BM11" s="355" t="s">
        <v>1347</v>
      </c>
      <c r="BN11" s="355" t="s">
        <v>1347</v>
      </c>
      <c r="BO11" s="355" t="s">
        <v>1347</v>
      </c>
      <c r="BP11" s="355" t="s">
        <v>1347</v>
      </c>
      <c r="BQ11" s="355" t="s">
        <v>1347</v>
      </c>
      <c r="BR11" s="355" t="s">
        <v>1347</v>
      </c>
      <c r="BS11" s="355" t="s">
        <v>1347</v>
      </c>
      <c r="BT11" s="355" t="s">
        <v>1347</v>
      </c>
      <c r="BU11" s="355" t="s">
        <v>1347</v>
      </c>
      <c r="BV11" s="355" t="s">
        <v>1347</v>
      </c>
    </row>
    <row r="12" spans="1:74" ht="11.05" customHeight="1" x14ac:dyDescent="0.2">
      <c r="A12" s="267"/>
      <c r="B12" s="271"/>
      <c r="C12" s="627"/>
      <c r="D12" s="627"/>
      <c r="E12" s="627"/>
      <c r="F12" s="627"/>
      <c r="G12" s="627"/>
      <c r="H12" s="627"/>
      <c r="I12" s="627"/>
      <c r="J12" s="627"/>
      <c r="K12" s="627"/>
      <c r="L12" s="627"/>
      <c r="M12" s="627"/>
      <c r="N12" s="627"/>
      <c r="O12" s="627"/>
      <c r="P12" s="627"/>
      <c r="Q12" s="627"/>
      <c r="R12" s="627"/>
      <c r="S12" s="627"/>
      <c r="T12" s="627"/>
      <c r="U12" s="627"/>
      <c r="V12" s="627"/>
      <c r="W12" s="627"/>
      <c r="X12" s="627"/>
      <c r="Y12" s="627"/>
      <c r="Z12" s="627"/>
      <c r="AA12" s="627"/>
      <c r="AB12" s="627"/>
      <c r="AC12" s="627"/>
      <c r="AD12" s="627"/>
      <c r="AE12" s="627"/>
      <c r="AF12" s="627"/>
      <c r="AG12" s="627"/>
      <c r="AH12" s="627"/>
      <c r="AI12" s="627"/>
      <c r="AJ12" s="627"/>
      <c r="AK12" s="627"/>
      <c r="AL12" s="627"/>
      <c r="AM12" s="627"/>
      <c r="AN12" s="627"/>
      <c r="AO12" s="627"/>
      <c r="AP12" s="627"/>
      <c r="AQ12" s="627"/>
      <c r="AR12" s="627"/>
      <c r="AS12" s="627"/>
      <c r="AT12" s="627"/>
      <c r="AU12" s="627"/>
      <c r="AV12" s="627"/>
      <c r="AW12" s="627"/>
      <c r="AX12" s="627"/>
      <c r="AY12" s="627"/>
      <c r="AZ12" s="627"/>
      <c r="BA12" s="627"/>
      <c r="BB12" s="627"/>
      <c r="BC12" s="627"/>
      <c r="BD12" s="627"/>
      <c r="BE12" s="627"/>
      <c r="BF12" s="627"/>
      <c r="BG12" s="624"/>
      <c r="BH12" s="624"/>
      <c r="BI12" s="624"/>
      <c r="BJ12" s="353"/>
      <c r="BK12" s="353"/>
      <c r="BL12" s="353"/>
      <c r="BM12" s="353"/>
      <c r="BN12" s="353"/>
      <c r="BO12" s="353"/>
      <c r="BP12" s="353"/>
      <c r="BQ12" s="353"/>
      <c r="BR12" s="353"/>
      <c r="BS12" s="353"/>
      <c r="BT12" s="353"/>
      <c r="BU12" s="353"/>
      <c r="BV12" s="353"/>
    </row>
    <row r="13" spans="1:74" ht="11.05" customHeight="1" x14ac:dyDescent="0.2">
      <c r="A13" s="267"/>
      <c r="B13" s="37" t="s">
        <v>1239</v>
      </c>
      <c r="C13" s="627"/>
      <c r="D13" s="627"/>
      <c r="E13" s="627"/>
      <c r="F13" s="627"/>
      <c r="G13" s="627"/>
      <c r="H13" s="627"/>
      <c r="I13" s="627"/>
      <c r="J13" s="627"/>
      <c r="K13" s="627"/>
      <c r="L13" s="627"/>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7"/>
      <c r="AK13" s="627"/>
      <c r="AL13" s="627"/>
      <c r="AM13" s="627"/>
      <c r="AN13" s="627"/>
      <c r="AO13" s="627"/>
      <c r="AP13" s="627"/>
      <c r="AQ13" s="627"/>
      <c r="AR13" s="627"/>
      <c r="AS13" s="627"/>
      <c r="AT13" s="627"/>
      <c r="AU13" s="627"/>
      <c r="AV13" s="627"/>
      <c r="AW13" s="627"/>
      <c r="AX13" s="627"/>
      <c r="AY13" s="627"/>
      <c r="AZ13" s="627"/>
      <c r="BA13" s="627"/>
      <c r="BB13" s="627"/>
      <c r="BC13" s="627"/>
      <c r="BD13" s="627"/>
      <c r="BE13" s="627"/>
      <c r="BF13" s="627"/>
      <c r="BG13" s="624"/>
      <c r="BH13" s="624"/>
      <c r="BI13" s="624"/>
      <c r="BJ13" s="353"/>
      <c r="BK13" s="353"/>
      <c r="BL13" s="353"/>
      <c r="BM13" s="353"/>
      <c r="BN13" s="353"/>
      <c r="BO13" s="353"/>
      <c r="BP13" s="353"/>
      <c r="BQ13" s="353"/>
      <c r="BR13" s="353"/>
      <c r="BS13" s="353"/>
      <c r="BT13" s="353"/>
      <c r="BU13" s="353"/>
      <c r="BV13" s="353"/>
    </row>
    <row r="14" spans="1:74" ht="11.05" customHeight="1" x14ac:dyDescent="0.2">
      <c r="A14" s="267" t="s">
        <v>1240</v>
      </c>
      <c r="B14" s="554" t="s">
        <v>1084</v>
      </c>
      <c r="C14" s="386">
        <v>62</v>
      </c>
      <c r="D14" s="386">
        <v>65</v>
      </c>
      <c r="E14" s="386">
        <v>68</v>
      </c>
      <c r="F14" s="386">
        <v>68</v>
      </c>
      <c r="G14" s="386">
        <v>71</v>
      </c>
      <c r="H14" s="386">
        <v>66</v>
      </c>
      <c r="I14" s="386">
        <v>67</v>
      </c>
      <c r="J14" s="386">
        <v>69</v>
      </c>
      <c r="K14" s="386">
        <v>68</v>
      </c>
      <c r="L14" s="386">
        <v>67</v>
      </c>
      <c r="M14" s="386">
        <v>69</v>
      </c>
      <c r="N14" s="386">
        <v>72</v>
      </c>
      <c r="O14" s="386">
        <v>77</v>
      </c>
      <c r="P14" s="386">
        <v>85</v>
      </c>
      <c r="Q14" s="386">
        <v>87</v>
      </c>
      <c r="R14" s="386">
        <v>90</v>
      </c>
      <c r="S14" s="386">
        <v>94</v>
      </c>
      <c r="T14" s="386">
        <v>94</v>
      </c>
      <c r="U14" s="386">
        <v>90</v>
      </c>
      <c r="V14" s="386">
        <v>88</v>
      </c>
      <c r="W14" s="386">
        <v>87</v>
      </c>
      <c r="X14" s="386">
        <v>97</v>
      </c>
      <c r="Y14" s="386">
        <v>96</v>
      </c>
      <c r="Z14" s="386">
        <v>95</v>
      </c>
      <c r="AA14" s="386">
        <v>96</v>
      </c>
      <c r="AB14" s="386">
        <v>95</v>
      </c>
      <c r="AC14" s="386">
        <v>94</v>
      </c>
      <c r="AD14" s="386">
        <v>96</v>
      </c>
      <c r="AE14" s="386">
        <v>94</v>
      </c>
      <c r="AF14" s="386">
        <v>90</v>
      </c>
      <c r="AG14" s="386">
        <v>89</v>
      </c>
      <c r="AH14" s="386">
        <v>80</v>
      </c>
      <c r="AI14" s="386">
        <v>75</v>
      </c>
      <c r="AJ14" s="386">
        <v>72</v>
      </c>
      <c r="AK14" s="386">
        <v>73</v>
      </c>
      <c r="AL14" s="386">
        <v>75</v>
      </c>
      <c r="AM14" s="386">
        <v>76</v>
      </c>
      <c r="AN14" s="386">
        <v>81</v>
      </c>
      <c r="AO14" s="386">
        <v>81</v>
      </c>
      <c r="AP14" s="386">
        <v>76</v>
      </c>
      <c r="AQ14" s="386">
        <v>73</v>
      </c>
      <c r="AR14" s="386">
        <v>68</v>
      </c>
      <c r="AS14" s="386">
        <v>69</v>
      </c>
      <c r="AT14" s="386">
        <v>65</v>
      </c>
      <c r="AU14" s="386">
        <v>61</v>
      </c>
      <c r="AV14" s="386">
        <v>60</v>
      </c>
      <c r="AW14" s="386">
        <v>65</v>
      </c>
      <c r="AX14" s="386">
        <v>63</v>
      </c>
      <c r="AY14" s="386">
        <v>63</v>
      </c>
      <c r="AZ14" s="386">
        <v>64</v>
      </c>
      <c r="BA14" s="386">
        <v>66</v>
      </c>
      <c r="BB14" s="386">
        <v>69</v>
      </c>
      <c r="BC14" s="386">
        <v>67</v>
      </c>
      <c r="BD14" s="386">
        <v>67</v>
      </c>
      <c r="BE14" s="386">
        <v>65</v>
      </c>
      <c r="BF14" s="386">
        <v>67</v>
      </c>
      <c r="BG14" s="358" t="s">
        <v>1347</v>
      </c>
      <c r="BH14" s="358" t="s">
        <v>1347</v>
      </c>
      <c r="BI14" s="358" t="s">
        <v>1347</v>
      </c>
      <c r="BJ14" s="355" t="s">
        <v>1347</v>
      </c>
      <c r="BK14" s="355" t="s">
        <v>1347</v>
      </c>
      <c r="BL14" s="355" t="s">
        <v>1347</v>
      </c>
      <c r="BM14" s="355" t="s">
        <v>1347</v>
      </c>
      <c r="BN14" s="355" t="s">
        <v>1347</v>
      </c>
      <c r="BO14" s="355" t="s">
        <v>1347</v>
      </c>
      <c r="BP14" s="355" t="s">
        <v>1347</v>
      </c>
      <c r="BQ14" s="355" t="s">
        <v>1347</v>
      </c>
      <c r="BR14" s="355" t="s">
        <v>1347</v>
      </c>
      <c r="BS14" s="355" t="s">
        <v>1347</v>
      </c>
      <c r="BT14" s="355" t="s">
        <v>1347</v>
      </c>
      <c r="BU14" s="355" t="s">
        <v>1347</v>
      </c>
      <c r="BV14" s="355" t="s">
        <v>1347</v>
      </c>
    </row>
    <row r="15" spans="1:74" s="539" customFormat="1" ht="11.05" customHeight="1" x14ac:dyDescent="0.2">
      <c r="A15" s="267" t="s">
        <v>1241</v>
      </c>
      <c r="B15" s="554" t="s">
        <v>1086</v>
      </c>
      <c r="C15" s="386">
        <v>20</v>
      </c>
      <c r="D15" s="386">
        <v>19</v>
      </c>
      <c r="E15" s="386">
        <v>25</v>
      </c>
      <c r="F15" s="386">
        <v>27</v>
      </c>
      <c r="G15" s="386">
        <v>29</v>
      </c>
      <c r="H15" s="386">
        <v>31</v>
      </c>
      <c r="I15" s="386">
        <v>32</v>
      </c>
      <c r="J15" s="386">
        <v>39</v>
      </c>
      <c r="K15" s="386">
        <v>42</v>
      </c>
      <c r="L15" s="386">
        <v>43</v>
      </c>
      <c r="M15" s="386">
        <v>46</v>
      </c>
      <c r="N15" s="386">
        <v>52</v>
      </c>
      <c r="O15" s="386">
        <v>53</v>
      </c>
      <c r="P15" s="386">
        <v>64</v>
      </c>
      <c r="Q15" s="386">
        <v>66</v>
      </c>
      <c r="R15" s="386">
        <v>58</v>
      </c>
      <c r="S15" s="386">
        <v>75</v>
      </c>
      <c r="T15" s="386">
        <v>75</v>
      </c>
      <c r="U15" s="386">
        <v>75</v>
      </c>
      <c r="V15" s="386">
        <v>76</v>
      </c>
      <c r="W15" s="386">
        <v>78</v>
      </c>
      <c r="X15" s="386">
        <v>77</v>
      </c>
      <c r="Y15" s="386">
        <v>79</v>
      </c>
      <c r="Z15" s="386">
        <v>80</v>
      </c>
      <c r="AA15" s="386">
        <v>80</v>
      </c>
      <c r="AB15" s="386">
        <v>80</v>
      </c>
      <c r="AC15" s="386">
        <v>80</v>
      </c>
      <c r="AD15" s="386">
        <v>79</v>
      </c>
      <c r="AE15" s="386">
        <v>74</v>
      </c>
      <c r="AF15" s="386">
        <v>70</v>
      </c>
      <c r="AG15" s="386">
        <v>70</v>
      </c>
      <c r="AH15" s="386">
        <v>68</v>
      </c>
      <c r="AI15" s="386">
        <v>64</v>
      </c>
      <c r="AJ15" s="386">
        <v>65</v>
      </c>
      <c r="AK15" s="386">
        <v>65</v>
      </c>
      <c r="AL15" s="386">
        <v>65</v>
      </c>
      <c r="AM15" s="386">
        <v>68</v>
      </c>
      <c r="AN15" s="386">
        <v>69</v>
      </c>
      <c r="AO15" s="386">
        <v>69</v>
      </c>
      <c r="AP15" s="386">
        <v>69</v>
      </c>
      <c r="AQ15" s="386">
        <v>69</v>
      </c>
      <c r="AR15" s="386">
        <v>70</v>
      </c>
      <c r="AS15" s="386">
        <v>71</v>
      </c>
      <c r="AT15" s="386">
        <v>71</v>
      </c>
      <c r="AU15" s="386">
        <v>69</v>
      </c>
      <c r="AV15" s="386">
        <v>69</v>
      </c>
      <c r="AW15" s="386">
        <v>71</v>
      </c>
      <c r="AX15" s="386">
        <v>73</v>
      </c>
      <c r="AY15" s="386">
        <v>70</v>
      </c>
      <c r="AZ15" s="386">
        <v>66</v>
      </c>
      <c r="BA15" s="386">
        <v>66</v>
      </c>
      <c r="BB15" s="386">
        <v>65</v>
      </c>
      <c r="BC15" s="386">
        <v>64</v>
      </c>
      <c r="BD15" s="386">
        <v>62</v>
      </c>
      <c r="BE15" s="386">
        <v>62</v>
      </c>
      <c r="BF15" s="386">
        <v>62</v>
      </c>
      <c r="BG15" s="358" t="s">
        <v>1347</v>
      </c>
      <c r="BH15" s="358" t="s">
        <v>1347</v>
      </c>
      <c r="BI15" s="358" t="s">
        <v>1347</v>
      </c>
      <c r="BJ15" s="355" t="s">
        <v>1347</v>
      </c>
      <c r="BK15" s="355" t="s">
        <v>1347</v>
      </c>
      <c r="BL15" s="355" t="s">
        <v>1347</v>
      </c>
      <c r="BM15" s="355" t="s">
        <v>1347</v>
      </c>
      <c r="BN15" s="355" t="s">
        <v>1347</v>
      </c>
      <c r="BO15" s="355" t="s">
        <v>1347</v>
      </c>
      <c r="BP15" s="355" t="s">
        <v>1347</v>
      </c>
      <c r="BQ15" s="355" t="s">
        <v>1347</v>
      </c>
      <c r="BR15" s="355" t="s">
        <v>1347</v>
      </c>
      <c r="BS15" s="355" t="s">
        <v>1347</v>
      </c>
      <c r="BT15" s="355" t="s">
        <v>1347</v>
      </c>
      <c r="BU15" s="355" t="s">
        <v>1347</v>
      </c>
      <c r="BV15" s="355" t="s">
        <v>1347</v>
      </c>
    </row>
    <row r="16" spans="1:74" ht="11.05" customHeight="1" x14ac:dyDescent="0.2">
      <c r="A16" s="267" t="s">
        <v>1242</v>
      </c>
      <c r="B16" s="554" t="s">
        <v>1088</v>
      </c>
      <c r="C16" s="386">
        <v>45</v>
      </c>
      <c r="D16" s="386">
        <v>40</v>
      </c>
      <c r="E16" s="386">
        <v>48</v>
      </c>
      <c r="F16" s="386">
        <v>55</v>
      </c>
      <c r="G16" s="386">
        <v>55</v>
      </c>
      <c r="H16" s="386">
        <v>58</v>
      </c>
      <c r="I16" s="386">
        <v>59</v>
      </c>
      <c r="J16" s="386">
        <v>62</v>
      </c>
      <c r="K16" s="386">
        <v>63</v>
      </c>
      <c r="L16" s="386">
        <v>65</v>
      </c>
      <c r="M16" s="386">
        <v>69</v>
      </c>
      <c r="N16" s="386">
        <v>71</v>
      </c>
      <c r="O16" s="386">
        <v>82</v>
      </c>
      <c r="P16" s="386">
        <v>91</v>
      </c>
      <c r="Q16" s="386">
        <v>100</v>
      </c>
      <c r="R16" s="386">
        <v>106</v>
      </c>
      <c r="S16" s="386">
        <v>110</v>
      </c>
      <c r="T16" s="386">
        <v>114</v>
      </c>
      <c r="U16" s="386">
        <v>116</v>
      </c>
      <c r="V16" s="386">
        <v>116</v>
      </c>
      <c r="W16" s="386">
        <v>118</v>
      </c>
      <c r="X16" s="386">
        <v>118</v>
      </c>
      <c r="Y16" s="386">
        <v>124</v>
      </c>
      <c r="Z16" s="386">
        <v>122</v>
      </c>
      <c r="AA16" s="386">
        <v>120</v>
      </c>
      <c r="AB16" s="386">
        <v>118</v>
      </c>
      <c r="AC16" s="386">
        <v>116</v>
      </c>
      <c r="AD16" s="386">
        <v>114</v>
      </c>
      <c r="AE16" s="386">
        <v>106</v>
      </c>
      <c r="AF16" s="386">
        <v>103</v>
      </c>
      <c r="AG16" s="386">
        <v>99</v>
      </c>
      <c r="AH16" s="386">
        <v>92</v>
      </c>
      <c r="AI16" s="386">
        <v>92</v>
      </c>
      <c r="AJ16" s="386">
        <v>92</v>
      </c>
      <c r="AK16" s="386">
        <v>94</v>
      </c>
      <c r="AL16" s="386">
        <v>95</v>
      </c>
      <c r="AM16" s="386">
        <v>98</v>
      </c>
      <c r="AN16" s="386">
        <v>96</v>
      </c>
      <c r="AO16" s="386">
        <v>100</v>
      </c>
      <c r="AP16" s="386">
        <v>102</v>
      </c>
      <c r="AQ16" s="386">
        <v>99</v>
      </c>
      <c r="AR16" s="386">
        <v>99</v>
      </c>
      <c r="AS16" s="386">
        <v>96</v>
      </c>
      <c r="AT16" s="386">
        <v>98</v>
      </c>
      <c r="AU16" s="386">
        <v>100</v>
      </c>
      <c r="AV16" s="386">
        <v>102</v>
      </c>
      <c r="AW16" s="386">
        <v>103</v>
      </c>
      <c r="AX16" s="386">
        <v>103</v>
      </c>
      <c r="AY16" s="386">
        <v>100</v>
      </c>
      <c r="AZ16" s="386">
        <v>106</v>
      </c>
      <c r="BA16" s="386">
        <v>107</v>
      </c>
      <c r="BB16" s="386">
        <v>107</v>
      </c>
      <c r="BC16" s="386">
        <v>104</v>
      </c>
      <c r="BD16" s="386">
        <v>99</v>
      </c>
      <c r="BE16" s="386">
        <v>102</v>
      </c>
      <c r="BF16" s="386">
        <v>100</v>
      </c>
      <c r="BG16" s="358" t="s">
        <v>1347</v>
      </c>
      <c r="BH16" s="358" t="s">
        <v>1347</v>
      </c>
      <c r="BI16" s="358" t="s">
        <v>1347</v>
      </c>
      <c r="BJ16" s="355" t="s">
        <v>1347</v>
      </c>
      <c r="BK16" s="355" t="s">
        <v>1347</v>
      </c>
      <c r="BL16" s="355" t="s">
        <v>1347</v>
      </c>
      <c r="BM16" s="355" t="s">
        <v>1347</v>
      </c>
      <c r="BN16" s="355" t="s">
        <v>1347</v>
      </c>
      <c r="BO16" s="355" t="s">
        <v>1347</v>
      </c>
      <c r="BP16" s="355" t="s">
        <v>1347</v>
      </c>
      <c r="BQ16" s="355" t="s">
        <v>1347</v>
      </c>
      <c r="BR16" s="355" t="s">
        <v>1347</v>
      </c>
      <c r="BS16" s="355" t="s">
        <v>1347</v>
      </c>
      <c r="BT16" s="355" t="s">
        <v>1347</v>
      </c>
      <c r="BU16" s="355" t="s">
        <v>1347</v>
      </c>
      <c r="BV16" s="355" t="s">
        <v>1347</v>
      </c>
    </row>
    <row r="17" spans="1:74" ht="11.05" customHeight="1" x14ac:dyDescent="0.2">
      <c r="A17" s="267" t="s">
        <v>1243</v>
      </c>
      <c r="B17" s="554" t="s">
        <v>1090</v>
      </c>
      <c r="C17" s="386">
        <v>42</v>
      </c>
      <c r="D17" s="386">
        <v>43</v>
      </c>
      <c r="E17" s="386">
        <v>46</v>
      </c>
      <c r="F17" s="386">
        <v>46</v>
      </c>
      <c r="G17" s="386">
        <v>47</v>
      </c>
      <c r="H17" s="386">
        <v>48</v>
      </c>
      <c r="I17" s="386">
        <v>49</v>
      </c>
      <c r="J17" s="386">
        <v>47</v>
      </c>
      <c r="K17" s="386">
        <v>49</v>
      </c>
      <c r="L17" s="386">
        <v>48</v>
      </c>
      <c r="M17" s="386">
        <v>49</v>
      </c>
      <c r="N17" s="386">
        <v>51</v>
      </c>
      <c r="O17" s="386">
        <v>55</v>
      </c>
      <c r="P17" s="386">
        <v>59</v>
      </c>
      <c r="Q17" s="386">
        <v>67</v>
      </c>
      <c r="R17" s="386">
        <v>69</v>
      </c>
      <c r="S17" s="386">
        <v>72</v>
      </c>
      <c r="T17" s="386">
        <v>72</v>
      </c>
      <c r="U17" s="386">
        <v>73</v>
      </c>
      <c r="V17" s="386">
        <v>74</v>
      </c>
      <c r="W17" s="386">
        <v>76</v>
      </c>
      <c r="X17" s="386">
        <v>75</v>
      </c>
      <c r="Y17" s="386">
        <v>73</v>
      </c>
      <c r="Z17" s="386">
        <v>74</v>
      </c>
      <c r="AA17" s="386">
        <v>73</v>
      </c>
      <c r="AB17" s="386">
        <v>74</v>
      </c>
      <c r="AC17" s="386">
        <v>74</v>
      </c>
      <c r="AD17" s="386">
        <v>70</v>
      </c>
      <c r="AE17" s="386">
        <v>64</v>
      </c>
      <c r="AF17" s="386">
        <v>56</v>
      </c>
      <c r="AG17" s="386">
        <v>51</v>
      </c>
      <c r="AH17" s="386">
        <v>50</v>
      </c>
      <c r="AI17" s="386">
        <v>47</v>
      </c>
      <c r="AJ17" s="386">
        <v>45</v>
      </c>
      <c r="AK17" s="386">
        <v>43</v>
      </c>
      <c r="AL17" s="386">
        <v>45</v>
      </c>
      <c r="AM17" s="386">
        <v>44</v>
      </c>
      <c r="AN17" s="386">
        <v>42</v>
      </c>
      <c r="AO17" s="386">
        <v>38</v>
      </c>
      <c r="AP17" s="386">
        <v>34</v>
      </c>
      <c r="AQ17" s="386">
        <v>34</v>
      </c>
      <c r="AR17" s="386">
        <v>35</v>
      </c>
      <c r="AS17" s="386">
        <v>35</v>
      </c>
      <c r="AT17" s="386">
        <v>33</v>
      </c>
      <c r="AU17" s="386">
        <v>31</v>
      </c>
      <c r="AV17" s="386">
        <v>31</v>
      </c>
      <c r="AW17" s="386">
        <v>31</v>
      </c>
      <c r="AX17" s="386">
        <v>31</v>
      </c>
      <c r="AY17" s="386">
        <v>30</v>
      </c>
      <c r="AZ17" s="386">
        <v>31</v>
      </c>
      <c r="BA17" s="386">
        <v>30</v>
      </c>
      <c r="BB17" s="386">
        <v>32</v>
      </c>
      <c r="BC17" s="386">
        <v>34</v>
      </c>
      <c r="BD17" s="386">
        <v>36</v>
      </c>
      <c r="BE17" s="386">
        <v>38</v>
      </c>
      <c r="BF17" s="386">
        <v>41</v>
      </c>
      <c r="BG17" s="358" t="s">
        <v>1347</v>
      </c>
      <c r="BH17" s="358" t="s">
        <v>1347</v>
      </c>
      <c r="BI17" s="358" t="s">
        <v>1347</v>
      </c>
      <c r="BJ17" s="355" t="s">
        <v>1347</v>
      </c>
      <c r="BK17" s="355" t="s">
        <v>1347</v>
      </c>
      <c r="BL17" s="355" t="s">
        <v>1347</v>
      </c>
      <c r="BM17" s="355" t="s">
        <v>1347</v>
      </c>
      <c r="BN17" s="355" t="s">
        <v>1347</v>
      </c>
      <c r="BO17" s="355" t="s">
        <v>1347</v>
      </c>
      <c r="BP17" s="355" t="s">
        <v>1347</v>
      </c>
      <c r="BQ17" s="355" t="s">
        <v>1347</v>
      </c>
      <c r="BR17" s="355" t="s">
        <v>1347</v>
      </c>
      <c r="BS17" s="355" t="s">
        <v>1347</v>
      </c>
      <c r="BT17" s="355" t="s">
        <v>1347</v>
      </c>
      <c r="BU17" s="355" t="s">
        <v>1347</v>
      </c>
      <c r="BV17" s="355" t="s">
        <v>1347</v>
      </c>
    </row>
    <row r="18" spans="1:74" ht="11.05" customHeight="1" x14ac:dyDescent="0.2">
      <c r="A18" s="267" t="s">
        <v>1244</v>
      </c>
      <c r="B18" s="554" t="s">
        <v>1092</v>
      </c>
      <c r="C18" s="386">
        <v>229</v>
      </c>
      <c r="D18" s="386">
        <v>254</v>
      </c>
      <c r="E18" s="386">
        <v>269</v>
      </c>
      <c r="F18" s="386">
        <v>282</v>
      </c>
      <c r="G18" s="386">
        <v>292</v>
      </c>
      <c r="H18" s="386">
        <v>300</v>
      </c>
      <c r="I18" s="386">
        <v>306</v>
      </c>
      <c r="J18" s="386">
        <v>315</v>
      </c>
      <c r="K18" s="386">
        <v>330</v>
      </c>
      <c r="L18" s="386">
        <v>346</v>
      </c>
      <c r="M18" s="386">
        <v>358</v>
      </c>
      <c r="N18" s="386">
        <v>379</v>
      </c>
      <c r="O18" s="386">
        <v>388</v>
      </c>
      <c r="P18" s="386">
        <v>404</v>
      </c>
      <c r="Q18" s="386">
        <v>432</v>
      </c>
      <c r="R18" s="386">
        <v>463</v>
      </c>
      <c r="S18" s="386">
        <v>475</v>
      </c>
      <c r="T18" s="386">
        <v>484</v>
      </c>
      <c r="U18" s="386">
        <v>489</v>
      </c>
      <c r="V18" s="386">
        <v>495</v>
      </c>
      <c r="W18" s="386">
        <v>500</v>
      </c>
      <c r="X18" s="386">
        <v>505</v>
      </c>
      <c r="Y18" s="386">
        <v>513</v>
      </c>
      <c r="Z18" s="386">
        <v>518</v>
      </c>
      <c r="AA18" s="386">
        <v>522</v>
      </c>
      <c r="AB18" s="386">
        <v>522</v>
      </c>
      <c r="AC18" s="386">
        <v>518</v>
      </c>
      <c r="AD18" s="386">
        <v>518</v>
      </c>
      <c r="AE18" s="386">
        <v>516</v>
      </c>
      <c r="AF18" s="386">
        <v>486</v>
      </c>
      <c r="AG18" s="386">
        <v>486</v>
      </c>
      <c r="AH18" s="386">
        <v>476</v>
      </c>
      <c r="AI18" s="386">
        <v>469</v>
      </c>
      <c r="AJ18" s="386">
        <v>461</v>
      </c>
      <c r="AK18" s="386">
        <v>460</v>
      </c>
      <c r="AL18" s="386">
        <v>460</v>
      </c>
      <c r="AM18" s="386">
        <v>463</v>
      </c>
      <c r="AN18" s="386">
        <v>465</v>
      </c>
      <c r="AO18" s="386">
        <v>469</v>
      </c>
      <c r="AP18" s="386">
        <v>472</v>
      </c>
      <c r="AQ18" s="386">
        <v>468</v>
      </c>
      <c r="AR18" s="386">
        <v>462</v>
      </c>
      <c r="AS18" s="386">
        <v>459</v>
      </c>
      <c r="AT18" s="386">
        <v>460</v>
      </c>
      <c r="AU18" s="386">
        <v>461</v>
      </c>
      <c r="AV18" s="386">
        <v>462</v>
      </c>
      <c r="AW18" s="386">
        <v>463</v>
      </c>
      <c r="AX18" s="386">
        <v>465</v>
      </c>
      <c r="AY18" s="386">
        <v>465</v>
      </c>
      <c r="AZ18" s="386">
        <v>471</v>
      </c>
      <c r="BA18" s="386">
        <v>467</v>
      </c>
      <c r="BB18" s="386">
        <v>462</v>
      </c>
      <c r="BC18" s="386">
        <v>457</v>
      </c>
      <c r="BD18" s="386">
        <v>445</v>
      </c>
      <c r="BE18" s="386">
        <v>431</v>
      </c>
      <c r="BF18" s="386">
        <v>424</v>
      </c>
      <c r="BG18" s="358" t="s">
        <v>1347</v>
      </c>
      <c r="BH18" s="358" t="s">
        <v>1347</v>
      </c>
      <c r="BI18" s="358" t="s">
        <v>1347</v>
      </c>
      <c r="BJ18" s="355" t="s">
        <v>1347</v>
      </c>
      <c r="BK18" s="355" t="s">
        <v>1347</v>
      </c>
      <c r="BL18" s="355" t="s">
        <v>1347</v>
      </c>
      <c r="BM18" s="355" t="s">
        <v>1347</v>
      </c>
      <c r="BN18" s="355" t="s">
        <v>1347</v>
      </c>
      <c r="BO18" s="355" t="s">
        <v>1347</v>
      </c>
      <c r="BP18" s="355" t="s">
        <v>1347</v>
      </c>
      <c r="BQ18" s="355" t="s">
        <v>1347</v>
      </c>
      <c r="BR18" s="355" t="s">
        <v>1347</v>
      </c>
      <c r="BS18" s="355" t="s">
        <v>1347</v>
      </c>
      <c r="BT18" s="355" t="s">
        <v>1347</v>
      </c>
      <c r="BU18" s="355" t="s">
        <v>1347</v>
      </c>
      <c r="BV18" s="355" t="s">
        <v>1347</v>
      </c>
    </row>
    <row r="19" spans="1:74" ht="11.05" customHeight="1" x14ac:dyDescent="0.2">
      <c r="A19" s="267" t="s">
        <v>1245</v>
      </c>
      <c r="B19" s="554" t="s">
        <v>1570</v>
      </c>
      <c r="C19" s="386">
        <v>106</v>
      </c>
      <c r="D19" s="386">
        <v>99</v>
      </c>
      <c r="E19" s="386">
        <v>105</v>
      </c>
      <c r="F19" s="386">
        <v>132</v>
      </c>
      <c r="G19" s="386">
        <v>139</v>
      </c>
      <c r="H19" s="386">
        <v>158</v>
      </c>
      <c r="I19" s="386">
        <v>184</v>
      </c>
      <c r="J19" s="386">
        <v>207</v>
      </c>
      <c r="K19" s="386">
        <v>211</v>
      </c>
      <c r="L19" s="386">
        <v>227</v>
      </c>
      <c r="M19" s="386">
        <v>235</v>
      </c>
      <c r="N19" s="386">
        <v>226</v>
      </c>
      <c r="O19" s="386">
        <v>216</v>
      </c>
      <c r="P19" s="386">
        <v>228</v>
      </c>
      <c r="Q19" s="386">
        <v>232</v>
      </c>
      <c r="R19" s="386">
        <v>241</v>
      </c>
      <c r="S19" s="386">
        <v>258</v>
      </c>
      <c r="T19" s="386">
        <v>278</v>
      </c>
      <c r="U19" s="386">
        <v>303</v>
      </c>
      <c r="V19" s="386">
        <v>316</v>
      </c>
      <c r="W19" s="386">
        <v>324</v>
      </c>
      <c r="X19" s="386">
        <v>329</v>
      </c>
      <c r="Y19" s="386">
        <v>336</v>
      </c>
      <c r="Z19" s="386">
        <v>332</v>
      </c>
      <c r="AA19" s="386">
        <v>296</v>
      </c>
      <c r="AB19" s="386">
        <v>266</v>
      </c>
      <c r="AC19" s="386">
        <v>265</v>
      </c>
      <c r="AD19" s="386">
        <v>266</v>
      </c>
      <c r="AE19" s="386">
        <v>265</v>
      </c>
      <c r="AF19" s="386">
        <v>242</v>
      </c>
      <c r="AG19" s="386">
        <v>243</v>
      </c>
      <c r="AH19" s="386">
        <v>241</v>
      </c>
      <c r="AI19" s="386">
        <v>239</v>
      </c>
      <c r="AJ19" s="386">
        <v>227</v>
      </c>
      <c r="AK19" s="386">
        <v>224</v>
      </c>
      <c r="AL19" s="386">
        <v>219</v>
      </c>
      <c r="AM19" s="386">
        <v>208</v>
      </c>
      <c r="AN19" s="386">
        <v>206</v>
      </c>
      <c r="AO19" s="386">
        <v>199</v>
      </c>
      <c r="AP19" s="386">
        <v>195</v>
      </c>
      <c r="AQ19" s="386">
        <v>188</v>
      </c>
      <c r="AR19" s="386">
        <v>179</v>
      </c>
      <c r="AS19" s="386">
        <v>182</v>
      </c>
      <c r="AT19" s="386">
        <v>193</v>
      </c>
      <c r="AU19" s="386">
        <v>191</v>
      </c>
      <c r="AV19" s="386">
        <v>199</v>
      </c>
      <c r="AW19" s="386">
        <v>198</v>
      </c>
      <c r="AX19" s="386">
        <v>200</v>
      </c>
      <c r="AY19" s="386">
        <v>200</v>
      </c>
      <c r="AZ19" s="386">
        <v>203</v>
      </c>
      <c r="BA19" s="386">
        <v>210</v>
      </c>
      <c r="BB19" s="386">
        <v>212</v>
      </c>
      <c r="BC19" s="386">
        <v>207</v>
      </c>
      <c r="BD19" s="386">
        <v>195</v>
      </c>
      <c r="BE19" s="386">
        <v>180</v>
      </c>
      <c r="BF19" s="386">
        <v>188</v>
      </c>
      <c r="BG19" s="358" t="s">
        <v>1347</v>
      </c>
      <c r="BH19" s="358" t="s">
        <v>1347</v>
      </c>
      <c r="BI19" s="358" t="s">
        <v>1347</v>
      </c>
      <c r="BJ19" s="355" t="s">
        <v>1347</v>
      </c>
      <c r="BK19" s="355" t="s">
        <v>1347</v>
      </c>
      <c r="BL19" s="355" t="s">
        <v>1347</v>
      </c>
      <c r="BM19" s="355" t="s">
        <v>1347</v>
      </c>
      <c r="BN19" s="355" t="s">
        <v>1347</v>
      </c>
      <c r="BO19" s="355" t="s">
        <v>1347</v>
      </c>
      <c r="BP19" s="355" t="s">
        <v>1347</v>
      </c>
      <c r="BQ19" s="355" t="s">
        <v>1347</v>
      </c>
      <c r="BR19" s="355" t="s">
        <v>1347</v>
      </c>
      <c r="BS19" s="355" t="s">
        <v>1347</v>
      </c>
      <c r="BT19" s="355" t="s">
        <v>1347</v>
      </c>
      <c r="BU19" s="355" t="s">
        <v>1347</v>
      </c>
      <c r="BV19" s="355" t="s">
        <v>1347</v>
      </c>
    </row>
    <row r="20" spans="1:74" ht="11.05" customHeight="1" x14ac:dyDescent="0.2">
      <c r="A20" s="267"/>
      <c r="B20" s="620"/>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c r="AS20" s="386"/>
      <c r="AT20" s="386"/>
      <c r="AU20" s="386"/>
      <c r="AV20" s="386"/>
      <c r="AW20" s="386"/>
      <c r="AX20" s="386"/>
      <c r="AY20" s="386"/>
      <c r="AZ20" s="386"/>
      <c r="BA20" s="386"/>
      <c r="BB20" s="386"/>
      <c r="BC20" s="386"/>
      <c r="BD20" s="386"/>
      <c r="BE20" s="386"/>
      <c r="BF20" s="386"/>
      <c r="BG20" s="358"/>
      <c r="BH20" s="358"/>
      <c r="BI20" s="358"/>
      <c r="BJ20" s="353"/>
      <c r="BK20" s="353"/>
      <c r="BL20" s="353"/>
      <c r="BM20" s="353"/>
      <c r="BN20" s="353"/>
      <c r="BO20" s="353"/>
      <c r="BP20" s="353"/>
      <c r="BQ20" s="353"/>
      <c r="BR20" s="353"/>
      <c r="BS20" s="353"/>
      <c r="BT20" s="353"/>
      <c r="BU20" s="353"/>
      <c r="BV20" s="353"/>
    </row>
    <row r="21" spans="1:74" ht="11.05" customHeight="1" x14ac:dyDescent="0.2">
      <c r="A21" s="267"/>
      <c r="B21" s="37" t="s">
        <v>1246</v>
      </c>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c r="AS21" s="386"/>
      <c r="AT21" s="386"/>
      <c r="AU21" s="386"/>
      <c r="AV21" s="386"/>
      <c r="AW21" s="386"/>
      <c r="AX21" s="386"/>
      <c r="AY21" s="386"/>
      <c r="AZ21" s="386"/>
      <c r="BA21" s="386"/>
      <c r="BB21" s="386"/>
      <c r="BC21" s="386"/>
      <c r="BD21" s="386"/>
      <c r="BE21" s="386"/>
      <c r="BF21" s="386"/>
      <c r="BG21" s="358"/>
      <c r="BH21" s="358"/>
      <c r="BI21" s="358"/>
      <c r="BJ21" s="353"/>
      <c r="BK21" s="353"/>
      <c r="BL21" s="353"/>
      <c r="BM21" s="353"/>
      <c r="BN21" s="353"/>
      <c r="BO21" s="353"/>
      <c r="BP21" s="353"/>
      <c r="BQ21" s="353"/>
      <c r="BR21" s="353"/>
      <c r="BS21" s="353"/>
      <c r="BT21" s="353"/>
      <c r="BU21" s="353"/>
      <c r="BV21" s="353"/>
    </row>
    <row r="22" spans="1:74" ht="11.05" customHeight="1" x14ac:dyDescent="0.2">
      <c r="A22" s="267" t="s">
        <v>1247</v>
      </c>
      <c r="B22" s="554" t="s">
        <v>1084</v>
      </c>
      <c r="C22" s="468">
        <v>1.8234999999999999</v>
      </c>
      <c r="D22" s="468">
        <v>1.7450000000000001</v>
      </c>
      <c r="E22" s="468">
        <v>1.7547999999999999</v>
      </c>
      <c r="F22" s="468">
        <v>1.7346999999999999</v>
      </c>
      <c r="G22" s="468">
        <v>1.8089</v>
      </c>
      <c r="H22" s="468">
        <v>1.8592</v>
      </c>
      <c r="I22" s="468">
        <v>1.7914000000000001</v>
      </c>
      <c r="J22" s="468">
        <v>1.7250000000000001</v>
      </c>
      <c r="K22" s="468">
        <v>1.7547999999999999</v>
      </c>
      <c r="L22" s="468">
        <v>1.7632000000000001</v>
      </c>
      <c r="M22" s="468">
        <v>1.7467999999999999</v>
      </c>
      <c r="N22" s="468">
        <v>1.7909999999999999</v>
      </c>
      <c r="O22" s="468">
        <v>1.8011999999999999</v>
      </c>
      <c r="P22" s="468">
        <v>1.8280000000000001</v>
      </c>
      <c r="Q22" s="468">
        <v>1.8315999999999999</v>
      </c>
      <c r="R22" s="468">
        <v>1.8443000000000001</v>
      </c>
      <c r="S22" s="468">
        <v>1.8431</v>
      </c>
      <c r="T22" s="468">
        <v>1.8431</v>
      </c>
      <c r="U22" s="468">
        <v>1.8443000000000001</v>
      </c>
      <c r="V22" s="468">
        <v>1.8624000000000001</v>
      </c>
      <c r="W22" s="468">
        <v>1.8353999999999999</v>
      </c>
      <c r="X22" s="468">
        <v>1.8565</v>
      </c>
      <c r="Y22" s="468">
        <v>1.8372999999999999</v>
      </c>
      <c r="Z22" s="468">
        <v>1.8269</v>
      </c>
      <c r="AA22" s="468">
        <v>1.8462000000000001</v>
      </c>
      <c r="AB22" s="468">
        <v>1.8536999999999999</v>
      </c>
      <c r="AC22" s="468">
        <v>1.8504</v>
      </c>
      <c r="AD22" s="468">
        <v>1.8641000000000001</v>
      </c>
      <c r="AE22" s="468">
        <v>1.88</v>
      </c>
      <c r="AF22" s="468">
        <v>1.8594999999999999</v>
      </c>
      <c r="AG22" s="468">
        <v>1.8736999999999999</v>
      </c>
      <c r="AH22" s="468">
        <v>1.8824000000000001</v>
      </c>
      <c r="AI22" s="468">
        <v>1.875</v>
      </c>
      <c r="AJ22" s="468">
        <v>1.8462000000000001</v>
      </c>
      <c r="AK22" s="468">
        <v>1.8365</v>
      </c>
      <c r="AL22" s="468">
        <v>1.8472999999999999</v>
      </c>
      <c r="AM22" s="468">
        <v>1.8536999999999999</v>
      </c>
      <c r="AN22" s="468">
        <v>1.8728</v>
      </c>
      <c r="AO22" s="468">
        <v>1.8836999999999999</v>
      </c>
      <c r="AP22" s="468">
        <v>1.8424</v>
      </c>
      <c r="AQ22" s="468">
        <v>1.8717999999999999</v>
      </c>
      <c r="AR22" s="468">
        <v>1.8889</v>
      </c>
      <c r="AS22" s="468">
        <v>1.8904000000000001</v>
      </c>
      <c r="AT22" s="468">
        <v>1.8571</v>
      </c>
      <c r="AU22" s="468">
        <v>1.8485</v>
      </c>
      <c r="AV22" s="468">
        <v>1.8462000000000001</v>
      </c>
      <c r="AW22" s="468">
        <v>1.8895</v>
      </c>
      <c r="AX22" s="468">
        <v>1.8393999999999999</v>
      </c>
      <c r="AY22" s="468">
        <v>1.8529</v>
      </c>
      <c r="AZ22" s="468">
        <v>1.8551</v>
      </c>
      <c r="BA22" s="468">
        <v>1.8856999999999999</v>
      </c>
      <c r="BB22" s="468">
        <v>1.8775999999999999</v>
      </c>
      <c r="BC22" s="468">
        <v>1.8714999999999999</v>
      </c>
      <c r="BD22" s="468">
        <v>1.8611</v>
      </c>
      <c r="BE22" s="468">
        <v>1.8440000000000001</v>
      </c>
      <c r="BF22" s="468">
        <v>1.8611</v>
      </c>
      <c r="BG22" s="456" t="s">
        <v>1347</v>
      </c>
      <c r="BH22" s="456" t="s">
        <v>1347</v>
      </c>
      <c r="BI22" s="456" t="s">
        <v>1347</v>
      </c>
      <c r="BJ22" s="355" t="s">
        <v>1347</v>
      </c>
      <c r="BK22" s="355" t="s">
        <v>1347</v>
      </c>
      <c r="BL22" s="355" t="s">
        <v>1347</v>
      </c>
      <c r="BM22" s="355" t="s">
        <v>1347</v>
      </c>
      <c r="BN22" s="355" t="s">
        <v>1347</v>
      </c>
      <c r="BO22" s="355" t="s">
        <v>1347</v>
      </c>
      <c r="BP22" s="355" t="s">
        <v>1347</v>
      </c>
      <c r="BQ22" s="355" t="s">
        <v>1347</v>
      </c>
      <c r="BR22" s="355" t="s">
        <v>1347</v>
      </c>
      <c r="BS22" s="355" t="s">
        <v>1347</v>
      </c>
      <c r="BT22" s="355" t="s">
        <v>1347</v>
      </c>
      <c r="BU22" s="355" t="s">
        <v>1347</v>
      </c>
      <c r="BV22" s="355" t="s">
        <v>1347</v>
      </c>
    </row>
    <row r="23" spans="1:74" ht="11.05" customHeight="1" x14ac:dyDescent="0.2">
      <c r="A23" s="267" t="s">
        <v>1248</v>
      </c>
      <c r="B23" s="554" t="s">
        <v>1086</v>
      </c>
      <c r="C23" s="468">
        <v>1.8182</v>
      </c>
      <c r="D23" s="468">
        <v>1.4339999999999999</v>
      </c>
      <c r="E23" s="468">
        <v>1.9231</v>
      </c>
      <c r="F23" s="468">
        <v>1.8492999999999999</v>
      </c>
      <c r="G23" s="468">
        <v>1.8412999999999999</v>
      </c>
      <c r="H23" s="468">
        <v>1.8788</v>
      </c>
      <c r="I23" s="468">
        <v>1.7582</v>
      </c>
      <c r="J23" s="468">
        <v>1.7930999999999999</v>
      </c>
      <c r="K23" s="468">
        <v>1.8261000000000001</v>
      </c>
      <c r="L23" s="468">
        <v>1.8533999999999999</v>
      </c>
      <c r="M23" s="468">
        <v>1.8586</v>
      </c>
      <c r="N23" s="468">
        <v>1.9258999999999999</v>
      </c>
      <c r="O23" s="468">
        <v>1.9630000000000001</v>
      </c>
      <c r="P23" s="468">
        <v>1.9248000000000001</v>
      </c>
      <c r="Q23" s="468">
        <v>1.9556</v>
      </c>
      <c r="R23" s="468">
        <v>1.6667000000000001</v>
      </c>
      <c r="S23" s="468">
        <v>1.9867999999999999</v>
      </c>
      <c r="T23" s="468">
        <v>1.9737</v>
      </c>
      <c r="U23" s="468">
        <v>1.9737</v>
      </c>
      <c r="V23" s="468">
        <v>1.9487000000000001</v>
      </c>
      <c r="W23" s="468">
        <v>1.95</v>
      </c>
      <c r="X23" s="468">
        <v>1.9618</v>
      </c>
      <c r="Y23" s="468">
        <v>1.9505999999999999</v>
      </c>
      <c r="Z23" s="468">
        <v>1.9608000000000001</v>
      </c>
      <c r="AA23" s="468">
        <v>1.9512</v>
      </c>
      <c r="AB23" s="468">
        <v>1.9512</v>
      </c>
      <c r="AC23" s="468">
        <v>1.9512</v>
      </c>
      <c r="AD23" s="468">
        <v>1.9874000000000001</v>
      </c>
      <c r="AE23" s="468">
        <v>1.9865999999999999</v>
      </c>
      <c r="AF23" s="468">
        <v>1.9774</v>
      </c>
      <c r="AG23" s="468">
        <v>2.0144000000000002</v>
      </c>
      <c r="AH23" s="468">
        <v>2</v>
      </c>
      <c r="AI23" s="468">
        <v>1.9753000000000001</v>
      </c>
      <c r="AJ23" s="468">
        <v>1.9846999999999999</v>
      </c>
      <c r="AK23" s="468">
        <v>2</v>
      </c>
      <c r="AL23" s="468">
        <v>2.0062000000000002</v>
      </c>
      <c r="AM23" s="468">
        <v>2.0299</v>
      </c>
      <c r="AN23" s="468">
        <v>2.0293999999999999</v>
      </c>
      <c r="AO23" s="468">
        <v>2.0293999999999999</v>
      </c>
      <c r="AP23" s="468">
        <v>2.0293999999999999</v>
      </c>
      <c r="AQ23" s="468">
        <v>2.0293999999999999</v>
      </c>
      <c r="AR23" s="468">
        <v>2.0289999999999999</v>
      </c>
      <c r="AS23" s="468">
        <v>2.0142000000000002</v>
      </c>
      <c r="AT23" s="468">
        <v>2.0169999999999999</v>
      </c>
      <c r="AU23" s="468">
        <v>2.0293999999999999</v>
      </c>
      <c r="AV23" s="468">
        <v>2.0293999999999999</v>
      </c>
      <c r="AW23" s="468">
        <v>2.0286</v>
      </c>
      <c r="AX23" s="468">
        <v>2.0137999999999998</v>
      </c>
      <c r="AY23" s="468">
        <v>2.0114999999999998</v>
      </c>
      <c r="AZ23" s="468">
        <v>1.9850000000000001</v>
      </c>
      <c r="BA23" s="468">
        <v>1.9850000000000001</v>
      </c>
      <c r="BB23" s="468">
        <v>1.9697</v>
      </c>
      <c r="BC23" s="468">
        <v>1.9876</v>
      </c>
      <c r="BD23" s="468">
        <v>2</v>
      </c>
      <c r="BE23" s="468">
        <v>2</v>
      </c>
      <c r="BF23" s="468">
        <v>2.0163000000000002</v>
      </c>
      <c r="BG23" s="456" t="s">
        <v>1347</v>
      </c>
      <c r="BH23" s="456" t="s">
        <v>1347</v>
      </c>
      <c r="BI23" s="456" t="s">
        <v>1347</v>
      </c>
      <c r="BJ23" s="355" t="s">
        <v>1347</v>
      </c>
      <c r="BK23" s="355" t="s">
        <v>1347</v>
      </c>
      <c r="BL23" s="355" t="s">
        <v>1347</v>
      </c>
      <c r="BM23" s="355" t="s">
        <v>1347</v>
      </c>
      <c r="BN23" s="355" t="s">
        <v>1347</v>
      </c>
      <c r="BO23" s="355" t="s">
        <v>1347</v>
      </c>
      <c r="BP23" s="355" t="s">
        <v>1347</v>
      </c>
      <c r="BQ23" s="355" t="s">
        <v>1347</v>
      </c>
      <c r="BR23" s="355" t="s">
        <v>1347</v>
      </c>
      <c r="BS23" s="355" t="s">
        <v>1347</v>
      </c>
      <c r="BT23" s="355" t="s">
        <v>1347</v>
      </c>
      <c r="BU23" s="355" t="s">
        <v>1347</v>
      </c>
      <c r="BV23" s="355" t="s">
        <v>1347</v>
      </c>
    </row>
    <row r="24" spans="1:74" ht="11.05" customHeight="1" x14ac:dyDescent="0.2">
      <c r="A24" s="267" t="s">
        <v>1249</v>
      </c>
      <c r="B24" s="554" t="s">
        <v>1088</v>
      </c>
      <c r="C24" s="468">
        <v>1.5203</v>
      </c>
      <c r="D24" s="468">
        <v>1.3115000000000001</v>
      </c>
      <c r="E24" s="468">
        <v>1.5238</v>
      </c>
      <c r="F24" s="468">
        <v>1.5625</v>
      </c>
      <c r="G24" s="468">
        <v>1.5603</v>
      </c>
      <c r="H24" s="468">
        <v>1.6111</v>
      </c>
      <c r="I24" s="468">
        <v>1.6389</v>
      </c>
      <c r="J24" s="468">
        <v>1.6315999999999999</v>
      </c>
      <c r="K24" s="468">
        <v>1.6578999999999999</v>
      </c>
      <c r="L24" s="468">
        <v>1.6089</v>
      </c>
      <c r="M24" s="468">
        <v>1.5682</v>
      </c>
      <c r="N24" s="468">
        <v>1.5170999999999999</v>
      </c>
      <c r="O24" s="468">
        <v>1.6157999999999999</v>
      </c>
      <c r="P24" s="468">
        <v>1.6034999999999999</v>
      </c>
      <c r="Q24" s="468">
        <v>1.6327</v>
      </c>
      <c r="R24" s="468">
        <v>1.6158999999999999</v>
      </c>
      <c r="S24" s="468">
        <v>1.5827</v>
      </c>
      <c r="T24" s="468">
        <v>1.5563</v>
      </c>
      <c r="U24" s="468">
        <v>1.5385</v>
      </c>
      <c r="V24" s="468">
        <v>1.4967999999999999</v>
      </c>
      <c r="W24" s="468">
        <v>1.5526</v>
      </c>
      <c r="X24" s="468">
        <v>1.5578000000000001</v>
      </c>
      <c r="Y24" s="468">
        <v>1.637</v>
      </c>
      <c r="Z24" s="468">
        <v>1.601</v>
      </c>
      <c r="AA24" s="468">
        <v>1.5385</v>
      </c>
      <c r="AB24" s="468">
        <v>1.508</v>
      </c>
      <c r="AC24" s="468">
        <v>1.4986999999999999</v>
      </c>
      <c r="AD24" s="468">
        <v>1.5563</v>
      </c>
      <c r="AE24" s="468">
        <v>1.6122000000000001</v>
      </c>
      <c r="AF24" s="468">
        <v>1.6997</v>
      </c>
      <c r="AG24" s="468">
        <v>1.6996</v>
      </c>
      <c r="AH24" s="468">
        <v>1.6803999999999999</v>
      </c>
      <c r="AI24" s="468">
        <v>1.7293000000000001</v>
      </c>
      <c r="AJ24" s="468">
        <v>1.6652</v>
      </c>
      <c r="AK24" s="468">
        <v>1.7091000000000001</v>
      </c>
      <c r="AL24" s="468">
        <v>1.7210000000000001</v>
      </c>
      <c r="AM24" s="468">
        <v>1.7193000000000001</v>
      </c>
      <c r="AN24" s="468">
        <v>1.7067000000000001</v>
      </c>
      <c r="AO24" s="468">
        <v>1.7181999999999999</v>
      </c>
      <c r="AP24" s="468">
        <v>1.7215</v>
      </c>
      <c r="AQ24" s="468">
        <v>1.7935000000000001</v>
      </c>
      <c r="AR24" s="468">
        <v>1.8419000000000001</v>
      </c>
      <c r="AS24" s="468">
        <v>1.8462000000000001</v>
      </c>
      <c r="AT24" s="468">
        <v>1.8774</v>
      </c>
      <c r="AU24" s="468">
        <v>1.9323999999999999</v>
      </c>
      <c r="AV24" s="468">
        <v>1.9710000000000001</v>
      </c>
      <c r="AW24" s="468">
        <v>1.9961</v>
      </c>
      <c r="AX24" s="468">
        <v>2.0097999999999998</v>
      </c>
      <c r="AY24" s="468">
        <v>2.0243000000000002</v>
      </c>
      <c r="AZ24" s="468">
        <v>2.0190000000000001</v>
      </c>
      <c r="BA24" s="468">
        <v>2.0188999999999999</v>
      </c>
      <c r="BB24" s="468">
        <v>2.0284</v>
      </c>
      <c r="BC24" s="468">
        <v>2.0232999999999999</v>
      </c>
      <c r="BD24" s="468">
        <v>2.0204</v>
      </c>
      <c r="BE24" s="468">
        <v>2.0606</v>
      </c>
      <c r="BF24" s="468">
        <v>2.0512999999999999</v>
      </c>
      <c r="BG24" s="456" t="s">
        <v>1347</v>
      </c>
      <c r="BH24" s="456" t="s">
        <v>1347</v>
      </c>
      <c r="BI24" s="456" t="s">
        <v>1347</v>
      </c>
      <c r="BJ24" s="355" t="s">
        <v>1347</v>
      </c>
      <c r="BK24" s="355" t="s">
        <v>1347</v>
      </c>
      <c r="BL24" s="355" t="s">
        <v>1347</v>
      </c>
      <c r="BM24" s="355" t="s">
        <v>1347</v>
      </c>
      <c r="BN24" s="355" t="s">
        <v>1347</v>
      </c>
      <c r="BO24" s="355" t="s">
        <v>1347</v>
      </c>
      <c r="BP24" s="355" t="s">
        <v>1347</v>
      </c>
      <c r="BQ24" s="355" t="s">
        <v>1347</v>
      </c>
      <c r="BR24" s="355" t="s">
        <v>1347</v>
      </c>
      <c r="BS24" s="355" t="s">
        <v>1347</v>
      </c>
      <c r="BT24" s="355" t="s">
        <v>1347</v>
      </c>
      <c r="BU24" s="355" t="s">
        <v>1347</v>
      </c>
      <c r="BV24" s="355" t="s">
        <v>1347</v>
      </c>
    </row>
    <row r="25" spans="1:74" ht="11.05" customHeight="1" x14ac:dyDescent="0.2">
      <c r="A25" s="267" t="s">
        <v>1250</v>
      </c>
      <c r="B25" s="554" t="s">
        <v>1090</v>
      </c>
      <c r="C25" s="468">
        <v>0.93330000000000002</v>
      </c>
      <c r="D25" s="468">
        <v>0.91010000000000002</v>
      </c>
      <c r="E25" s="468">
        <v>0.97350000000000003</v>
      </c>
      <c r="F25" s="468">
        <v>0.9829</v>
      </c>
      <c r="G25" s="468">
        <v>0.93530000000000002</v>
      </c>
      <c r="H25" s="468">
        <v>0.92749999999999999</v>
      </c>
      <c r="I25" s="468">
        <v>0.95699999999999996</v>
      </c>
      <c r="J25" s="468">
        <v>1</v>
      </c>
      <c r="K25" s="468">
        <v>0.9899</v>
      </c>
      <c r="L25" s="468">
        <v>0.99170000000000003</v>
      </c>
      <c r="M25" s="468">
        <v>1</v>
      </c>
      <c r="N25" s="468">
        <v>1.0079</v>
      </c>
      <c r="O25" s="468">
        <v>0.98209999999999997</v>
      </c>
      <c r="P25" s="468">
        <v>0.98740000000000006</v>
      </c>
      <c r="Q25" s="468">
        <v>0.98529999999999995</v>
      </c>
      <c r="R25" s="468">
        <v>0.99139999999999995</v>
      </c>
      <c r="S25" s="468">
        <v>1.0177</v>
      </c>
      <c r="T25" s="468">
        <v>1.0069999999999999</v>
      </c>
      <c r="U25" s="468">
        <v>1.0111000000000001</v>
      </c>
      <c r="V25" s="468">
        <v>1.0102</v>
      </c>
      <c r="W25" s="468">
        <v>1.0133000000000001</v>
      </c>
      <c r="X25" s="468">
        <v>1.0135000000000001</v>
      </c>
      <c r="Y25" s="468">
        <v>1.0068999999999999</v>
      </c>
      <c r="Z25" s="468">
        <v>1.0108999999999999</v>
      </c>
      <c r="AA25" s="468">
        <v>1.0174000000000001</v>
      </c>
      <c r="AB25" s="468">
        <v>1.0206999999999999</v>
      </c>
      <c r="AC25" s="468">
        <v>1.0221</v>
      </c>
      <c r="AD25" s="468">
        <v>0.99639999999999995</v>
      </c>
      <c r="AE25" s="468">
        <v>0.99609999999999999</v>
      </c>
      <c r="AF25" s="468">
        <v>1.0072000000000001</v>
      </c>
      <c r="AG25" s="468">
        <v>1.0048999999999999</v>
      </c>
      <c r="AH25" s="468">
        <v>1</v>
      </c>
      <c r="AI25" s="468">
        <v>0.99580000000000002</v>
      </c>
      <c r="AJ25" s="468">
        <v>0.99450000000000005</v>
      </c>
      <c r="AK25" s="468">
        <v>0.97729999999999995</v>
      </c>
      <c r="AL25" s="468">
        <v>0.94540000000000002</v>
      </c>
      <c r="AM25" s="468">
        <v>0.95650000000000002</v>
      </c>
      <c r="AN25" s="468">
        <v>0.94379999999999997</v>
      </c>
      <c r="AO25" s="468">
        <v>0.95960000000000001</v>
      </c>
      <c r="AP25" s="468">
        <v>0.97140000000000004</v>
      </c>
      <c r="AQ25" s="468">
        <v>0.94440000000000002</v>
      </c>
      <c r="AR25" s="468">
        <v>0.95240000000000002</v>
      </c>
      <c r="AS25" s="468">
        <v>0.95889999999999997</v>
      </c>
      <c r="AT25" s="468">
        <v>0.97060000000000002</v>
      </c>
      <c r="AU25" s="468">
        <v>0.93940000000000001</v>
      </c>
      <c r="AV25" s="468">
        <v>0.9254</v>
      </c>
      <c r="AW25" s="468">
        <v>0.95679999999999998</v>
      </c>
      <c r="AX25" s="468">
        <v>0.97640000000000005</v>
      </c>
      <c r="AY25" s="468">
        <v>0.97399999999999998</v>
      </c>
      <c r="AZ25" s="468">
        <v>0.96120000000000005</v>
      </c>
      <c r="BA25" s="468">
        <v>0.96</v>
      </c>
      <c r="BB25" s="468">
        <v>0.94810000000000005</v>
      </c>
      <c r="BC25" s="468">
        <v>0.94440000000000002</v>
      </c>
      <c r="BD25" s="468">
        <v>0.93510000000000004</v>
      </c>
      <c r="BE25" s="468">
        <v>0.91569999999999996</v>
      </c>
      <c r="BF25" s="468">
        <v>0.91620000000000001</v>
      </c>
      <c r="BG25" s="456" t="s">
        <v>1347</v>
      </c>
      <c r="BH25" s="456" t="s">
        <v>1347</v>
      </c>
      <c r="BI25" s="456" t="s">
        <v>1347</v>
      </c>
      <c r="BJ25" s="355" t="s">
        <v>1347</v>
      </c>
      <c r="BK25" s="355" t="s">
        <v>1347</v>
      </c>
      <c r="BL25" s="355" t="s">
        <v>1347</v>
      </c>
      <c r="BM25" s="355" t="s">
        <v>1347</v>
      </c>
      <c r="BN25" s="355" t="s">
        <v>1347</v>
      </c>
      <c r="BO25" s="355" t="s">
        <v>1347</v>
      </c>
      <c r="BP25" s="355" t="s">
        <v>1347</v>
      </c>
      <c r="BQ25" s="355" t="s">
        <v>1347</v>
      </c>
      <c r="BR25" s="355" t="s">
        <v>1347</v>
      </c>
      <c r="BS25" s="355" t="s">
        <v>1347</v>
      </c>
      <c r="BT25" s="355" t="s">
        <v>1347</v>
      </c>
      <c r="BU25" s="355" t="s">
        <v>1347</v>
      </c>
      <c r="BV25" s="355" t="s">
        <v>1347</v>
      </c>
    </row>
    <row r="26" spans="1:74" s="539" customFormat="1" ht="11.05" customHeight="1" x14ac:dyDescent="0.2">
      <c r="A26" s="267" t="s">
        <v>1251</v>
      </c>
      <c r="B26" s="554" t="s">
        <v>1092</v>
      </c>
      <c r="C26" s="468">
        <v>1.2404999999999999</v>
      </c>
      <c r="D26" s="468">
        <v>1.2497</v>
      </c>
      <c r="E26" s="468">
        <v>1.2512000000000001</v>
      </c>
      <c r="F26" s="468">
        <v>1.2533000000000001</v>
      </c>
      <c r="G26" s="468">
        <v>1.2641</v>
      </c>
      <c r="H26" s="468">
        <v>1.2751999999999999</v>
      </c>
      <c r="I26" s="468">
        <v>1.2782</v>
      </c>
      <c r="J26" s="468">
        <v>1.2791999999999999</v>
      </c>
      <c r="K26" s="468">
        <v>1.2903</v>
      </c>
      <c r="L26" s="468">
        <v>1.3017000000000001</v>
      </c>
      <c r="M26" s="468">
        <v>1.3126</v>
      </c>
      <c r="N26" s="468">
        <v>1.3187</v>
      </c>
      <c r="O26" s="468">
        <v>1.3288</v>
      </c>
      <c r="P26" s="468">
        <v>1.3389</v>
      </c>
      <c r="Q26" s="468">
        <v>1.3791</v>
      </c>
      <c r="R26" s="468">
        <v>1.4047000000000001</v>
      </c>
      <c r="S26" s="468">
        <v>1.4105000000000001</v>
      </c>
      <c r="T26" s="468">
        <v>1.407</v>
      </c>
      <c r="U26" s="468">
        <v>1.4018999999999999</v>
      </c>
      <c r="V26" s="468">
        <v>1.4296</v>
      </c>
      <c r="W26" s="468">
        <v>1.4594</v>
      </c>
      <c r="X26" s="468">
        <v>1.4605999999999999</v>
      </c>
      <c r="Y26" s="468">
        <v>1.4699</v>
      </c>
      <c r="Z26" s="468">
        <v>1.48</v>
      </c>
      <c r="AA26" s="468">
        <v>1.4724999999999999</v>
      </c>
      <c r="AB26" s="468">
        <v>1.4798</v>
      </c>
      <c r="AC26" s="468">
        <v>1.4824999999999999</v>
      </c>
      <c r="AD26" s="468">
        <v>1.4571000000000001</v>
      </c>
      <c r="AE26" s="468">
        <v>1.4775</v>
      </c>
      <c r="AF26" s="468">
        <v>1.4227000000000001</v>
      </c>
      <c r="AG26" s="468">
        <v>1.4529000000000001</v>
      </c>
      <c r="AH26" s="468">
        <v>1.468</v>
      </c>
      <c r="AI26" s="468">
        <v>1.4748000000000001</v>
      </c>
      <c r="AJ26" s="468">
        <v>1.4811000000000001</v>
      </c>
      <c r="AK26" s="468">
        <v>1.4815</v>
      </c>
      <c r="AL26" s="468">
        <v>1.4810000000000001</v>
      </c>
      <c r="AM26" s="468">
        <v>1.4972000000000001</v>
      </c>
      <c r="AN26" s="468">
        <v>1.488</v>
      </c>
      <c r="AO26" s="468">
        <v>1.4888999999999999</v>
      </c>
      <c r="AP26" s="468">
        <v>1.4890000000000001</v>
      </c>
      <c r="AQ26" s="468">
        <v>1.4962</v>
      </c>
      <c r="AR26" s="468">
        <v>1.5</v>
      </c>
      <c r="AS26" s="468">
        <v>1.5062</v>
      </c>
      <c r="AT26" s="468">
        <v>1.5122</v>
      </c>
      <c r="AU26" s="468">
        <v>1.5053000000000001</v>
      </c>
      <c r="AV26" s="468">
        <v>1.5197000000000001</v>
      </c>
      <c r="AW26" s="468">
        <v>1.5281</v>
      </c>
      <c r="AX26" s="468">
        <v>1.5296000000000001</v>
      </c>
      <c r="AY26" s="468">
        <v>1.5367</v>
      </c>
      <c r="AZ26" s="468">
        <v>1.5492999999999999</v>
      </c>
      <c r="BA26" s="468">
        <v>1.5541</v>
      </c>
      <c r="BB26" s="468">
        <v>1.5916999999999999</v>
      </c>
      <c r="BC26" s="468">
        <v>1.6194</v>
      </c>
      <c r="BD26" s="468">
        <v>1.6345000000000001</v>
      </c>
      <c r="BE26" s="468">
        <v>1.6372</v>
      </c>
      <c r="BF26" s="468">
        <v>1.6546000000000001</v>
      </c>
      <c r="BG26" s="456" t="s">
        <v>1347</v>
      </c>
      <c r="BH26" s="456" t="s">
        <v>1347</v>
      </c>
      <c r="BI26" s="456" t="s">
        <v>1347</v>
      </c>
      <c r="BJ26" s="355" t="s">
        <v>1347</v>
      </c>
      <c r="BK26" s="355" t="s">
        <v>1347</v>
      </c>
      <c r="BL26" s="355" t="s">
        <v>1347</v>
      </c>
      <c r="BM26" s="355" t="s">
        <v>1347</v>
      </c>
      <c r="BN26" s="355" t="s">
        <v>1347</v>
      </c>
      <c r="BO26" s="355" t="s">
        <v>1347</v>
      </c>
      <c r="BP26" s="355" t="s">
        <v>1347</v>
      </c>
      <c r="BQ26" s="355" t="s">
        <v>1347</v>
      </c>
      <c r="BR26" s="355" t="s">
        <v>1347</v>
      </c>
      <c r="BS26" s="355" t="s">
        <v>1347</v>
      </c>
      <c r="BT26" s="355" t="s">
        <v>1347</v>
      </c>
      <c r="BU26" s="355" t="s">
        <v>1347</v>
      </c>
      <c r="BV26" s="355" t="s">
        <v>1347</v>
      </c>
    </row>
    <row r="27" spans="1:74" ht="11.05" customHeight="1" x14ac:dyDescent="0.2">
      <c r="A27" s="267" t="s">
        <v>1252</v>
      </c>
      <c r="B27" s="554" t="s">
        <v>1570</v>
      </c>
      <c r="C27" s="468">
        <v>2.4537</v>
      </c>
      <c r="D27" s="468">
        <v>2.2122999999999999</v>
      </c>
      <c r="E27" s="468">
        <v>2.246</v>
      </c>
      <c r="F27" s="468">
        <v>2.2296999999999998</v>
      </c>
      <c r="G27" s="468">
        <v>2.2063000000000001</v>
      </c>
      <c r="H27" s="468">
        <v>2.2410999999999999</v>
      </c>
      <c r="I27" s="468">
        <v>2.3115999999999999</v>
      </c>
      <c r="J27" s="468">
        <v>2.3456000000000001</v>
      </c>
      <c r="K27" s="468">
        <v>2.2507000000000001</v>
      </c>
      <c r="L27" s="468">
        <v>2.1996000000000002</v>
      </c>
      <c r="M27" s="468">
        <v>2.1962999999999999</v>
      </c>
      <c r="N27" s="468">
        <v>2.1280999999999999</v>
      </c>
      <c r="O27" s="468">
        <v>1.9907999999999999</v>
      </c>
      <c r="P27" s="468">
        <v>2</v>
      </c>
      <c r="Q27" s="468">
        <v>2.0217999999999998</v>
      </c>
      <c r="R27" s="468">
        <v>2.0150999999999999</v>
      </c>
      <c r="S27" s="468">
        <v>1.9961</v>
      </c>
      <c r="T27" s="468">
        <v>2.0516999999999999</v>
      </c>
      <c r="U27" s="468">
        <v>2.0640000000000001</v>
      </c>
      <c r="V27" s="468">
        <v>2.0687000000000002</v>
      </c>
      <c r="W27" s="468">
        <v>2.0903</v>
      </c>
      <c r="X27" s="468">
        <v>2.109</v>
      </c>
      <c r="Y27" s="468">
        <v>2.0935000000000001</v>
      </c>
      <c r="Z27" s="468">
        <v>2.0697999999999999</v>
      </c>
      <c r="AA27" s="468">
        <v>1.9799</v>
      </c>
      <c r="AB27" s="468">
        <v>1.9345000000000001</v>
      </c>
      <c r="AC27" s="468">
        <v>1.9457</v>
      </c>
      <c r="AD27" s="468">
        <v>1.9962</v>
      </c>
      <c r="AE27" s="468">
        <v>2.0306999999999999</v>
      </c>
      <c r="AF27" s="468">
        <v>2.0790000000000002</v>
      </c>
      <c r="AG27" s="468">
        <v>2.1223000000000001</v>
      </c>
      <c r="AH27" s="468">
        <v>2.1760999999999999</v>
      </c>
      <c r="AI27" s="468">
        <v>2.1608999999999998</v>
      </c>
      <c r="AJ27" s="468">
        <v>2.1265000000000001</v>
      </c>
      <c r="AK27" s="468">
        <v>2.0836999999999999</v>
      </c>
      <c r="AL27" s="468">
        <v>2.0203000000000002</v>
      </c>
      <c r="AM27" s="468">
        <v>1.9669000000000001</v>
      </c>
      <c r="AN27" s="468">
        <v>1.9855</v>
      </c>
      <c r="AO27" s="468">
        <v>1.9510000000000001</v>
      </c>
      <c r="AP27" s="468">
        <v>1.9549000000000001</v>
      </c>
      <c r="AQ27" s="468">
        <v>1.9301999999999999</v>
      </c>
      <c r="AR27" s="468">
        <v>1.9670000000000001</v>
      </c>
      <c r="AS27" s="468">
        <v>1.9891000000000001</v>
      </c>
      <c r="AT27" s="468">
        <v>1.9775</v>
      </c>
      <c r="AU27" s="468">
        <v>1.91</v>
      </c>
      <c r="AV27" s="468">
        <v>1.9319999999999999</v>
      </c>
      <c r="AW27" s="468">
        <v>1.9037999999999999</v>
      </c>
      <c r="AX27" s="468">
        <v>1.8475999999999999</v>
      </c>
      <c r="AY27" s="468">
        <v>1.8552999999999999</v>
      </c>
      <c r="AZ27" s="468">
        <v>1.8371</v>
      </c>
      <c r="BA27" s="468">
        <v>1.8065</v>
      </c>
      <c r="BB27" s="468">
        <v>1.8043</v>
      </c>
      <c r="BC27" s="468">
        <v>1.7876000000000001</v>
      </c>
      <c r="BD27" s="468">
        <v>1.8140000000000001</v>
      </c>
      <c r="BE27" s="468">
        <v>1.8</v>
      </c>
      <c r="BF27" s="468">
        <v>1.8164</v>
      </c>
      <c r="BG27" s="456" t="s">
        <v>1347</v>
      </c>
      <c r="BH27" s="456" t="s">
        <v>1347</v>
      </c>
      <c r="BI27" s="456" t="s">
        <v>1347</v>
      </c>
      <c r="BJ27" s="355" t="s">
        <v>1347</v>
      </c>
      <c r="BK27" s="355" t="s">
        <v>1347</v>
      </c>
      <c r="BL27" s="355" t="s">
        <v>1347</v>
      </c>
      <c r="BM27" s="355" t="s">
        <v>1347</v>
      </c>
      <c r="BN27" s="355" t="s">
        <v>1347</v>
      </c>
      <c r="BO27" s="355" t="s">
        <v>1347</v>
      </c>
      <c r="BP27" s="355" t="s">
        <v>1347</v>
      </c>
      <c r="BQ27" s="355" t="s">
        <v>1347</v>
      </c>
      <c r="BR27" s="355" t="s">
        <v>1347</v>
      </c>
      <c r="BS27" s="355" t="s">
        <v>1347</v>
      </c>
      <c r="BT27" s="355" t="s">
        <v>1347</v>
      </c>
      <c r="BU27" s="355" t="s">
        <v>1347</v>
      </c>
      <c r="BV27" s="355" t="s">
        <v>1347</v>
      </c>
    </row>
    <row r="28" spans="1:74" ht="11.05" customHeight="1" x14ac:dyDescent="0.2">
      <c r="A28" s="267"/>
      <c r="B28" s="271"/>
      <c r="C28" s="627"/>
      <c r="D28" s="627"/>
      <c r="E28" s="627"/>
      <c r="F28" s="627"/>
      <c r="G28" s="627"/>
      <c r="H28" s="627"/>
      <c r="I28" s="627"/>
      <c r="J28" s="627"/>
      <c r="K28" s="627"/>
      <c r="L28" s="627"/>
      <c r="M28" s="627"/>
      <c r="N28" s="627"/>
      <c r="O28" s="627"/>
      <c r="P28" s="627"/>
      <c r="Q28" s="627"/>
      <c r="R28" s="627"/>
      <c r="S28" s="627"/>
      <c r="T28" s="627"/>
      <c r="U28" s="627"/>
      <c r="V28" s="627"/>
      <c r="W28" s="627"/>
      <c r="X28" s="627"/>
      <c r="Y28" s="627"/>
      <c r="Z28" s="627"/>
      <c r="AA28" s="627"/>
      <c r="AB28" s="627"/>
      <c r="AC28" s="627"/>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627"/>
      <c r="AZ28" s="627"/>
      <c r="BA28" s="627"/>
      <c r="BB28" s="627"/>
      <c r="BC28" s="627"/>
      <c r="BD28" s="627"/>
      <c r="BE28" s="627"/>
      <c r="BF28" s="627"/>
      <c r="BG28" s="624"/>
      <c r="BH28" s="624"/>
      <c r="BI28" s="624"/>
      <c r="BJ28" s="353"/>
      <c r="BK28" s="353"/>
      <c r="BL28" s="353"/>
      <c r="BM28" s="353"/>
      <c r="BN28" s="353"/>
      <c r="BO28" s="353"/>
      <c r="BP28" s="353"/>
      <c r="BQ28" s="353"/>
      <c r="BR28" s="353"/>
      <c r="BS28" s="353"/>
      <c r="BT28" s="353"/>
      <c r="BU28" s="353"/>
      <c r="BV28" s="353"/>
    </row>
    <row r="29" spans="1:74" ht="11.05" customHeight="1" x14ac:dyDescent="0.2">
      <c r="A29" s="602"/>
      <c r="B29" s="37" t="s">
        <v>1253</v>
      </c>
      <c r="C29" s="628"/>
      <c r="D29" s="628"/>
      <c r="E29" s="628"/>
      <c r="F29" s="628"/>
      <c r="G29" s="628"/>
      <c r="H29" s="628"/>
      <c r="I29" s="628"/>
      <c r="J29" s="628"/>
      <c r="K29" s="628"/>
      <c r="L29" s="628"/>
      <c r="M29" s="628"/>
      <c r="N29" s="628"/>
      <c r="O29" s="628"/>
      <c r="P29" s="628"/>
      <c r="Q29" s="628"/>
      <c r="R29" s="628"/>
      <c r="S29" s="628"/>
      <c r="T29" s="628"/>
      <c r="U29" s="628"/>
      <c r="V29" s="628"/>
      <c r="W29" s="628"/>
      <c r="X29" s="628"/>
      <c r="Y29" s="628"/>
      <c r="Z29" s="628"/>
      <c r="AA29" s="628"/>
      <c r="AB29" s="628"/>
      <c r="AC29" s="628"/>
      <c r="AD29" s="628"/>
      <c r="AE29" s="628"/>
      <c r="AF29" s="628"/>
      <c r="AG29" s="628"/>
      <c r="AH29" s="628"/>
      <c r="AI29" s="628"/>
      <c r="AJ29" s="628"/>
      <c r="AK29" s="628"/>
      <c r="AL29" s="628"/>
      <c r="AM29" s="628"/>
      <c r="AN29" s="628"/>
      <c r="AO29" s="628"/>
      <c r="AP29" s="628"/>
      <c r="AQ29" s="628"/>
      <c r="AR29" s="628"/>
      <c r="AS29" s="628"/>
      <c r="AT29" s="628"/>
      <c r="AU29" s="628"/>
      <c r="AV29" s="628"/>
      <c r="AW29" s="628"/>
      <c r="AX29" s="628"/>
      <c r="AY29" s="628"/>
      <c r="AZ29" s="628"/>
      <c r="BA29" s="628"/>
      <c r="BB29" s="628"/>
      <c r="BC29" s="628"/>
      <c r="BD29" s="628"/>
      <c r="BE29" s="628"/>
      <c r="BF29" s="628"/>
      <c r="BG29" s="353"/>
      <c r="BH29" s="353"/>
      <c r="BI29" s="353"/>
      <c r="BJ29" s="353"/>
      <c r="BK29" s="353"/>
      <c r="BL29" s="353"/>
      <c r="BM29" s="353"/>
      <c r="BN29" s="353"/>
      <c r="BO29" s="353"/>
      <c r="BP29" s="353"/>
      <c r="BQ29" s="353"/>
      <c r="BR29" s="353"/>
      <c r="BS29" s="353"/>
      <c r="BT29" s="353"/>
      <c r="BU29" s="353"/>
      <c r="BV29" s="353"/>
    </row>
    <row r="30" spans="1:74" ht="11.05" customHeight="1" x14ac:dyDescent="0.2">
      <c r="A30" s="267" t="s">
        <v>1254</v>
      </c>
      <c r="B30" s="554" t="s">
        <v>1084</v>
      </c>
      <c r="C30" s="386">
        <v>72</v>
      </c>
      <c r="D30" s="386">
        <v>53</v>
      </c>
      <c r="E30" s="386">
        <v>94</v>
      </c>
      <c r="F30" s="386">
        <v>72</v>
      </c>
      <c r="G30" s="386">
        <v>87</v>
      </c>
      <c r="H30" s="386">
        <v>71</v>
      </c>
      <c r="I30" s="386">
        <v>72</v>
      </c>
      <c r="J30" s="386">
        <v>60</v>
      </c>
      <c r="K30" s="386">
        <v>87</v>
      </c>
      <c r="L30" s="386">
        <v>99</v>
      </c>
      <c r="M30" s="386">
        <v>64</v>
      </c>
      <c r="N30" s="386">
        <v>58</v>
      </c>
      <c r="O30" s="386">
        <v>59</v>
      </c>
      <c r="P30" s="386">
        <v>61</v>
      </c>
      <c r="Q30" s="386">
        <v>86</v>
      </c>
      <c r="R30" s="386">
        <v>62</v>
      </c>
      <c r="S30" s="386">
        <v>96</v>
      </c>
      <c r="T30" s="386">
        <v>68</v>
      </c>
      <c r="U30" s="386">
        <v>76</v>
      </c>
      <c r="V30" s="386">
        <v>90</v>
      </c>
      <c r="W30" s="386">
        <v>98</v>
      </c>
      <c r="X30" s="386">
        <v>71</v>
      </c>
      <c r="Y30" s="386">
        <v>86</v>
      </c>
      <c r="Z30" s="386">
        <v>59</v>
      </c>
      <c r="AA30" s="386">
        <v>95</v>
      </c>
      <c r="AB30" s="386">
        <v>80</v>
      </c>
      <c r="AC30" s="386">
        <v>90</v>
      </c>
      <c r="AD30" s="386">
        <v>87</v>
      </c>
      <c r="AE30" s="386">
        <v>79</v>
      </c>
      <c r="AF30" s="386">
        <v>78</v>
      </c>
      <c r="AG30" s="386">
        <v>89</v>
      </c>
      <c r="AH30" s="386">
        <v>50</v>
      </c>
      <c r="AI30" s="386">
        <v>80</v>
      </c>
      <c r="AJ30" s="386">
        <v>74</v>
      </c>
      <c r="AK30" s="386">
        <v>65</v>
      </c>
      <c r="AL30" s="386">
        <v>49</v>
      </c>
      <c r="AM30" s="386">
        <v>61</v>
      </c>
      <c r="AN30" s="386">
        <v>73</v>
      </c>
      <c r="AO30" s="386">
        <v>76</v>
      </c>
      <c r="AP30" s="386">
        <v>72</v>
      </c>
      <c r="AQ30" s="386">
        <v>59</v>
      </c>
      <c r="AR30" s="386">
        <v>57</v>
      </c>
      <c r="AS30" s="386">
        <v>64</v>
      </c>
      <c r="AT30" s="386">
        <v>52</v>
      </c>
      <c r="AU30" s="386">
        <v>49</v>
      </c>
      <c r="AV30" s="386">
        <v>56</v>
      </c>
      <c r="AW30" s="386">
        <v>67</v>
      </c>
      <c r="AX30" s="386">
        <v>74</v>
      </c>
      <c r="AY30" s="386">
        <v>63</v>
      </c>
      <c r="AZ30" s="386">
        <v>77</v>
      </c>
      <c r="BA30" s="386">
        <v>93</v>
      </c>
      <c r="BB30" s="386">
        <v>75</v>
      </c>
      <c r="BC30" s="386">
        <v>70</v>
      </c>
      <c r="BD30" s="386">
        <v>71</v>
      </c>
      <c r="BE30" s="386">
        <v>71</v>
      </c>
      <c r="BF30" s="386">
        <v>71</v>
      </c>
      <c r="BG30" s="358" t="s">
        <v>1347</v>
      </c>
      <c r="BH30" s="358" t="s">
        <v>1347</v>
      </c>
      <c r="BI30" s="358" t="s">
        <v>1347</v>
      </c>
      <c r="BJ30" s="355" t="s">
        <v>1347</v>
      </c>
      <c r="BK30" s="355" t="s">
        <v>1347</v>
      </c>
      <c r="BL30" s="355" t="s">
        <v>1347</v>
      </c>
      <c r="BM30" s="355" t="s">
        <v>1347</v>
      </c>
      <c r="BN30" s="355" t="s">
        <v>1347</v>
      </c>
      <c r="BO30" s="355" t="s">
        <v>1347</v>
      </c>
      <c r="BP30" s="355" t="s">
        <v>1347</v>
      </c>
      <c r="BQ30" s="355" t="s">
        <v>1347</v>
      </c>
      <c r="BR30" s="355" t="s">
        <v>1347</v>
      </c>
      <c r="BS30" s="355" t="s">
        <v>1347</v>
      </c>
      <c r="BT30" s="355" t="s">
        <v>1347</v>
      </c>
      <c r="BU30" s="355" t="s">
        <v>1347</v>
      </c>
      <c r="BV30" s="355" t="s">
        <v>1347</v>
      </c>
    </row>
    <row r="31" spans="1:74" ht="11.05" customHeight="1" x14ac:dyDescent="0.2">
      <c r="A31" s="267" t="s">
        <v>1255</v>
      </c>
      <c r="B31" s="554" t="s">
        <v>1086</v>
      </c>
      <c r="C31" s="386">
        <v>41</v>
      </c>
      <c r="D31" s="386">
        <v>24</v>
      </c>
      <c r="E31" s="386">
        <v>45</v>
      </c>
      <c r="F31" s="386">
        <v>47</v>
      </c>
      <c r="G31" s="386">
        <v>62</v>
      </c>
      <c r="H31" s="386">
        <v>33</v>
      </c>
      <c r="I31" s="386">
        <v>66</v>
      </c>
      <c r="J31" s="386">
        <v>69</v>
      </c>
      <c r="K31" s="386">
        <v>79</v>
      </c>
      <c r="L31" s="386">
        <v>78</v>
      </c>
      <c r="M31" s="386">
        <v>68</v>
      </c>
      <c r="N31" s="386">
        <v>50</v>
      </c>
      <c r="O31" s="386">
        <v>35</v>
      </c>
      <c r="P31" s="386">
        <v>49</v>
      </c>
      <c r="Q31" s="386">
        <v>68</v>
      </c>
      <c r="R31" s="386">
        <v>39</v>
      </c>
      <c r="S31" s="386">
        <v>61</v>
      </c>
      <c r="T31" s="386">
        <v>81</v>
      </c>
      <c r="U31" s="386">
        <v>89</v>
      </c>
      <c r="V31" s="386">
        <v>93</v>
      </c>
      <c r="W31" s="386">
        <v>82</v>
      </c>
      <c r="X31" s="386">
        <v>95</v>
      </c>
      <c r="Y31" s="386">
        <v>78</v>
      </c>
      <c r="Z31" s="386">
        <v>40</v>
      </c>
      <c r="AA31" s="386">
        <v>89</v>
      </c>
      <c r="AB31" s="386">
        <v>83</v>
      </c>
      <c r="AC31" s="386">
        <v>86</v>
      </c>
      <c r="AD31" s="386">
        <v>100</v>
      </c>
      <c r="AE31" s="386">
        <v>99</v>
      </c>
      <c r="AF31" s="386">
        <v>112</v>
      </c>
      <c r="AG31" s="386">
        <v>115</v>
      </c>
      <c r="AH31" s="386">
        <v>104</v>
      </c>
      <c r="AI31" s="386">
        <v>87</v>
      </c>
      <c r="AJ31" s="386">
        <v>60</v>
      </c>
      <c r="AK31" s="386">
        <v>79</v>
      </c>
      <c r="AL31" s="386">
        <v>77</v>
      </c>
      <c r="AM31" s="386">
        <v>40</v>
      </c>
      <c r="AN31" s="386">
        <v>67</v>
      </c>
      <c r="AO31" s="386">
        <v>57</v>
      </c>
      <c r="AP31" s="386">
        <v>73</v>
      </c>
      <c r="AQ31" s="386">
        <v>89</v>
      </c>
      <c r="AR31" s="386">
        <v>69</v>
      </c>
      <c r="AS31" s="386">
        <v>63</v>
      </c>
      <c r="AT31" s="386">
        <v>76</v>
      </c>
      <c r="AU31" s="386">
        <v>80</v>
      </c>
      <c r="AV31" s="386">
        <v>70</v>
      </c>
      <c r="AW31" s="386">
        <v>58</v>
      </c>
      <c r="AX31" s="386">
        <v>74</v>
      </c>
      <c r="AY31" s="386">
        <v>74</v>
      </c>
      <c r="AZ31" s="386">
        <v>79</v>
      </c>
      <c r="BA31" s="386">
        <v>88</v>
      </c>
      <c r="BB31" s="386">
        <v>75</v>
      </c>
      <c r="BC31" s="386">
        <v>78</v>
      </c>
      <c r="BD31" s="386">
        <v>75</v>
      </c>
      <c r="BE31" s="386">
        <v>75</v>
      </c>
      <c r="BF31" s="386">
        <v>75</v>
      </c>
      <c r="BG31" s="358" t="s">
        <v>1347</v>
      </c>
      <c r="BH31" s="358" t="s">
        <v>1347</v>
      </c>
      <c r="BI31" s="358" t="s">
        <v>1347</v>
      </c>
      <c r="BJ31" s="355" t="s">
        <v>1347</v>
      </c>
      <c r="BK31" s="355" t="s">
        <v>1347</v>
      </c>
      <c r="BL31" s="355" t="s">
        <v>1347</v>
      </c>
      <c r="BM31" s="355" t="s">
        <v>1347</v>
      </c>
      <c r="BN31" s="355" t="s">
        <v>1347</v>
      </c>
      <c r="BO31" s="355" t="s">
        <v>1347</v>
      </c>
      <c r="BP31" s="355" t="s">
        <v>1347</v>
      </c>
      <c r="BQ31" s="355" t="s">
        <v>1347</v>
      </c>
      <c r="BR31" s="355" t="s">
        <v>1347</v>
      </c>
      <c r="BS31" s="355" t="s">
        <v>1347</v>
      </c>
      <c r="BT31" s="355" t="s">
        <v>1347</v>
      </c>
      <c r="BU31" s="355" t="s">
        <v>1347</v>
      </c>
      <c r="BV31" s="355" t="s">
        <v>1347</v>
      </c>
    </row>
    <row r="32" spans="1:74" ht="11.05" customHeight="1" x14ac:dyDescent="0.2">
      <c r="A32" s="267" t="s">
        <v>1256</v>
      </c>
      <c r="B32" s="554" t="s">
        <v>1088</v>
      </c>
      <c r="C32" s="386">
        <v>88</v>
      </c>
      <c r="D32" s="386">
        <v>75</v>
      </c>
      <c r="E32" s="386">
        <v>114</v>
      </c>
      <c r="F32" s="386">
        <v>85</v>
      </c>
      <c r="G32" s="386">
        <v>110</v>
      </c>
      <c r="H32" s="386">
        <v>105</v>
      </c>
      <c r="I32" s="386">
        <v>98</v>
      </c>
      <c r="J32" s="386">
        <v>90</v>
      </c>
      <c r="K32" s="386">
        <v>77</v>
      </c>
      <c r="L32" s="386">
        <v>110</v>
      </c>
      <c r="M32" s="386">
        <v>101</v>
      </c>
      <c r="N32" s="386">
        <v>105</v>
      </c>
      <c r="O32" s="386">
        <v>97</v>
      </c>
      <c r="P32" s="386">
        <v>116</v>
      </c>
      <c r="Q32" s="386">
        <v>118</v>
      </c>
      <c r="R32" s="386">
        <v>149</v>
      </c>
      <c r="S32" s="386">
        <v>130</v>
      </c>
      <c r="T32" s="386">
        <v>112</v>
      </c>
      <c r="U32" s="386">
        <v>138</v>
      </c>
      <c r="V32" s="386">
        <v>165</v>
      </c>
      <c r="W32" s="386">
        <v>146</v>
      </c>
      <c r="X32" s="386">
        <v>133</v>
      </c>
      <c r="Y32" s="386">
        <v>146</v>
      </c>
      <c r="Z32" s="386">
        <v>142</v>
      </c>
      <c r="AA32" s="386">
        <v>152</v>
      </c>
      <c r="AB32" s="386">
        <v>146</v>
      </c>
      <c r="AC32" s="386">
        <v>162</v>
      </c>
      <c r="AD32" s="386">
        <v>147</v>
      </c>
      <c r="AE32" s="386">
        <v>128</v>
      </c>
      <c r="AF32" s="386">
        <v>147</v>
      </c>
      <c r="AG32" s="386">
        <v>135</v>
      </c>
      <c r="AH32" s="386">
        <v>125</v>
      </c>
      <c r="AI32" s="386">
        <v>111</v>
      </c>
      <c r="AJ32" s="386">
        <v>125</v>
      </c>
      <c r="AK32" s="386">
        <v>117</v>
      </c>
      <c r="AL32" s="386">
        <v>66</v>
      </c>
      <c r="AM32" s="386">
        <v>134</v>
      </c>
      <c r="AN32" s="386">
        <v>132</v>
      </c>
      <c r="AO32" s="386">
        <v>132</v>
      </c>
      <c r="AP32" s="386">
        <v>136</v>
      </c>
      <c r="AQ32" s="386">
        <v>124</v>
      </c>
      <c r="AR32" s="386">
        <v>119</v>
      </c>
      <c r="AS32" s="386">
        <v>133</v>
      </c>
      <c r="AT32" s="386">
        <v>115</v>
      </c>
      <c r="AU32" s="386">
        <v>122</v>
      </c>
      <c r="AV32" s="386">
        <v>95</v>
      </c>
      <c r="AW32" s="386">
        <v>92</v>
      </c>
      <c r="AX32" s="386">
        <v>101</v>
      </c>
      <c r="AY32" s="386">
        <v>140</v>
      </c>
      <c r="AZ32" s="386">
        <v>113</v>
      </c>
      <c r="BA32" s="386">
        <v>133</v>
      </c>
      <c r="BB32" s="386">
        <v>115</v>
      </c>
      <c r="BC32" s="386">
        <v>105</v>
      </c>
      <c r="BD32" s="386">
        <v>99</v>
      </c>
      <c r="BE32" s="386">
        <v>99</v>
      </c>
      <c r="BF32" s="386">
        <v>99</v>
      </c>
      <c r="BG32" s="358" t="s">
        <v>1347</v>
      </c>
      <c r="BH32" s="358" t="s">
        <v>1347</v>
      </c>
      <c r="BI32" s="358" t="s">
        <v>1347</v>
      </c>
      <c r="BJ32" s="355" t="s">
        <v>1347</v>
      </c>
      <c r="BK32" s="355" t="s">
        <v>1347</v>
      </c>
      <c r="BL32" s="355" t="s">
        <v>1347</v>
      </c>
      <c r="BM32" s="355" t="s">
        <v>1347</v>
      </c>
      <c r="BN32" s="355" t="s">
        <v>1347</v>
      </c>
      <c r="BO32" s="355" t="s">
        <v>1347</v>
      </c>
      <c r="BP32" s="355" t="s">
        <v>1347</v>
      </c>
      <c r="BQ32" s="355" t="s">
        <v>1347</v>
      </c>
      <c r="BR32" s="355" t="s">
        <v>1347</v>
      </c>
      <c r="BS32" s="355" t="s">
        <v>1347</v>
      </c>
      <c r="BT32" s="355" t="s">
        <v>1347</v>
      </c>
      <c r="BU32" s="355" t="s">
        <v>1347</v>
      </c>
      <c r="BV32" s="355" t="s">
        <v>1347</v>
      </c>
    </row>
    <row r="33" spans="1:74" ht="11.05" customHeight="1" x14ac:dyDescent="0.2">
      <c r="A33" s="267" t="s">
        <v>1257</v>
      </c>
      <c r="B33" s="554" t="s">
        <v>1090</v>
      </c>
      <c r="C33" s="386">
        <v>47</v>
      </c>
      <c r="D33" s="386">
        <v>29</v>
      </c>
      <c r="E33" s="386">
        <v>40</v>
      </c>
      <c r="F33" s="386">
        <v>49</v>
      </c>
      <c r="G33" s="386">
        <v>45</v>
      </c>
      <c r="H33" s="386">
        <v>45</v>
      </c>
      <c r="I33" s="386">
        <v>39</v>
      </c>
      <c r="J33" s="386">
        <v>60</v>
      </c>
      <c r="K33" s="386">
        <v>55</v>
      </c>
      <c r="L33" s="386">
        <v>48</v>
      </c>
      <c r="M33" s="386">
        <v>43</v>
      </c>
      <c r="N33" s="386">
        <v>54</v>
      </c>
      <c r="O33" s="386">
        <v>43</v>
      </c>
      <c r="P33" s="386">
        <v>38</v>
      </c>
      <c r="Q33" s="386">
        <v>56</v>
      </c>
      <c r="R33" s="386">
        <v>40</v>
      </c>
      <c r="S33" s="386">
        <v>57</v>
      </c>
      <c r="T33" s="386">
        <v>53</v>
      </c>
      <c r="U33" s="386">
        <v>61</v>
      </c>
      <c r="V33" s="386">
        <v>46</v>
      </c>
      <c r="W33" s="386">
        <v>59</v>
      </c>
      <c r="X33" s="386">
        <v>62</v>
      </c>
      <c r="Y33" s="386">
        <v>47</v>
      </c>
      <c r="Z33" s="386">
        <v>59</v>
      </c>
      <c r="AA33" s="386">
        <v>54</v>
      </c>
      <c r="AB33" s="386">
        <v>55</v>
      </c>
      <c r="AC33" s="386">
        <v>64</v>
      </c>
      <c r="AD33" s="386">
        <v>54</v>
      </c>
      <c r="AE33" s="386">
        <v>41</v>
      </c>
      <c r="AF33" s="386">
        <v>30</v>
      </c>
      <c r="AG33" s="386">
        <v>45</v>
      </c>
      <c r="AH33" s="386">
        <v>37</v>
      </c>
      <c r="AI33" s="386">
        <v>47</v>
      </c>
      <c r="AJ33" s="386">
        <v>43</v>
      </c>
      <c r="AK33" s="386">
        <v>46</v>
      </c>
      <c r="AL33" s="386">
        <v>38</v>
      </c>
      <c r="AM33" s="386">
        <v>34</v>
      </c>
      <c r="AN33" s="386">
        <v>40</v>
      </c>
      <c r="AO33" s="386">
        <v>36</v>
      </c>
      <c r="AP33" s="386">
        <v>41</v>
      </c>
      <c r="AQ33" s="386">
        <v>35</v>
      </c>
      <c r="AR33" s="386">
        <v>29</v>
      </c>
      <c r="AS33" s="386">
        <v>22</v>
      </c>
      <c r="AT33" s="386">
        <v>32</v>
      </c>
      <c r="AU33" s="386">
        <v>38</v>
      </c>
      <c r="AV33" s="386">
        <v>36</v>
      </c>
      <c r="AW33" s="386">
        <v>32</v>
      </c>
      <c r="AX33" s="386">
        <v>25</v>
      </c>
      <c r="AY33" s="386">
        <v>34</v>
      </c>
      <c r="AZ33" s="386">
        <v>25</v>
      </c>
      <c r="BA33" s="386">
        <v>40</v>
      </c>
      <c r="BB33" s="386">
        <v>35</v>
      </c>
      <c r="BC33" s="386">
        <v>52</v>
      </c>
      <c r="BD33" s="386">
        <v>42</v>
      </c>
      <c r="BE33" s="386">
        <v>44</v>
      </c>
      <c r="BF33" s="386">
        <v>44</v>
      </c>
      <c r="BG33" s="358" t="s">
        <v>1347</v>
      </c>
      <c r="BH33" s="358" t="s">
        <v>1347</v>
      </c>
      <c r="BI33" s="358" t="s">
        <v>1347</v>
      </c>
      <c r="BJ33" s="355" t="s">
        <v>1347</v>
      </c>
      <c r="BK33" s="355" t="s">
        <v>1347</v>
      </c>
      <c r="BL33" s="355" t="s">
        <v>1347</v>
      </c>
      <c r="BM33" s="355" t="s">
        <v>1347</v>
      </c>
      <c r="BN33" s="355" t="s">
        <v>1347</v>
      </c>
      <c r="BO33" s="355" t="s">
        <v>1347</v>
      </c>
      <c r="BP33" s="355" t="s">
        <v>1347</v>
      </c>
      <c r="BQ33" s="355" t="s">
        <v>1347</v>
      </c>
      <c r="BR33" s="355" t="s">
        <v>1347</v>
      </c>
      <c r="BS33" s="355" t="s">
        <v>1347</v>
      </c>
      <c r="BT33" s="355" t="s">
        <v>1347</v>
      </c>
      <c r="BU33" s="355" t="s">
        <v>1347</v>
      </c>
      <c r="BV33" s="355" t="s">
        <v>1347</v>
      </c>
    </row>
    <row r="34" spans="1:74" ht="11.05" customHeight="1" x14ac:dyDescent="0.2">
      <c r="A34" s="267" t="s">
        <v>1258</v>
      </c>
      <c r="B34" s="554" t="s">
        <v>1092</v>
      </c>
      <c r="C34" s="386">
        <v>383</v>
      </c>
      <c r="D34" s="386">
        <v>275</v>
      </c>
      <c r="E34" s="386">
        <v>475</v>
      </c>
      <c r="F34" s="386">
        <v>452</v>
      </c>
      <c r="G34" s="386">
        <v>426</v>
      </c>
      <c r="H34" s="386">
        <v>408</v>
      </c>
      <c r="I34" s="386">
        <v>444</v>
      </c>
      <c r="J34" s="386">
        <v>430</v>
      </c>
      <c r="K34" s="386">
        <v>441</v>
      </c>
      <c r="L34" s="386">
        <v>546</v>
      </c>
      <c r="M34" s="386">
        <v>446</v>
      </c>
      <c r="N34" s="386">
        <v>486</v>
      </c>
      <c r="O34" s="386">
        <v>448</v>
      </c>
      <c r="P34" s="386">
        <v>433</v>
      </c>
      <c r="Q34" s="386">
        <v>477</v>
      </c>
      <c r="R34" s="386">
        <v>501</v>
      </c>
      <c r="S34" s="386">
        <v>502</v>
      </c>
      <c r="T34" s="386">
        <v>537</v>
      </c>
      <c r="U34" s="386">
        <v>550</v>
      </c>
      <c r="V34" s="386">
        <v>560</v>
      </c>
      <c r="W34" s="386">
        <v>519</v>
      </c>
      <c r="X34" s="386">
        <v>577</v>
      </c>
      <c r="Y34" s="386">
        <v>527</v>
      </c>
      <c r="Z34" s="386">
        <v>500</v>
      </c>
      <c r="AA34" s="386">
        <v>539</v>
      </c>
      <c r="AB34" s="386">
        <v>441</v>
      </c>
      <c r="AC34" s="386">
        <v>572</v>
      </c>
      <c r="AD34" s="386">
        <v>519</v>
      </c>
      <c r="AE34" s="386">
        <v>548</v>
      </c>
      <c r="AF34" s="386">
        <v>452</v>
      </c>
      <c r="AG34" s="386">
        <v>512</v>
      </c>
      <c r="AH34" s="386">
        <v>504</v>
      </c>
      <c r="AI34" s="386">
        <v>468</v>
      </c>
      <c r="AJ34" s="386">
        <v>558</v>
      </c>
      <c r="AK34" s="386">
        <v>451</v>
      </c>
      <c r="AL34" s="386">
        <v>441</v>
      </c>
      <c r="AM34" s="386">
        <v>485</v>
      </c>
      <c r="AN34" s="386">
        <v>525</v>
      </c>
      <c r="AO34" s="386">
        <v>503</v>
      </c>
      <c r="AP34" s="386">
        <v>542</v>
      </c>
      <c r="AQ34" s="386">
        <v>503</v>
      </c>
      <c r="AR34" s="386">
        <v>473</v>
      </c>
      <c r="AS34" s="386">
        <v>566</v>
      </c>
      <c r="AT34" s="386">
        <v>521</v>
      </c>
      <c r="AU34" s="386">
        <v>480</v>
      </c>
      <c r="AV34" s="386">
        <v>520</v>
      </c>
      <c r="AW34" s="386">
        <v>503</v>
      </c>
      <c r="AX34" s="386">
        <v>450</v>
      </c>
      <c r="AY34" s="386">
        <v>510</v>
      </c>
      <c r="AZ34" s="386">
        <v>510</v>
      </c>
      <c r="BA34" s="386">
        <v>470</v>
      </c>
      <c r="BB34" s="386">
        <v>520</v>
      </c>
      <c r="BC34" s="386">
        <v>447</v>
      </c>
      <c r="BD34" s="386">
        <v>445</v>
      </c>
      <c r="BE34" s="386">
        <v>445</v>
      </c>
      <c r="BF34" s="386">
        <v>445</v>
      </c>
      <c r="BG34" s="358" t="s">
        <v>1347</v>
      </c>
      <c r="BH34" s="358" t="s">
        <v>1347</v>
      </c>
      <c r="BI34" s="358" t="s">
        <v>1347</v>
      </c>
      <c r="BJ34" s="355" t="s">
        <v>1347</v>
      </c>
      <c r="BK34" s="355" t="s">
        <v>1347</v>
      </c>
      <c r="BL34" s="355" t="s">
        <v>1347</v>
      </c>
      <c r="BM34" s="355" t="s">
        <v>1347</v>
      </c>
      <c r="BN34" s="355" t="s">
        <v>1347</v>
      </c>
      <c r="BO34" s="355" t="s">
        <v>1347</v>
      </c>
      <c r="BP34" s="355" t="s">
        <v>1347</v>
      </c>
      <c r="BQ34" s="355" t="s">
        <v>1347</v>
      </c>
      <c r="BR34" s="355" t="s">
        <v>1347</v>
      </c>
      <c r="BS34" s="355" t="s">
        <v>1347</v>
      </c>
      <c r="BT34" s="355" t="s">
        <v>1347</v>
      </c>
      <c r="BU34" s="355" t="s">
        <v>1347</v>
      </c>
      <c r="BV34" s="355" t="s">
        <v>1347</v>
      </c>
    </row>
    <row r="35" spans="1:74" ht="11.05" customHeight="1" x14ac:dyDescent="0.2">
      <c r="A35" s="267" t="s">
        <v>1259</v>
      </c>
      <c r="B35" s="554" t="s">
        <v>1570</v>
      </c>
      <c r="C35" s="386">
        <v>143</v>
      </c>
      <c r="D35" s="386">
        <v>126</v>
      </c>
      <c r="E35" s="386">
        <v>191</v>
      </c>
      <c r="F35" s="386">
        <v>213</v>
      </c>
      <c r="G35" s="386">
        <v>192</v>
      </c>
      <c r="H35" s="386">
        <v>185</v>
      </c>
      <c r="I35" s="386">
        <v>242</v>
      </c>
      <c r="J35" s="386">
        <v>181</v>
      </c>
      <c r="K35" s="386">
        <v>228</v>
      </c>
      <c r="L35" s="386">
        <v>252</v>
      </c>
      <c r="M35" s="386">
        <v>237</v>
      </c>
      <c r="N35" s="386">
        <v>216</v>
      </c>
      <c r="O35" s="386">
        <v>201</v>
      </c>
      <c r="P35" s="386">
        <v>203</v>
      </c>
      <c r="Q35" s="386">
        <v>254</v>
      </c>
      <c r="R35" s="386">
        <v>235</v>
      </c>
      <c r="S35" s="386">
        <v>255</v>
      </c>
      <c r="T35" s="386">
        <v>301</v>
      </c>
      <c r="U35" s="386">
        <v>240</v>
      </c>
      <c r="V35" s="386">
        <v>275</v>
      </c>
      <c r="W35" s="386">
        <v>325</v>
      </c>
      <c r="X35" s="386">
        <v>360</v>
      </c>
      <c r="Y35" s="386">
        <v>221</v>
      </c>
      <c r="Z35" s="386">
        <v>240</v>
      </c>
      <c r="AA35" s="386">
        <v>251</v>
      </c>
      <c r="AB35" s="386">
        <v>216</v>
      </c>
      <c r="AC35" s="386">
        <v>255</v>
      </c>
      <c r="AD35" s="386">
        <v>281</v>
      </c>
      <c r="AE35" s="386">
        <v>254</v>
      </c>
      <c r="AF35" s="386">
        <v>271</v>
      </c>
      <c r="AG35" s="386">
        <v>225</v>
      </c>
      <c r="AH35" s="386">
        <v>225</v>
      </c>
      <c r="AI35" s="386">
        <v>282</v>
      </c>
      <c r="AJ35" s="386">
        <v>257</v>
      </c>
      <c r="AK35" s="386">
        <v>199</v>
      </c>
      <c r="AL35" s="386">
        <v>192</v>
      </c>
      <c r="AM35" s="386">
        <v>181</v>
      </c>
      <c r="AN35" s="386">
        <v>184</v>
      </c>
      <c r="AO35" s="386">
        <v>193</v>
      </c>
      <c r="AP35" s="386">
        <v>175</v>
      </c>
      <c r="AQ35" s="386">
        <v>178</v>
      </c>
      <c r="AR35" s="386">
        <v>200</v>
      </c>
      <c r="AS35" s="386">
        <v>198</v>
      </c>
      <c r="AT35" s="386">
        <v>211</v>
      </c>
      <c r="AU35" s="386">
        <v>195</v>
      </c>
      <c r="AV35" s="386">
        <v>169</v>
      </c>
      <c r="AW35" s="386">
        <v>185</v>
      </c>
      <c r="AX35" s="386">
        <v>199</v>
      </c>
      <c r="AY35" s="386">
        <v>204</v>
      </c>
      <c r="AZ35" s="386">
        <v>203</v>
      </c>
      <c r="BA35" s="386">
        <v>204</v>
      </c>
      <c r="BB35" s="386">
        <v>202</v>
      </c>
      <c r="BC35" s="386">
        <v>220</v>
      </c>
      <c r="BD35" s="386">
        <v>200</v>
      </c>
      <c r="BE35" s="386">
        <v>201</v>
      </c>
      <c r="BF35" s="386">
        <v>202</v>
      </c>
      <c r="BG35" s="358" t="s">
        <v>1347</v>
      </c>
      <c r="BH35" s="358" t="s">
        <v>1347</v>
      </c>
      <c r="BI35" s="358" t="s">
        <v>1347</v>
      </c>
      <c r="BJ35" s="355" t="s">
        <v>1347</v>
      </c>
      <c r="BK35" s="355" t="s">
        <v>1347</v>
      </c>
      <c r="BL35" s="355" t="s">
        <v>1347</v>
      </c>
      <c r="BM35" s="355" t="s">
        <v>1347</v>
      </c>
      <c r="BN35" s="355" t="s">
        <v>1347</v>
      </c>
      <c r="BO35" s="355" t="s">
        <v>1347</v>
      </c>
      <c r="BP35" s="355" t="s">
        <v>1347</v>
      </c>
      <c r="BQ35" s="355" t="s">
        <v>1347</v>
      </c>
      <c r="BR35" s="355" t="s">
        <v>1347</v>
      </c>
      <c r="BS35" s="355" t="s">
        <v>1347</v>
      </c>
      <c r="BT35" s="355" t="s">
        <v>1347</v>
      </c>
      <c r="BU35" s="355" t="s">
        <v>1347</v>
      </c>
      <c r="BV35" s="355" t="s">
        <v>1347</v>
      </c>
    </row>
    <row r="36" spans="1:74" ht="11.05" customHeight="1" x14ac:dyDescent="0.2">
      <c r="A36" s="267"/>
      <c r="B36" s="620"/>
      <c r="C36" s="386"/>
      <c r="D36" s="386"/>
      <c r="E36" s="386"/>
      <c r="F36" s="386"/>
      <c r="G36" s="386"/>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6"/>
      <c r="AZ36" s="386"/>
      <c r="BA36" s="386"/>
      <c r="BB36" s="386"/>
      <c r="BC36" s="386"/>
      <c r="BD36" s="386"/>
      <c r="BE36" s="386"/>
      <c r="BF36" s="386"/>
      <c r="BG36" s="358"/>
      <c r="BH36" s="358"/>
      <c r="BI36" s="358"/>
      <c r="BJ36" s="353"/>
      <c r="BK36" s="353"/>
      <c r="BL36" s="353"/>
      <c r="BM36" s="353"/>
      <c r="BN36" s="353"/>
      <c r="BO36" s="353"/>
      <c r="BP36" s="353"/>
      <c r="BQ36" s="353"/>
      <c r="BR36" s="353"/>
      <c r="BS36" s="353"/>
      <c r="BT36" s="353"/>
      <c r="BU36" s="353"/>
      <c r="BV36" s="353"/>
    </row>
    <row r="37" spans="1:74" s="539" customFormat="1" ht="11.05" customHeight="1" x14ac:dyDescent="0.2">
      <c r="A37" s="267"/>
      <c r="B37" s="37" t="s">
        <v>1260</v>
      </c>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6"/>
      <c r="BG37" s="358"/>
      <c r="BH37" s="358"/>
      <c r="BI37" s="358"/>
      <c r="BJ37" s="353"/>
      <c r="BK37" s="353"/>
      <c r="BL37" s="353"/>
      <c r="BM37" s="353"/>
      <c r="BN37" s="353"/>
      <c r="BO37" s="353"/>
      <c r="BP37" s="353"/>
      <c r="BQ37" s="353"/>
      <c r="BR37" s="353"/>
      <c r="BS37" s="353"/>
      <c r="BT37" s="353"/>
      <c r="BU37" s="353"/>
      <c r="BV37" s="353"/>
    </row>
    <row r="38" spans="1:74" ht="11.05" customHeight="1" x14ac:dyDescent="0.2">
      <c r="A38" s="267" t="s">
        <v>1261</v>
      </c>
      <c r="B38" s="554" t="s">
        <v>1084</v>
      </c>
      <c r="C38" s="386">
        <v>489</v>
      </c>
      <c r="D38" s="386">
        <v>501</v>
      </c>
      <c r="E38" s="386">
        <v>475</v>
      </c>
      <c r="F38" s="386">
        <v>471</v>
      </c>
      <c r="G38" s="386">
        <v>455</v>
      </c>
      <c r="H38" s="386">
        <v>450</v>
      </c>
      <c r="I38" s="386">
        <v>447</v>
      </c>
      <c r="J38" s="386">
        <v>456</v>
      </c>
      <c r="K38" s="386">
        <v>439</v>
      </c>
      <c r="L38" s="386">
        <v>407</v>
      </c>
      <c r="M38" s="386">
        <v>412</v>
      </c>
      <c r="N38" s="386">
        <v>427</v>
      </c>
      <c r="O38" s="386">
        <v>445</v>
      </c>
      <c r="P38" s="386">
        <v>469</v>
      </c>
      <c r="Q38" s="386">
        <v>471</v>
      </c>
      <c r="R38" s="386">
        <v>498</v>
      </c>
      <c r="S38" s="386">
        <v>497</v>
      </c>
      <c r="T38" s="386">
        <v>523</v>
      </c>
      <c r="U38" s="386">
        <v>536</v>
      </c>
      <c r="V38" s="386">
        <v>535</v>
      </c>
      <c r="W38" s="386">
        <v>524</v>
      </c>
      <c r="X38" s="386">
        <v>549</v>
      </c>
      <c r="Y38" s="386">
        <v>559</v>
      </c>
      <c r="Z38" s="386">
        <v>596</v>
      </c>
      <c r="AA38" s="386">
        <v>597</v>
      </c>
      <c r="AB38" s="386">
        <v>613</v>
      </c>
      <c r="AC38" s="386">
        <v>617</v>
      </c>
      <c r="AD38" s="386">
        <v>626</v>
      </c>
      <c r="AE38" s="386">
        <v>641</v>
      </c>
      <c r="AF38" s="386">
        <v>653</v>
      </c>
      <c r="AG38" s="386">
        <v>653</v>
      </c>
      <c r="AH38" s="386">
        <v>683</v>
      </c>
      <c r="AI38" s="386">
        <v>677</v>
      </c>
      <c r="AJ38" s="386">
        <v>675</v>
      </c>
      <c r="AK38" s="386">
        <v>683</v>
      </c>
      <c r="AL38" s="386">
        <v>710</v>
      </c>
      <c r="AM38" s="386">
        <v>725</v>
      </c>
      <c r="AN38" s="386">
        <v>733</v>
      </c>
      <c r="AO38" s="386">
        <v>737</v>
      </c>
      <c r="AP38" s="386">
        <v>742</v>
      </c>
      <c r="AQ38" s="386">
        <v>756</v>
      </c>
      <c r="AR38" s="386">
        <v>767</v>
      </c>
      <c r="AS38" s="386">
        <v>772</v>
      </c>
      <c r="AT38" s="386">
        <v>785</v>
      </c>
      <c r="AU38" s="386">
        <v>797</v>
      </c>
      <c r="AV38" s="386">
        <v>802</v>
      </c>
      <c r="AW38" s="386">
        <v>799</v>
      </c>
      <c r="AX38" s="386">
        <v>789</v>
      </c>
      <c r="AY38" s="386">
        <v>789</v>
      </c>
      <c r="AZ38" s="386">
        <v>777</v>
      </c>
      <c r="BA38" s="386">
        <v>750</v>
      </c>
      <c r="BB38" s="386">
        <v>744</v>
      </c>
      <c r="BC38" s="386">
        <v>741</v>
      </c>
      <c r="BD38" s="386">
        <v>737</v>
      </c>
      <c r="BE38" s="386">
        <v>731</v>
      </c>
      <c r="BF38" s="386">
        <v>727</v>
      </c>
      <c r="BG38" s="358" t="s">
        <v>1347</v>
      </c>
      <c r="BH38" s="358" t="s">
        <v>1347</v>
      </c>
      <c r="BI38" s="358" t="s">
        <v>1347</v>
      </c>
      <c r="BJ38" s="355" t="s">
        <v>1347</v>
      </c>
      <c r="BK38" s="355" t="s">
        <v>1347</v>
      </c>
      <c r="BL38" s="355" t="s">
        <v>1347</v>
      </c>
      <c r="BM38" s="355" t="s">
        <v>1347</v>
      </c>
      <c r="BN38" s="355" t="s">
        <v>1347</v>
      </c>
      <c r="BO38" s="355" t="s">
        <v>1347</v>
      </c>
      <c r="BP38" s="355" t="s">
        <v>1347</v>
      </c>
      <c r="BQ38" s="355" t="s">
        <v>1347</v>
      </c>
      <c r="BR38" s="355" t="s">
        <v>1347</v>
      </c>
      <c r="BS38" s="355" t="s">
        <v>1347</v>
      </c>
      <c r="BT38" s="355" t="s">
        <v>1347</v>
      </c>
      <c r="BU38" s="355" t="s">
        <v>1347</v>
      </c>
      <c r="BV38" s="355" t="s">
        <v>1347</v>
      </c>
    </row>
    <row r="39" spans="1:74" ht="11.05" customHeight="1" x14ac:dyDescent="0.2">
      <c r="A39" s="602" t="s">
        <v>1262</v>
      </c>
      <c r="B39" s="554" t="s">
        <v>1086</v>
      </c>
      <c r="C39" s="386">
        <v>779</v>
      </c>
      <c r="D39" s="386">
        <v>774</v>
      </c>
      <c r="E39" s="386">
        <v>754</v>
      </c>
      <c r="F39" s="386">
        <v>734</v>
      </c>
      <c r="G39" s="386">
        <v>701</v>
      </c>
      <c r="H39" s="386">
        <v>699</v>
      </c>
      <c r="I39" s="386">
        <v>665</v>
      </c>
      <c r="J39" s="386">
        <v>635</v>
      </c>
      <c r="K39" s="386">
        <v>598</v>
      </c>
      <c r="L39" s="386">
        <v>563</v>
      </c>
      <c r="M39" s="386">
        <v>542</v>
      </c>
      <c r="N39" s="386">
        <v>543</v>
      </c>
      <c r="O39" s="386">
        <v>561</v>
      </c>
      <c r="P39" s="386">
        <v>577</v>
      </c>
      <c r="Q39" s="386">
        <v>575</v>
      </c>
      <c r="R39" s="386">
        <v>594</v>
      </c>
      <c r="S39" s="386">
        <v>608</v>
      </c>
      <c r="T39" s="386">
        <v>602</v>
      </c>
      <c r="U39" s="386">
        <v>588</v>
      </c>
      <c r="V39" s="386">
        <v>571</v>
      </c>
      <c r="W39" s="386">
        <v>567</v>
      </c>
      <c r="X39" s="386">
        <v>549</v>
      </c>
      <c r="Y39" s="386">
        <v>550</v>
      </c>
      <c r="Z39" s="386">
        <v>590</v>
      </c>
      <c r="AA39" s="386">
        <v>582</v>
      </c>
      <c r="AB39" s="386">
        <v>579</v>
      </c>
      <c r="AC39" s="386">
        <v>573</v>
      </c>
      <c r="AD39" s="386">
        <v>552</v>
      </c>
      <c r="AE39" s="386">
        <v>527</v>
      </c>
      <c r="AF39" s="386">
        <v>485</v>
      </c>
      <c r="AG39" s="386">
        <v>439</v>
      </c>
      <c r="AH39" s="386">
        <v>403</v>
      </c>
      <c r="AI39" s="386">
        <v>380</v>
      </c>
      <c r="AJ39" s="386">
        <v>386</v>
      </c>
      <c r="AK39" s="386">
        <v>372</v>
      </c>
      <c r="AL39" s="386">
        <v>360</v>
      </c>
      <c r="AM39" s="386">
        <v>388</v>
      </c>
      <c r="AN39" s="386">
        <v>390</v>
      </c>
      <c r="AO39" s="386">
        <v>401</v>
      </c>
      <c r="AP39" s="386">
        <v>397</v>
      </c>
      <c r="AQ39" s="386">
        <v>376</v>
      </c>
      <c r="AR39" s="386">
        <v>377</v>
      </c>
      <c r="AS39" s="386">
        <v>385</v>
      </c>
      <c r="AT39" s="386">
        <v>379</v>
      </c>
      <c r="AU39" s="386">
        <v>368</v>
      </c>
      <c r="AV39" s="386">
        <v>367</v>
      </c>
      <c r="AW39" s="386">
        <v>379</v>
      </c>
      <c r="AX39" s="386">
        <v>378</v>
      </c>
      <c r="AY39" s="386">
        <v>374</v>
      </c>
      <c r="AZ39" s="386">
        <v>361</v>
      </c>
      <c r="BA39" s="386">
        <v>340</v>
      </c>
      <c r="BB39" s="386">
        <v>330</v>
      </c>
      <c r="BC39" s="386">
        <v>317</v>
      </c>
      <c r="BD39" s="386">
        <v>304</v>
      </c>
      <c r="BE39" s="386">
        <v>291</v>
      </c>
      <c r="BF39" s="386">
        <v>278</v>
      </c>
      <c r="BG39" s="358" t="s">
        <v>1347</v>
      </c>
      <c r="BH39" s="358" t="s">
        <v>1347</v>
      </c>
      <c r="BI39" s="358" t="s">
        <v>1347</v>
      </c>
      <c r="BJ39" s="355" t="s">
        <v>1347</v>
      </c>
      <c r="BK39" s="355" t="s">
        <v>1347</v>
      </c>
      <c r="BL39" s="355" t="s">
        <v>1347</v>
      </c>
      <c r="BM39" s="355" t="s">
        <v>1347</v>
      </c>
      <c r="BN39" s="355" t="s">
        <v>1347</v>
      </c>
      <c r="BO39" s="355" t="s">
        <v>1347</v>
      </c>
      <c r="BP39" s="355" t="s">
        <v>1347</v>
      </c>
      <c r="BQ39" s="355" t="s">
        <v>1347</v>
      </c>
      <c r="BR39" s="355" t="s">
        <v>1347</v>
      </c>
      <c r="BS39" s="355" t="s">
        <v>1347</v>
      </c>
      <c r="BT39" s="355" t="s">
        <v>1347</v>
      </c>
      <c r="BU39" s="355" t="s">
        <v>1347</v>
      </c>
      <c r="BV39" s="355" t="s">
        <v>1347</v>
      </c>
    </row>
    <row r="40" spans="1:74" ht="11.05" customHeight="1" x14ac:dyDescent="0.2">
      <c r="A40" s="267" t="s">
        <v>1263</v>
      </c>
      <c r="B40" s="554" t="s">
        <v>1088</v>
      </c>
      <c r="C40" s="386">
        <v>1638</v>
      </c>
      <c r="D40" s="386">
        <v>1603</v>
      </c>
      <c r="E40" s="386">
        <v>1536</v>
      </c>
      <c r="F40" s="386">
        <v>1507</v>
      </c>
      <c r="G40" s="386">
        <v>1451</v>
      </c>
      <c r="H40" s="386">
        <v>1404</v>
      </c>
      <c r="I40" s="386">
        <v>1366</v>
      </c>
      <c r="J40" s="386">
        <v>1338</v>
      </c>
      <c r="K40" s="386">
        <v>1324</v>
      </c>
      <c r="L40" s="386">
        <v>1279</v>
      </c>
      <c r="M40" s="386">
        <v>1247</v>
      </c>
      <c r="N40" s="386">
        <v>1213</v>
      </c>
      <c r="O40" s="386">
        <v>1198</v>
      </c>
      <c r="P40" s="386">
        <v>1173</v>
      </c>
      <c r="Q40" s="386">
        <v>1156</v>
      </c>
      <c r="R40" s="386">
        <v>1112</v>
      </c>
      <c r="S40" s="386">
        <v>1092</v>
      </c>
      <c r="T40" s="386">
        <v>1093</v>
      </c>
      <c r="U40" s="386">
        <v>1072</v>
      </c>
      <c r="V40" s="386">
        <v>1023</v>
      </c>
      <c r="W40" s="386">
        <v>994</v>
      </c>
      <c r="X40" s="386">
        <v>979</v>
      </c>
      <c r="Y40" s="386">
        <v>957</v>
      </c>
      <c r="Z40" s="386">
        <v>937</v>
      </c>
      <c r="AA40" s="386">
        <v>905</v>
      </c>
      <c r="AB40" s="386">
        <v>876</v>
      </c>
      <c r="AC40" s="386">
        <v>831</v>
      </c>
      <c r="AD40" s="386">
        <v>797</v>
      </c>
      <c r="AE40" s="386">
        <v>775</v>
      </c>
      <c r="AF40" s="386">
        <v>731</v>
      </c>
      <c r="AG40" s="386">
        <v>695</v>
      </c>
      <c r="AH40" s="386">
        <v>662</v>
      </c>
      <c r="AI40" s="386">
        <v>644</v>
      </c>
      <c r="AJ40" s="386">
        <v>611</v>
      </c>
      <c r="AK40" s="386">
        <v>588</v>
      </c>
      <c r="AL40" s="386">
        <v>617</v>
      </c>
      <c r="AM40" s="386">
        <v>581</v>
      </c>
      <c r="AN40" s="386">
        <v>545</v>
      </c>
      <c r="AO40" s="386">
        <v>514</v>
      </c>
      <c r="AP40" s="386">
        <v>479</v>
      </c>
      <c r="AQ40" s="386">
        <v>455</v>
      </c>
      <c r="AR40" s="386">
        <v>435</v>
      </c>
      <c r="AS40" s="386">
        <v>398</v>
      </c>
      <c r="AT40" s="386">
        <v>381</v>
      </c>
      <c r="AU40" s="386">
        <v>359</v>
      </c>
      <c r="AV40" s="386">
        <v>366</v>
      </c>
      <c r="AW40" s="386">
        <v>377</v>
      </c>
      <c r="AX40" s="386">
        <v>379</v>
      </c>
      <c r="AY40" s="386">
        <v>339</v>
      </c>
      <c r="AZ40" s="386">
        <v>332</v>
      </c>
      <c r="BA40" s="386">
        <v>306</v>
      </c>
      <c r="BB40" s="386">
        <v>298</v>
      </c>
      <c r="BC40" s="386">
        <v>297</v>
      </c>
      <c r="BD40" s="386">
        <v>297</v>
      </c>
      <c r="BE40" s="386">
        <v>300</v>
      </c>
      <c r="BF40" s="386">
        <v>301</v>
      </c>
      <c r="BG40" s="358" t="s">
        <v>1347</v>
      </c>
      <c r="BH40" s="358" t="s">
        <v>1347</v>
      </c>
      <c r="BI40" s="358" t="s">
        <v>1347</v>
      </c>
      <c r="BJ40" s="355" t="s">
        <v>1347</v>
      </c>
      <c r="BK40" s="355" t="s">
        <v>1347</v>
      </c>
      <c r="BL40" s="355" t="s">
        <v>1347</v>
      </c>
      <c r="BM40" s="355" t="s">
        <v>1347</v>
      </c>
      <c r="BN40" s="355" t="s">
        <v>1347</v>
      </c>
      <c r="BO40" s="355" t="s">
        <v>1347</v>
      </c>
      <c r="BP40" s="355" t="s">
        <v>1347</v>
      </c>
      <c r="BQ40" s="355" t="s">
        <v>1347</v>
      </c>
      <c r="BR40" s="355" t="s">
        <v>1347</v>
      </c>
      <c r="BS40" s="355" t="s">
        <v>1347</v>
      </c>
      <c r="BT40" s="355" t="s">
        <v>1347</v>
      </c>
      <c r="BU40" s="355" t="s">
        <v>1347</v>
      </c>
      <c r="BV40" s="355" t="s">
        <v>1347</v>
      </c>
    </row>
    <row r="41" spans="1:74" ht="11.05" customHeight="1" x14ac:dyDescent="0.2">
      <c r="A41" s="267" t="s">
        <v>1264</v>
      </c>
      <c r="B41" s="554" t="s">
        <v>1090</v>
      </c>
      <c r="C41" s="386">
        <v>355</v>
      </c>
      <c r="D41" s="386">
        <v>369</v>
      </c>
      <c r="E41" s="386">
        <v>375</v>
      </c>
      <c r="F41" s="386">
        <v>371</v>
      </c>
      <c r="G41" s="386">
        <v>373</v>
      </c>
      <c r="H41" s="386">
        <v>376</v>
      </c>
      <c r="I41" s="386">
        <v>386</v>
      </c>
      <c r="J41" s="386">
        <v>373</v>
      </c>
      <c r="K41" s="386">
        <v>368</v>
      </c>
      <c r="L41" s="386">
        <v>368</v>
      </c>
      <c r="M41" s="386">
        <v>374</v>
      </c>
      <c r="N41" s="386">
        <v>371</v>
      </c>
      <c r="O41" s="386">
        <v>383</v>
      </c>
      <c r="P41" s="386">
        <v>404</v>
      </c>
      <c r="Q41" s="386">
        <v>415</v>
      </c>
      <c r="R41" s="386">
        <v>445</v>
      </c>
      <c r="S41" s="386">
        <v>459</v>
      </c>
      <c r="T41" s="386">
        <v>478</v>
      </c>
      <c r="U41" s="386">
        <v>489</v>
      </c>
      <c r="V41" s="386">
        <v>517</v>
      </c>
      <c r="W41" s="386">
        <v>534</v>
      </c>
      <c r="X41" s="386">
        <v>546</v>
      </c>
      <c r="Y41" s="386">
        <v>572</v>
      </c>
      <c r="Z41" s="386">
        <v>586</v>
      </c>
      <c r="AA41" s="386">
        <v>605</v>
      </c>
      <c r="AB41" s="386">
        <v>623</v>
      </c>
      <c r="AC41" s="386">
        <v>633</v>
      </c>
      <c r="AD41" s="386">
        <v>649</v>
      </c>
      <c r="AE41" s="386">
        <v>673</v>
      </c>
      <c r="AF41" s="386">
        <v>699</v>
      </c>
      <c r="AG41" s="386">
        <v>705</v>
      </c>
      <c r="AH41" s="386">
        <v>718</v>
      </c>
      <c r="AI41" s="386">
        <v>718</v>
      </c>
      <c r="AJ41" s="386">
        <v>720</v>
      </c>
      <c r="AK41" s="386">
        <v>717</v>
      </c>
      <c r="AL41" s="386">
        <v>724</v>
      </c>
      <c r="AM41" s="386">
        <v>734</v>
      </c>
      <c r="AN41" s="386">
        <v>736</v>
      </c>
      <c r="AO41" s="386">
        <v>737</v>
      </c>
      <c r="AP41" s="386">
        <v>730</v>
      </c>
      <c r="AQ41" s="386">
        <v>729</v>
      </c>
      <c r="AR41" s="386">
        <v>734</v>
      </c>
      <c r="AS41" s="386">
        <v>747</v>
      </c>
      <c r="AT41" s="386">
        <v>748</v>
      </c>
      <c r="AU41" s="386">
        <v>741</v>
      </c>
      <c r="AV41" s="386">
        <v>735</v>
      </c>
      <c r="AW41" s="386">
        <v>734</v>
      </c>
      <c r="AX41" s="386">
        <v>739</v>
      </c>
      <c r="AY41" s="386">
        <v>735</v>
      </c>
      <c r="AZ41" s="386">
        <v>741</v>
      </c>
      <c r="BA41" s="386">
        <v>730</v>
      </c>
      <c r="BB41" s="386">
        <v>727</v>
      </c>
      <c r="BC41" s="386">
        <v>709</v>
      </c>
      <c r="BD41" s="386">
        <v>702</v>
      </c>
      <c r="BE41" s="386">
        <v>696</v>
      </c>
      <c r="BF41" s="386">
        <v>693</v>
      </c>
      <c r="BG41" s="358" t="s">
        <v>1347</v>
      </c>
      <c r="BH41" s="358" t="s">
        <v>1347</v>
      </c>
      <c r="BI41" s="358" t="s">
        <v>1347</v>
      </c>
      <c r="BJ41" s="355" t="s">
        <v>1347</v>
      </c>
      <c r="BK41" s="355" t="s">
        <v>1347</v>
      </c>
      <c r="BL41" s="355" t="s">
        <v>1347</v>
      </c>
      <c r="BM41" s="355" t="s">
        <v>1347</v>
      </c>
      <c r="BN41" s="355" t="s">
        <v>1347</v>
      </c>
      <c r="BO41" s="355" t="s">
        <v>1347</v>
      </c>
      <c r="BP41" s="355" t="s">
        <v>1347</v>
      </c>
      <c r="BQ41" s="355" t="s">
        <v>1347</v>
      </c>
      <c r="BR41" s="355" t="s">
        <v>1347</v>
      </c>
      <c r="BS41" s="355" t="s">
        <v>1347</v>
      </c>
      <c r="BT41" s="355" t="s">
        <v>1347</v>
      </c>
      <c r="BU41" s="355" t="s">
        <v>1347</v>
      </c>
      <c r="BV41" s="355" t="s">
        <v>1347</v>
      </c>
    </row>
    <row r="42" spans="1:74" ht="11.05" customHeight="1" x14ac:dyDescent="0.2">
      <c r="A42" s="267" t="s">
        <v>1265</v>
      </c>
      <c r="B42" s="554" t="s">
        <v>1092</v>
      </c>
      <c r="C42" s="386">
        <v>3625</v>
      </c>
      <c r="D42" s="386">
        <v>3604</v>
      </c>
      <c r="E42" s="386">
        <v>3398</v>
      </c>
      <c r="F42" s="386">
        <v>3228</v>
      </c>
      <c r="G42" s="386">
        <v>3094</v>
      </c>
      <c r="H42" s="386">
        <v>2986</v>
      </c>
      <c r="I42" s="386">
        <v>2849</v>
      </c>
      <c r="J42" s="386">
        <v>2734</v>
      </c>
      <c r="K42" s="386">
        <v>2622</v>
      </c>
      <c r="L42" s="386">
        <v>2422</v>
      </c>
      <c r="M42" s="386">
        <v>2334</v>
      </c>
      <c r="N42" s="386">
        <v>2228</v>
      </c>
      <c r="O42" s="386">
        <v>2168</v>
      </c>
      <c r="P42" s="386">
        <v>2138</v>
      </c>
      <c r="Q42" s="386">
        <v>2094</v>
      </c>
      <c r="R42" s="386">
        <v>2055</v>
      </c>
      <c r="S42" s="386">
        <v>2028</v>
      </c>
      <c r="T42" s="386">
        <v>1975</v>
      </c>
      <c r="U42" s="386">
        <v>1914</v>
      </c>
      <c r="V42" s="386">
        <v>1849</v>
      </c>
      <c r="W42" s="386">
        <v>1830</v>
      </c>
      <c r="X42" s="386">
        <v>1758</v>
      </c>
      <c r="Y42" s="386">
        <v>1744</v>
      </c>
      <c r="Z42" s="386">
        <v>1762</v>
      </c>
      <c r="AA42" s="386">
        <v>1745</v>
      </c>
      <c r="AB42" s="386">
        <v>1826</v>
      </c>
      <c r="AC42" s="386">
        <v>1772</v>
      </c>
      <c r="AD42" s="386">
        <v>1770</v>
      </c>
      <c r="AE42" s="386">
        <v>1738</v>
      </c>
      <c r="AF42" s="386">
        <v>1772</v>
      </c>
      <c r="AG42" s="386">
        <v>1746</v>
      </c>
      <c r="AH42" s="386">
        <v>1718</v>
      </c>
      <c r="AI42" s="386">
        <v>1719</v>
      </c>
      <c r="AJ42" s="386">
        <v>1622</v>
      </c>
      <c r="AK42" s="386">
        <v>1631</v>
      </c>
      <c r="AL42" s="386">
        <v>1650</v>
      </c>
      <c r="AM42" s="386">
        <v>1627</v>
      </c>
      <c r="AN42" s="386">
        <v>1567</v>
      </c>
      <c r="AO42" s="386">
        <v>1534</v>
      </c>
      <c r="AP42" s="386">
        <v>1464</v>
      </c>
      <c r="AQ42" s="386">
        <v>1429</v>
      </c>
      <c r="AR42" s="386">
        <v>1418</v>
      </c>
      <c r="AS42" s="386">
        <v>1311</v>
      </c>
      <c r="AT42" s="386">
        <v>1250</v>
      </c>
      <c r="AU42" s="386">
        <v>1230</v>
      </c>
      <c r="AV42" s="386">
        <v>1172</v>
      </c>
      <c r="AW42" s="386">
        <v>1132</v>
      </c>
      <c r="AX42" s="386">
        <v>1147</v>
      </c>
      <c r="AY42" s="386">
        <v>1102</v>
      </c>
      <c r="AZ42" s="386">
        <v>1064</v>
      </c>
      <c r="BA42" s="386">
        <v>1061</v>
      </c>
      <c r="BB42" s="386">
        <v>1002</v>
      </c>
      <c r="BC42" s="386">
        <v>1012</v>
      </c>
      <c r="BD42" s="386">
        <v>1012</v>
      </c>
      <c r="BE42" s="386">
        <v>998</v>
      </c>
      <c r="BF42" s="386">
        <v>977</v>
      </c>
      <c r="BG42" s="358" t="s">
        <v>1347</v>
      </c>
      <c r="BH42" s="358" t="s">
        <v>1347</v>
      </c>
      <c r="BI42" s="358" t="s">
        <v>1347</v>
      </c>
      <c r="BJ42" s="355" t="s">
        <v>1347</v>
      </c>
      <c r="BK42" s="355" t="s">
        <v>1347</v>
      </c>
      <c r="BL42" s="355" t="s">
        <v>1347</v>
      </c>
      <c r="BM42" s="355" t="s">
        <v>1347</v>
      </c>
      <c r="BN42" s="355" t="s">
        <v>1347</v>
      </c>
      <c r="BO42" s="355" t="s">
        <v>1347</v>
      </c>
      <c r="BP42" s="355" t="s">
        <v>1347</v>
      </c>
      <c r="BQ42" s="355" t="s">
        <v>1347</v>
      </c>
      <c r="BR42" s="355" t="s">
        <v>1347</v>
      </c>
      <c r="BS42" s="355" t="s">
        <v>1347</v>
      </c>
      <c r="BT42" s="355" t="s">
        <v>1347</v>
      </c>
      <c r="BU42" s="355" t="s">
        <v>1347</v>
      </c>
      <c r="BV42" s="355" t="s">
        <v>1347</v>
      </c>
    </row>
    <row r="43" spans="1:74" ht="11.05" customHeight="1" x14ac:dyDescent="0.2">
      <c r="A43" s="267" t="s">
        <v>1266</v>
      </c>
      <c r="B43" s="554" t="s">
        <v>1570</v>
      </c>
      <c r="C43" s="386">
        <v>2176</v>
      </c>
      <c r="D43" s="386">
        <v>2148</v>
      </c>
      <c r="E43" s="386">
        <v>2063</v>
      </c>
      <c r="F43" s="386">
        <v>1982</v>
      </c>
      <c r="G43" s="386">
        <v>1928</v>
      </c>
      <c r="H43" s="386">
        <v>1902</v>
      </c>
      <c r="I43" s="386">
        <v>1844</v>
      </c>
      <c r="J43" s="386">
        <v>1870</v>
      </c>
      <c r="K43" s="386">
        <v>1853</v>
      </c>
      <c r="L43" s="386">
        <v>1828</v>
      </c>
      <c r="M43" s="386">
        <v>1827</v>
      </c>
      <c r="N43" s="386">
        <v>1837</v>
      </c>
      <c r="O43" s="386">
        <v>1852</v>
      </c>
      <c r="P43" s="386">
        <v>1877</v>
      </c>
      <c r="Q43" s="386">
        <v>1855</v>
      </c>
      <c r="R43" s="386">
        <v>1861</v>
      </c>
      <c r="S43" s="386">
        <v>1865</v>
      </c>
      <c r="T43" s="386">
        <v>1843</v>
      </c>
      <c r="U43" s="386">
        <v>1906</v>
      </c>
      <c r="V43" s="386">
        <v>1947</v>
      </c>
      <c r="W43" s="386">
        <v>1946</v>
      </c>
      <c r="X43" s="386">
        <v>1915</v>
      </c>
      <c r="Y43" s="386">
        <v>2031</v>
      </c>
      <c r="Z43" s="386">
        <v>2122</v>
      </c>
      <c r="AA43" s="386">
        <v>2166</v>
      </c>
      <c r="AB43" s="386">
        <v>2216</v>
      </c>
      <c r="AC43" s="386">
        <v>2227</v>
      </c>
      <c r="AD43" s="386">
        <v>2212</v>
      </c>
      <c r="AE43" s="386">
        <v>2222</v>
      </c>
      <c r="AF43" s="386">
        <v>2193</v>
      </c>
      <c r="AG43" s="386">
        <v>2211</v>
      </c>
      <c r="AH43" s="386">
        <v>2228</v>
      </c>
      <c r="AI43" s="386">
        <v>2185</v>
      </c>
      <c r="AJ43" s="386">
        <v>2154</v>
      </c>
      <c r="AK43" s="386">
        <v>2181</v>
      </c>
      <c r="AL43" s="386">
        <v>2208</v>
      </c>
      <c r="AM43" s="386">
        <v>2235</v>
      </c>
      <c r="AN43" s="386">
        <v>2257</v>
      </c>
      <c r="AO43" s="386">
        <v>2264</v>
      </c>
      <c r="AP43" s="386">
        <v>2283</v>
      </c>
      <c r="AQ43" s="386">
        <v>2293</v>
      </c>
      <c r="AR43" s="386">
        <v>2272</v>
      </c>
      <c r="AS43" s="386">
        <v>2256</v>
      </c>
      <c r="AT43" s="386">
        <v>2237</v>
      </c>
      <c r="AU43" s="386">
        <v>2233</v>
      </c>
      <c r="AV43" s="386">
        <v>2263</v>
      </c>
      <c r="AW43" s="386">
        <v>2276</v>
      </c>
      <c r="AX43" s="386">
        <v>2278</v>
      </c>
      <c r="AY43" s="386">
        <v>2275</v>
      </c>
      <c r="AZ43" s="386">
        <v>2274</v>
      </c>
      <c r="BA43" s="386">
        <v>2282</v>
      </c>
      <c r="BB43" s="386">
        <v>2292</v>
      </c>
      <c r="BC43" s="386">
        <v>2279</v>
      </c>
      <c r="BD43" s="386">
        <v>2273</v>
      </c>
      <c r="BE43" s="386">
        <v>2254</v>
      </c>
      <c r="BF43" s="386">
        <v>2239</v>
      </c>
      <c r="BG43" s="358" t="s">
        <v>1347</v>
      </c>
      <c r="BH43" s="358" t="s">
        <v>1347</v>
      </c>
      <c r="BI43" s="358" t="s">
        <v>1347</v>
      </c>
      <c r="BJ43" s="355" t="s">
        <v>1347</v>
      </c>
      <c r="BK43" s="355" t="s">
        <v>1347</v>
      </c>
      <c r="BL43" s="355" t="s">
        <v>1347</v>
      </c>
      <c r="BM43" s="355" t="s">
        <v>1347</v>
      </c>
      <c r="BN43" s="355" t="s">
        <v>1347</v>
      </c>
      <c r="BO43" s="355" t="s">
        <v>1347</v>
      </c>
      <c r="BP43" s="355" t="s">
        <v>1347</v>
      </c>
      <c r="BQ43" s="355" t="s">
        <v>1347</v>
      </c>
      <c r="BR43" s="355" t="s">
        <v>1347</v>
      </c>
      <c r="BS43" s="355" t="s">
        <v>1347</v>
      </c>
      <c r="BT43" s="355" t="s">
        <v>1347</v>
      </c>
      <c r="BU43" s="355" t="s">
        <v>1347</v>
      </c>
      <c r="BV43" s="355" t="s">
        <v>1347</v>
      </c>
    </row>
    <row r="44" spans="1:74" ht="11.05" customHeight="1" x14ac:dyDescent="0.2">
      <c r="A44" s="267"/>
      <c r="B44" s="620"/>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47"/>
      <c r="BE44" s="347"/>
      <c r="BF44" s="347"/>
      <c r="BG44" s="358"/>
      <c r="BH44" s="358"/>
      <c r="BI44" s="358"/>
      <c r="BJ44" s="353"/>
      <c r="BK44" s="353"/>
      <c r="BL44" s="353"/>
      <c r="BM44" s="353"/>
      <c r="BN44" s="353"/>
      <c r="BO44" s="353"/>
      <c r="BP44" s="353"/>
      <c r="BQ44" s="353"/>
      <c r="BR44" s="353"/>
      <c r="BS44" s="353"/>
      <c r="BT44" s="353"/>
      <c r="BU44" s="353"/>
      <c r="BV44" s="353"/>
    </row>
    <row r="45" spans="1:74" ht="11.05" customHeight="1" x14ac:dyDescent="0.2">
      <c r="A45" s="267"/>
      <c r="B45" s="37" t="s">
        <v>1267</v>
      </c>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47"/>
      <c r="BB45" s="347"/>
      <c r="BC45" s="347"/>
      <c r="BD45" s="347"/>
      <c r="BE45" s="347"/>
      <c r="BF45" s="347"/>
      <c r="BG45" s="358"/>
      <c r="BH45" s="358"/>
      <c r="BI45" s="358"/>
      <c r="BJ45" s="353"/>
      <c r="BK45" s="353"/>
      <c r="BL45" s="353"/>
      <c r="BM45" s="353"/>
      <c r="BN45" s="353"/>
      <c r="BO45" s="353"/>
      <c r="BP45" s="353"/>
      <c r="BQ45" s="353"/>
      <c r="BR45" s="353"/>
      <c r="BS45" s="353"/>
      <c r="BT45" s="353"/>
      <c r="BU45" s="353"/>
      <c r="BV45" s="353"/>
    </row>
    <row r="46" spans="1:74" ht="11.05" customHeight="1" x14ac:dyDescent="0.2">
      <c r="A46" s="267" t="s">
        <v>1268</v>
      </c>
      <c r="B46" s="554" t="s">
        <v>1084</v>
      </c>
      <c r="C46" s="386">
        <v>8.5774222821000006</v>
      </c>
      <c r="D46" s="386">
        <v>8.5387164726999991</v>
      </c>
      <c r="E46" s="386">
        <v>8.5680909926000002</v>
      </c>
      <c r="F46" s="386">
        <v>8.4001583670999995</v>
      </c>
      <c r="G46" s="386">
        <v>8.1971444895999994</v>
      </c>
      <c r="H46" s="386">
        <v>8.1239351751999997</v>
      </c>
      <c r="I46" s="386">
        <v>8.0645108878999991</v>
      </c>
      <c r="J46" s="386">
        <v>7.8011637733999999</v>
      </c>
      <c r="K46" s="386">
        <v>7.4200390654000001</v>
      </c>
      <c r="L46" s="386">
        <v>7.1164672389000003</v>
      </c>
      <c r="M46" s="386">
        <v>7.0738824193000003</v>
      </c>
      <c r="N46" s="386">
        <v>7.5036302268000004</v>
      </c>
      <c r="O46" s="386">
        <v>8.1271996023999993</v>
      </c>
      <c r="P46" s="386">
        <v>8.5528794268000006</v>
      </c>
      <c r="Q46" s="386">
        <v>8.8030324323000002</v>
      </c>
      <c r="R46" s="386">
        <v>9.1210819985999994</v>
      </c>
      <c r="S46" s="386">
        <v>9.485270603</v>
      </c>
      <c r="T46" s="386">
        <v>9.9116188553000004</v>
      </c>
      <c r="U46" s="386">
        <v>10.293322140000001</v>
      </c>
      <c r="V46" s="386">
        <v>10.356505895</v>
      </c>
      <c r="W46" s="386">
        <v>10.602479086000001</v>
      </c>
      <c r="X46" s="386">
        <v>11.302170094999999</v>
      </c>
      <c r="Y46" s="386">
        <v>12.084929142</v>
      </c>
      <c r="Z46" s="386">
        <v>12.647612559000001</v>
      </c>
      <c r="AA46" s="386">
        <v>13.124941811999999</v>
      </c>
      <c r="AB46" s="386">
        <v>13.517677286</v>
      </c>
      <c r="AC46" s="386">
        <v>13.509341935</v>
      </c>
      <c r="AD46" s="386">
        <v>13.302231555000001</v>
      </c>
      <c r="AE46" s="386">
        <v>13.098523866000001</v>
      </c>
      <c r="AF46" s="386">
        <v>13.010183043</v>
      </c>
      <c r="AG46" s="386">
        <v>13.117555185000001</v>
      </c>
      <c r="AH46" s="386">
        <v>13.228510844000001</v>
      </c>
      <c r="AI46" s="386">
        <v>13.180162528</v>
      </c>
      <c r="AJ46" s="386">
        <v>13.267009496</v>
      </c>
      <c r="AK46" s="386">
        <v>12.205009164</v>
      </c>
      <c r="AL46" s="386">
        <v>11.853997815</v>
      </c>
      <c r="AM46" s="386">
        <v>11.913039477</v>
      </c>
      <c r="AN46" s="386">
        <v>12.026745631000001</v>
      </c>
      <c r="AO46" s="386">
        <v>12.081931426000001</v>
      </c>
      <c r="AP46" s="386">
        <v>12.17338472</v>
      </c>
      <c r="AQ46" s="386">
        <v>12.736280096</v>
      </c>
      <c r="AR46" s="386">
        <v>14.066442892</v>
      </c>
      <c r="AS46" s="386">
        <v>14.592469965999999</v>
      </c>
      <c r="AT46" s="386">
        <v>15.101554769</v>
      </c>
      <c r="AU46" s="386">
        <v>14.984799332</v>
      </c>
      <c r="AV46" s="386">
        <v>14.757623880000001</v>
      </c>
      <c r="AW46" s="386">
        <v>14.718425329</v>
      </c>
      <c r="AX46" s="386">
        <v>14.708474356</v>
      </c>
      <c r="AY46" s="386">
        <v>14.719714986</v>
      </c>
      <c r="AZ46" s="386">
        <v>14.577960951</v>
      </c>
      <c r="BA46" s="386">
        <v>14.290940868</v>
      </c>
      <c r="BB46" s="386">
        <v>14.321189710000001</v>
      </c>
      <c r="BC46" s="386">
        <v>14.390052294</v>
      </c>
      <c r="BD46" s="386">
        <v>14.490769839</v>
      </c>
      <c r="BE46" s="386">
        <v>14.602324246</v>
      </c>
      <c r="BF46" s="386">
        <v>14.722728565000001</v>
      </c>
      <c r="BG46" s="358" t="s">
        <v>1347</v>
      </c>
      <c r="BH46" s="358" t="s">
        <v>1347</v>
      </c>
      <c r="BI46" s="358" t="s">
        <v>1347</v>
      </c>
      <c r="BJ46" s="355" t="s">
        <v>1347</v>
      </c>
      <c r="BK46" s="355" t="s">
        <v>1347</v>
      </c>
      <c r="BL46" s="355" t="s">
        <v>1347</v>
      </c>
      <c r="BM46" s="355" t="s">
        <v>1347</v>
      </c>
      <c r="BN46" s="355" t="s">
        <v>1347</v>
      </c>
      <c r="BO46" s="355" t="s">
        <v>1347</v>
      </c>
      <c r="BP46" s="355" t="s">
        <v>1347</v>
      </c>
      <c r="BQ46" s="355" t="s">
        <v>1347</v>
      </c>
      <c r="BR46" s="355" t="s">
        <v>1347</v>
      </c>
      <c r="BS46" s="355" t="s">
        <v>1347</v>
      </c>
      <c r="BT46" s="355" t="s">
        <v>1347</v>
      </c>
      <c r="BU46" s="355" t="s">
        <v>1347</v>
      </c>
      <c r="BV46" s="355" t="s">
        <v>1347</v>
      </c>
    </row>
    <row r="47" spans="1:74" ht="11.05" customHeight="1" x14ac:dyDescent="0.2">
      <c r="A47" s="267" t="s">
        <v>1269</v>
      </c>
      <c r="B47" s="554" t="s">
        <v>1086</v>
      </c>
      <c r="C47" s="386">
        <v>30.944492217000001</v>
      </c>
      <c r="D47" s="386">
        <v>30.894538007000001</v>
      </c>
      <c r="E47" s="386">
        <v>30.687040786000001</v>
      </c>
      <c r="F47" s="386">
        <v>30.825986786000001</v>
      </c>
      <c r="G47" s="386">
        <v>32.076820009000002</v>
      </c>
      <c r="H47" s="386">
        <v>34.551604507</v>
      </c>
      <c r="I47" s="386">
        <v>38.112535498</v>
      </c>
      <c r="J47" s="386">
        <v>41.650007711999997</v>
      </c>
      <c r="K47" s="386">
        <v>43.504543079999998</v>
      </c>
      <c r="L47" s="386">
        <v>43.473483815000002</v>
      </c>
      <c r="M47" s="386">
        <v>42.841638250000003</v>
      </c>
      <c r="N47" s="386">
        <v>42.116347048000002</v>
      </c>
      <c r="O47" s="386">
        <v>40.839361996000001</v>
      </c>
      <c r="P47" s="386">
        <v>38.941458562999998</v>
      </c>
      <c r="Q47" s="386">
        <v>36.853397630000003</v>
      </c>
      <c r="R47" s="386">
        <v>35.456219251999997</v>
      </c>
      <c r="S47" s="386">
        <v>36.818918638</v>
      </c>
      <c r="T47" s="386">
        <v>40.295574287000001</v>
      </c>
      <c r="U47" s="386">
        <v>43.692352976999999</v>
      </c>
      <c r="V47" s="386">
        <v>46.143326510000001</v>
      </c>
      <c r="W47" s="386">
        <v>47.685697329</v>
      </c>
      <c r="X47" s="386">
        <v>48.735741068999999</v>
      </c>
      <c r="Y47" s="386">
        <v>49.300654893000001</v>
      </c>
      <c r="Z47" s="386">
        <v>49.619760755000001</v>
      </c>
      <c r="AA47" s="386">
        <v>49.838431053999997</v>
      </c>
      <c r="AB47" s="386">
        <v>50.477892517000001</v>
      </c>
      <c r="AC47" s="386">
        <v>52.158775929999997</v>
      </c>
      <c r="AD47" s="386">
        <v>55.227859311000003</v>
      </c>
      <c r="AE47" s="386">
        <v>59.564447825999999</v>
      </c>
      <c r="AF47" s="386">
        <v>64.062283764</v>
      </c>
      <c r="AG47" s="386">
        <v>66.848517263000005</v>
      </c>
      <c r="AH47" s="386">
        <v>67.712842944000002</v>
      </c>
      <c r="AI47" s="386">
        <v>66.466853627000006</v>
      </c>
      <c r="AJ47" s="386">
        <v>66.185929349000006</v>
      </c>
      <c r="AK47" s="386">
        <v>62.591078445000001</v>
      </c>
      <c r="AL47" s="386">
        <v>58.823718755000002</v>
      </c>
      <c r="AM47" s="386">
        <v>55.989860399000001</v>
      </c>
      <c r="AN47" s="386">
        <v>52.869592547000003</v>
      </c>
      <c r="AO47" s="386">
        <v>52.239462215000003</v>
      </c>
      <c r="AP47" s="386">
        <v>52.710257017000004</v>
      </c>
      <c r="AQ47" s="386">
        <v>56.179250713000002</v>
      </c>
      <c r="AR47" s="386">
        <v>58.523922997</v>
      </c>
      <c r="AS47" s="386">
        <v>61.716942236999998</v>
      </c>
      <c r="AT47" s="386">
        <v>63.661101146</v>
      </c>
      <c r="AU47" s="386">
        <v>65.353362282999996</v>
      </c>
      <c r="AV47" s="386">
        <v>65.370349012000005</v>
      </c>
      <c r="AW47" s="386">
        <v>64.254716849000005</v>
      </c>
      <c r="AX47" s="386">
        <v>62.500943704999997</v>
      </c>
      <c r="AY47" s="386">
        <v>60.709043807</v>
      </c>
      <c r="AZ47" s="386">
        <v>59.431464742999999</v>
      </c>
      <c r="BA47" s="386">
        <v>58.83812236</v>
      </c>
      <c r="BB47" s="386">
        <v>59.600269603000001</v>
      </c>
      <c r="BC47" s="386">
        <v>60.428497616999998</v>
      </c>
      <c r="BD47" s="386">
        <v>61.400423246999999</v>
      </c>
      <c r="BE47" s="386">
        <v>62.425804720000002</v>
      </c>
      <c r="BF47" s="386">
        <v>63.537487736000003</v>
      </c>
      <c r="BG47" s="358" t="s">
        <v>1347</v>
      </c>
      <c r="BH47" s="358" t="s">
        <v>1347</v>
      </c>
      <c r="BI47" s="358" t="s">
        <v>1347</v>
      </c>
      <c r="BJ47" s="355" t="s">
        <v>1347</v>
      </c>
      <c r="BK47" s="355" t="s">
        <v>1347</v>
      </c>
      <c r="BL47" s="355" t="s">
        <v>1347</v>
      </c>
      <c r="BM47" s="355" t="s">
        <v>1347</v>
      </c>
      <c r="BN47" s="355" t="s">
        <v>1347</v>
      </c>
      <c r="BO47" s="355" t="s">
        <v>1347</v>
      </c>
      <c r="BP47" s="355" t="s">
        <v>1347</v>
      </c>
      <c r="BQ47" s="355" t="s">
        <v>1347</v>
      </c>
      <c r="BR47" s="355" t="s">
        <v>1347</v>
      </c>
      <c r="BS47" s="355" t="s">
        <v>1347</v>
      </c>
      <c r="BT47" s="355" t="s">
        <v>1347</v>
      </c>
      <c r="BU47" s="355" t="s">
        <v>1347</v>
      </c>
      <c r="BV47" s="355" t="s">
        <v>1347</v>
      </c>
    </row>
    <row r="48" spans="1:74" ht="11.05" customHeight="1" x14ac:dyDescent="0.2">
      <c r="A48" s="267" t="s">
        <v>1270</v>
      </c>
      <c r="B48" s="554" t="s">
        <v>1088</v>
      </c>
      <c r="C48" s="386">
        <v>52.247426891000003</v>
      </c>
      <c r="D48" s="386">
        <v>56.990771469000002</v>
      </c>
      <c r="E48" s="386">
        <v>60.290928788999999</v>
      </c>
      <c r="F48" s="386">
        <v>63.936685468999997</v>
      </c>
      <c r="G48" s="386">
        <v>68.301681149999993</v>
      </c>
      <c r="H48" s="386">
        <v>71.757726192999996</v>
      </c>
      <c r="I48" s="386">
        <v>72.582198633999994</v>
      </c>
      <c r="J48" s="386">
        <v>71.151662942000002</v>
      </c>
      <c r="K48" s="386">
        <v>68.809587586999996</v>
      </c>
      <c r="L48" s="386">
        <v>66.743808564999995</v>
      </c>
      <c r="M48" s="386">
        <v>63.950532985000002</v>
      </c>
      <c r="N48" s="386">
        <v>61.855773022999998</v>
      </c>
      <c r="O48" s="386">
        <v>61.054519884000001</v>
      </c>
      <c r="P48" s="386">
        <v>62.973389877999999</v>
      </c>
      <c r="Q48" s="386">
        <v>66.496040012999998</v>
      </c>
      <c r="R48" s="386">
        <v>70.309895275000002</v>
      </c>
      <c r="S48" s="386">
        <v>73.705784132999995</v>
      </c>
      <c r="T48" s="386">
        <v>77.492941328000001</v>
      </c>
      <c r="U48" s="386">
        <v>80.29392455</v>
      </c>
      <c r="V48" s="386">
        <v>81.272450728999999</v>
      </c>
      <c r="W48" s="386">
        <v>79.849861676000003</v>
      </c>
      <c r="X48" s="386">
        <v>78.016053915000001</v>
      </c>
      <c r="Y48" s="386">
        <v>77.271753121000003</v>
      </c>
      <c r="Z48" s="386">
        <v>78.047735134999996</v>
      </c>
      <c r="AA48" s="386">
        <v>79.716876558999999</v>
      </c>
      <c r="AB48" s="386">
        <v>82.038109113999994</v>
      </c>
      <c r="AC48" s="386">
        <v>84.721947921999998</v>
      </c>
      <c r="AD48" s="386">
        <v>87.915445986999998</v>
      </c>
      <c r="AE48" s="386">
        <v>89.487086450000007</v>
      </c>
      <c r="AF48" s="386">
        <v>88.539468753999998</v>
      </c>
      <c r="AG48" s="386">
        <v>85.718487662000001</v>
      </c>
      <c r="AH48" s="386">
        <v>80.617658477000006</v>
      </c>
      <c r="AI48" s="386">
        <v>74.688412464999999</v>
      </c>
      <c r="AJ48" s="386">
        <v>67.555071018000007</v>
      </c>
      <c r="AK48" s="386">
        <v>64.476901713000004</v>
      </c>
      <c r="AL48" s="386">
        <v>60.257976057999997</v>
      </c>
      <c r="AM48" s="386">
        <v>65.704845492999993</v>
      </c>
      <c r="AN48" s="386">
        <v>69.471498118</v>
      </c>
      <c r="AO48" s="386">
        <v>73.268349998000005</v>
      </c>
      <c r="AP48" s="386">
        <v>79.397244564999994</v>
      </c>
      <c r="AQ48" s="386">
        <v>81.813910539999995</v>
      </c>
      <c r="AR48" s="386">
        <v>87.173666277999999</v>
      </c>
      <c r="AS48" s="386">
        <v>86.565367718000005</v>
      </c>
      <c r="AT48" s="386">
        <v>83.683323693999995</v>
      </c>
      <c r="AU48" s="386">
        <v>78.953654439000005</v>
      </c>
      <c r="AV48" s="386">
        <v>75.675001874000003</v>
      </c>
      <c r="AW48" s="386">
        <v>74.325583604000002</v>
      </c>
      <c r="AX48" s="386">
        <v>73.569290209000002</v>
      </c>
      <c r="AY48" s="386">
        <v>72.459872094999994</v>
      </c>
      <c r="AZ48" s="386">
        <v>72.099895720000006</v>
      </c>
      <c r="BA48" s="386">
        <v>73.147535364999996</v>
      </c>
      <c r="BB48" s="386">
        <v>74.792711183999998</v>
      </c>
      <c r="BC48" s="386">
        <v>76.355312158999993</v>
      </c>
      <c r="BD48" s="386">
        <v>77.788881215999993</v>
      </c>
      <c r="BE48" s="386">
        <v>78.940082681999996</v>
      </c>
      <c r="BF48" s="386">
        <v>79.884348414000002</v>
      </c>
      <c r="BG48" s="358" t="s">
        <v>1347</v>
      </c>
      <c r="BH48" s="358" t="s">
        <v>1347</v>
      </c>
      <c r="BI48" s="358" t="s">
        <v>1347</v>
      </c>
      <c r="BJ48" s="355" t="s">
        <v>1347</v>
      </c>
      <c r="BK48" s="355" t="s">
        <v>1347</v>
      </c>
      <c r="BL48" s="355" t="s">
        <v>1347</v>
      </c>
      <c r="BM48" s="355" t="s">
        <v>1347</v>
      </c>
      <c r="BN48" s="355" t="s">
        <v>1347</v>
      </c>
      <c r="BO48" s="355" t="s">
        <v>1347</v>
      </c>
      <c r="BP48" s="355" t="s">
        <v>1347</v>
      </c>
      <c r="BQ48" s="355" t="s">
        <v>1347</v>
      </c>
      <c r="BR48" s="355" t="s">
        <v>1347</v>
      </c>
      <c r="BS48" s="355" t="s">
        <v>1347</v>
      </c>
      <c r="BT48" s="355" t="s">
        <v>1347</v>
      </c>
      <c r="BU48" s="355" t="s">
        <v>1347</v>
      </c>
      <c r="BV48" s="355" t="s">
        <v>1347</v>
      </c>
    </row>
    <row r="49" spans="1:74" ht="11.05" customHeight="1" x14ac:dyDescent="0.2">
      <c r="A49" s="267" t="s">
        <v>1271</v>
      </c>
      <c r="B49" s="554" t="s">
        <v>1090</v>
      </c>
      <c r="C49" s="386">
        <v>0.34625676721999998</v>
      </c>
      <c r="D49" s="386">
        <v>0.36925235257</v>
      </c>
      <c r="E49" s="386">
        <v>0.38334341873</v>
      </c>
      <c r="F49" s="386">
        <v>0.3781872188</v>
      </c>
      <c r="G49" s="386">
        <v>0.37051643694000003</v>
      </c>
      <c r="H49" s="386">
        <v>0.41336320117999997</v>
      </c>
      <c r="I49" s="386">
        <v>0.53207812839000002</v>
      </c>
      <c r="J49" s="386">
        <v>0.65551652755000001</v>
      </c>
      <c r="K49" s="386">
        <v>0.71895530706999999</v>
      </c>
      <c r="L49" s="386">
        <v>0.73224690952000004</v>
      </c>
      <c r="M49" s="386">
        <v>0.74151672170000005</v>
      </c>
      <c r="N49" s="386">
        <v>0.76468927681999999</v>
      </c>
      <c r="O49" s="386">
        <v>0.75421853192999999</v>
      </c>
      <c r="P49" s="386">
        <v>0.68271999381000004</v>
      </c>
      <c r="Q49" s="386">
        <v>0.60930843115</v>
      </c>
      <c r="R49" s="386">
        <v>0.59129339001000003</v>
      </c>
      <c r="S49" s="386">
        <v>0.62711285805000005</v>
      </c>
      <c r="T49" s="386">
        <v>0.63762504336000003</v>
      </c>
      <c r="U49" s="386">
        <v>0.61096182310000002</v>
      </c>
      <c r="V49" s="386">
        <v>0.57961163898000001</v>
      </c>
      <c r="W49" s="386">
        <v>0.57247899189999996</v>
      </c>
      <c r="X49" s="386">
        <v>0.58966225934000005</v>
      </c>
      <c r="Y49" s="386">
        <v>0.58114802890999995</v>
      </c>
      <c r="Z49" s="386">
        <v>0.55106860306000005</v>
      </c>
      <c r="AA49" s="386">
        <v>0.51897975610000002</v>
      </c>
      <c r="AB49" s="386">
        <v>0.51758645877999998</v>
      </c>
      <c r="AC49" s="386">
        <v>0.52402324277000001</v>
      </c>
      <c r="AD49" s="386">
        <v>0.50739819581000001</v>
      </c>
      <c r="AE49" s="386">
        <v>0.47784537039000002</v>
      </c>
      <c r="AF49" s="386">
        <v>0.45836357036000003</v>
      </c>
      <c r="AG49" s="386">
        <v>0.45747783009999998</v>
      </c>
      <c r="AH49" s="386">
        <v>0.48487927132000003</v>
      </c>
      <c r="AI49" s="386">
        <v>0.49946094526000001</v>
      </c>
      <c r="AJ49" s="386">
        <v>0.50785517815000003</v>
      </c>
      <c r="AK49" s="386">
        <v>0.43791984360000002</v>
      </c>
      <c r="AL49" s="386">
        <v>0.42198272901</v>
      </c>
      <c r="AM49" s="386">
        <v>0.34413221154000001</v>
      </c>
      <c r="AN49" s="386">
        <v>0.28874279644</v>
      </c>
      <c r="AO49" s="386">
        <v>0.22892676397</v>
      </c>
      <c r="AP49" s="386">
        <v>0.14430081590999999</v>
      </c>
      <c r="AQ49" s="386">
        <v>0.16355309267000001</v>
      </c>
      <c r="AR49" s="386">
        <v>0.18776465329</v>
      </c>
      <c r="AS49" s="386">
        <v>0.30704088116</v>
      </c>
      <c r="AT49" s="386">
        <v>0.38401175395999998</v>
      </c>
      <c r="AU49" s="386">
        <v>0.42695079477999998</v>
      </c>
      <c r="AV49" s="386">
        <v>0.44135221280999998</v>
      </c>
      <c r="AW49" s="386">
        <v>0.45141943788</v>
      </c>
      <c r="AX49" s="386">
        <v>0.45179272070999998</v>
      </c>
      <c r="AY49" s="386">
        <v>0.42990474932</v>
      </c>
      <c r="AZ49" s="386">
        <v>0.38213390207999998</v>
      </c>
      <c r="BA49" s="386">
        <v>0.34243727837999999</v>
      </c>
      <c r="BB49" s="386">
        <v>0.34870565951999999</v>
      </c>
      <c r="BC49" s="386">
        <v>0.35797814282000001</v>
      </c>
      <c r="BD49" s="386">
        <v>0.37050376104999999</v>
      </c>
      <c r="BE49" s="386">
        <v>0.38466795661999997</v>
      </c>
      <c r="BF49" s="386">
        <v>0.40068018841000003</v>
      </c>
      <c r="BG49" s="358" t="s">
        <v>1347</v>
      </c>
      <c r="BH49" s="358" t="s">
        <v>1347</v>
      </c>
      <c r="BI49" s="358" t="s">
        <v>1347</v>
      </c>
      <c r="BJ49" s="355" t="s">
        <v>1347</v>
      </c>
      <c r="BK49" s="355" t="s">
        <v>1347</v>
      </c>
      <c r="BL49" s="355" t="s">
        <v>1347</v>
      </c>
      <c r="BM49" s="355" t="s">
        <v>1347</v>
      </c>
      <c r="BN49" s="355" t="s">
        <v>1347</v>
      </c>
      <c r="BO49" s="355" t="s">
        <v>1347</v>
      </c>
      <c r="BP49" s="355" t="s">
        <v>1347</v>
      </c>
      <c r="BQ49" s="355" t="s">
        <v>1347</v>
      </c>
      <c r="BR49" s="355" t="s">
        <v>1347</v>
      </c>
      <c r="BS49" s="355" t="s">
        <v>1347</v>
      </c>
      <c r="BT49" s="355" t="s">
        <v>1347</v>
      </c>
      <c r="BU49" s="355" t="s">
        <v>1347</v>
      </c>
      <c r="BV49" s="355" t="s">
        <v>1347</v>
      </c>
    </row>
    <row r="50" spans="1:74" ht="11.05" customHeight="1" x14ac:dyDescent="0.2">
      <c r="A50" s="267" t="s">
        <v>1272</v>
      </c>
      <c r="B50" s="554" t="s">
        <v>1092</v>
      </c>
      <c r="C50" s="386">
        <v>286.38738570999999</v>
      </c>
      <c r="D50" s="386">
        <v>306.28284916000001</v>
      </c>
      <c r="E50" s="386">
        <v>322.77621498000002</v>
      </c>
      <c r="F50" s="386">
        <v>340.68491704000002</v>
      </c>
      <c r="G50" s="386">
        <v>358.36666055000001</v>
      </c>
      <c r="H50" s="386">
        <v>375.93576716000001</v>
      </c>
      <c r="I50" s="386">
        <v>390.44128166000002</v>
      </c>
      <c r="J50" s="386">
        <v>397.37564922000001</v>
      </c>
      <c r="K50" s="386">
        <v>394.83150164</v>
      </c>
      <c r="L50" s="386">
        <v>390.14788213000003</v>
      </c>
      <c r="M50" s="386">
        <v>386.95446684000001</v>
      </c>
      <c r="N50" s="386">
        <v>387.33859145000002</v>
      </c>
      <c r="O50" s="386">
        <v>389.04779285000001</v>
      </c>
      <c r="P50" s="386">
        <v>391.95742532000003</v>
      </c>
      <c r="Q50" s="386">
        <v>395.46955559000003</v>
      </c>
      <c r="R50" s="386">
        <v>401.93123706</v>
      </c>
      <c r="S50" s="386">
        <v>411.58291688999998</v>
      </c>
      <c r="T50" s="386">
        <v>422.00275047000002</v>
      </c>
      <c r="U50" s="386">
        <v>430.09782215000001</v>
      </c>
      <c r="V50" s="386">
        <v>435.89190284</v>
      </c>
      <c r="W50" s="386">
        <v>439.15607385999999</v>
      </c>
      <c r="X50" s="386">
        <v>440.55734696000002</v>
      </c>
      <c r="Y50" s="386">
        <v>441.29832633000001</v>
      </c>
      <c r="Z50" s="386">
        <v>441.89704609</v>
      </c>
      <c r="AA50" s="386">
        <v>440.97906167000002</v>
      </c>
      <c r="AB50" s="386">
        <v>439.74675151999998</v>
      </c>
      <c r="AC50" s="386">
        <v>437.70046653000003</v>
      </c>
      <c r="AD50" s="386">
        <v>436.50412404000002</v>
      </c>
      <c r="AE50" s="386">
        <v>438.54952980000002</v>
      </c>
      <c r="AF50" s="386">
        <v>443.23056415000002</v>
      </c>
      <c r="AG50" s="386">
        <v>448.89446580999999</v>
      </c>
      <c r="AH50" s="386">
        <v>451.55862566000002</v>
      </c>
      <c r="AI50" s="386">
        <v>450.18631354000001</v>
      </c>
      <c r="AJ50" s="386">
        <v>450.77284966000002</v>
      </c>
      <c r="AK50" s="386">
        <v>444.95690717000002</v>
      </c>
      <c r="AL50" s="386">
        <v>442.93698735999999</v>
      </c>
      <c r="AM50" s="386">
        <v>443.96774898000001</v>
      </c>
      <c r="AN50" s="386">
        <v>446.51531488000001</v>
      </c>
      <c r="AO50" s="386">
        <v>449.38229374999997</v>
      </c>
      <c r="AP50" s="386">
        <v>454.01874796999999</v>
      </c>
      <c r="AQ50" s="386">
        <v>456.49638626000001</v>
      </c>
      <c r="AR50" s="386">
        <v>464.42621319</v>
      </c>
      <c r="AS50" s="386">
        <v>459.92982035</v>
      </c>
      <c r="AT50" s="386">
        <v>455.19800666999998</v>
      </c>
      <c r="AU50" s="386">
        <v>445.37766932</v>
      </c>
      <c r="AV50" s="386">
        <v>435.41910591999999</v>
      </c>
      <c r="AW50" s="386">
        <v>429.48228953</v>
      </c>
      <c r="AX50" s="386">
        <v>428.07854995000002</v>
      </c>
      <c r="AY50" s="386">
        <v>428.21653013999997</v>
      </c>
      <c r="AZ50" s="386">
        <v>429.60894992999999</v>
      </c>
      <c r="BA50" s="386">
        <v>431.34322599000001</v>
      </c>
      <c r="BB50" s="386">
        <v>434.05902381999999</v>
      </c>
      <c r="BC50" s="386">
        <v>436.83590550999998</v>
      </c>
      <c r="BD50" s="386">
        <v>439.56481064000002</v>
      </c>
      <c r="BE50" s="386">
        <v>441.85493330000003</v>
      </c>
      <c r="BF50" s="386">
        <v>443.76604323999999</v>
      </c>
      <c r="BG50" s="358" t="s">
        <v>1347</v>
      </c>
      <c r="BH50" s="358" t="s">
        <v>1347</v>
      </c>
      <c r="BI50" s="358" t="s">
        <v>1347</v>
      </c>
      <c r="BJ50" s="355" t="s">
        <v>1347</v>
      </c>
      <c r="BK50" s="355" t="s">
        <v>1347</v>
      </c>
      <c r="BL50" s="355" t="s">
        <v>1347</v>
      </c>
      <c r="BM50" s="355" t="s">
        <v>1347</v>
      </c>
      <c r="BN50" s="355" t="s">
        <v>1347</v>
      </c>
      <c r="BO50" s="355" t="s">
        <v>1347</v>
      </c>
      <c r="BP50" s="355" t="s">
        <v>1347</v>
      </c>
      <c r="BQ50" s="355" t="s">
        <v>1347</v>
      </c>
      <c r="BR50" s="355" t="s">
        <v>1347</v>
      </c>
      <c r="BS50" s="355" t="s">
        <v>1347</v>
      </c>
      <c r="BT50" s="355" t="s">
        <v>1347</v>
      </c>
      <c r="BU50" s="355" t="s">
        <v>1347</v>
      </c>
      <c r="BV50" s="355" t="s">
        <v>1347</v>
      </c>
    </row>
    <row r="51" spans="1:74" ht="11.05" customHeight="1" x14ac:dyDescent="0.2">
      <c r="A51" s="267" t="s">
        <v>1273</v>
      </c>
      <c r="B51" s="554" t="s">
        <v>1570</v>
      </c>
      <c r="C51" s="386">
        <v>43.835470063000002</v>
      </c>
      <c r="D51" s="386">
        <v>47.548093862999998</v>
      </c>
      <c r="E51" s="386">
        <v>50.529779918000003</v>
      </c>
      <c r="F51" s="386">
        <v>52.911403067999998</v>
      </c>
      <c r="G51" s="386">
        <v>55.410098798999996</v>
      </c>
      <c r="H51" s="386">
        <v>58.613126129000001</v>
      </c>
      <c r="I51" s="386">
        <v>61.746161002000001</v>
      </c>
      <c r="J51" s="386">
        <v>64.143552901000007</v>
      </c>
      <c r="K51" s="386">
        <v>64.912700958000002</v>
      </c>
      <c r="L51" s="386">
        <v>64.959780078999998</v>
      </c>
      <c r="M51" s="386">
        <v>65.351656155000001</v>
      </c>
      <c r="N51" s="386">
        <v>66.459034767000006</v>
      </c>
      <c r="O51" s="386">
        <v>67.895087142999998</v>
      </c>
      <c r="P51" s="386">
        <v>69.069748073</v>
      </c>
      <c r="Q51" s="386">
        <v>70.091548615999997</v>
      </c>
      <c r="R51" s="386">
        <v>71.700056239000006</v>
      </c>
      <c r="S51" s="386">
        <v>73.753842594999995</v>
      </c>
      <c r="T51" s="386">
        <v>75.604841934000007</v>
      </c>
      <c r="U51" s="386">
        <v>77.453124213999999</v>
      </c>
      <c r="V51" s="386">
        <v>78.908996641000002</v>
      </c>
      <c r="W51" s="386">
        <v>79.041435217</v>
      </c>
      <c r="X51" s="386">
        <v>78.202534604999997</v>
      </c>
      <c r="Y51" s="386">
        <v>77.518187802</v>
      </c>
      <c r="Z51" s="386">
        <v>77.615189548999993</v>
      </c>
      <c r="AA51" s="386">
        <v>78.041709896</v>
      </c>
      <c r="AB51" s="386">
        <v>78.413272151000001</v>
      </c>
      <c r="AC51" s="386">
        <v>78.870715071999996</v>
      </c>
      <c r="AD51" s="386">
        <v>79.936319560000001</v>
      </c>
      <c r="AE51" s="386">
        <v>82.048303955999998</v>
      </c>
      <c r="AF51" s="386">
        <v>84.345653265999999</v>
      </c>
      <c r="AG51" s="386">
        <v>85.840331335000002</v>
      </c>
      <c r="AH51" s="386">
        <v>86.08028736</v>
      </c>
      <c r="AI51" s="386">
        <v>84.690234427999997</v>
      </c>
      <c r="AJ51" s="386">
        <v>83.498723806000001</v>
      </c>
      <c r="AK51" s="386">
        <v>80.594546656000006</v>
      </c>
      <c r="AL51" s="386">
        <v>79.049433370000003</v>
      </c>
      <c r="AM51" s="386">
        <v>80.160557229000005</v>
      </c>
      <c r="AN51" s="386">
        <v>80.081881753000005</v>
      </c>
      <c r="AO51" s="386">
        <v>79.104383139999996</v>
      </c>
      <c r="AP51" s="386">
        <v>78.784954545999994</v>
      </c>
      <c r="AQ51" s="386">
        <v>79.96179017</v>
      </c>
      <c r="AR51" s="386">
        <v>82.475294472000002</v>
      </c>
      <c r="AS51" s="386">
        <v>85.969105693000003</v>
      </c>
      <c r="AT51" s="386">
        <v>87.714563192</v>
      </c>
      <c r="AU51" s="386">
        <v>88.063633425999996</v>
      </c>
      <c r="AV51" s="386">
        <v>87.786848922000004</v>
      </c>
      <c r="AW51" s="386">
        <v>87.916757658999998</v>
      </c>
      <c r="AX51" s="386">
        <v>87.510305931999994</v>
      </c>
      <c r="AY51" s="386">
        <v>86.107257067000006</v>
      </c>
      <c r="AZ51" s="386">
        <v>83.959599678999993</v>
      </c>
      <c r="BA51" s="386">
        <v>82.38173433</v>
      </c>
      <c r="BB51" s="386">
        <v>82.853568308000007</v>
      </c>
      <c r="BC51" s="386">
        <v>83.561443741000005</v>
      </c>
      <c r="BD51" s="386">
        <v>84.481154150999998</v>
      </c>
      <c r="BE51" s="386">
        <v>85.472661509000005</v>
      </c>
      <c r="BF51" s="386">
        <v>86.547129928999993</v>
      </c>
      <c r="BG51" s="358" t="s">
        <v>1347</v>
      </c>
      <c r="BH51" s="358" t="s">
        <v>1347</v>
      </c>
      <c r="BI51" s="358" t="s">
        <v>1347</v>
      </c>
      <c r="BJ51" s="355" t="s">
        <v>1347</v>
      </c>
      <c r="BK51" s="355" t="s">
        <v>1347</v>
      </c>
      <c r="BL51" s="355" t="s">
        <v>1347</v>
      </c>
      <c r="BM51" s="355" t="s">
        <v>1347</v>
      </c>
      <c r="BN51" s="355" t="s">
        <v>1347</v>
      </c>
      <c r="BO51" s="355" t="s">
        <v>1347</v>
      </c>
      <c r="BP51" s="355" t="s">
        <v>1347</v>
      </c>
      <c r="BQ51" s="355" t="s">
        <v>1347</v>
      </c>
      <c r="BR51" s="355" t="s">
        <v>1347</v>
      </c>
      <c r="BS51" s="355" t="s">
        <v>1347</v>
      </c>
      <c r="BT51" s="355" t="s">
        <v>1347</v>
      </c>
      <c r="BU51" s="355" t="s">
        <v>1347</v>
      </c>
      <c r="BV51" s="355" t="s">
        <v>1347</v>
      </c>
    </row>
    <row r="52" spans="1:74" ht="11.05" customHeight="1" x14ac:dyDescent="0.2">
      <c r="A52" s="169"/>
      <c r="B52" s="620"/>
      <c r="C52" s="618"/>
      <c r="D52" s="618"/>
      <c r="E52" s="618"/>
      <c r="F52" s="618"/>
      <c r="G52" s="618"/>
      <c r="H52" s="618"/>
      <c r="I52" s="618"/>
      <c r="J52" s="618"/>
      <c r="K52" s="618"/>
      <c r="L52" s="618"/>
      <c r="M52" s="618"/>
      <c r="N52" s="618"/>
      <c r="O52" s="618"/>
      <c r="P52" s="618"/>
      <c r="Q52" s="618"/>
      <c r="R52" s="618"/>
      <c r="S52" s="618"/>
      <c r="T52" s="618"/>
      <c r="U52" s="618"/>
      <c r="V52" s="618"/>
      <c r="W52" s="618"/>
      <c r="X52" s="618"/>
      <c r="Y52" s="618"/>
      <c r="Z52" s="618"/>
      <c r="AA52" s="618"/>
      <c r="AB52" s="618"/>
      <c r="AC52" s="618"/>
      <c r="AD52" s="618"/>
      <c r="AE52" s="618"/>
      <c r="AF52" s="618"/>
      <c r="AG52" s="618"/>
      <c r="AH52" s="618"/>
      <c r="AI52" s="618"/>
      <c r="AJ52" s="618"/>
      <c r="AK52" s="618"/>
      <c r="AL52" s="618"/>
      <c r="AM52" s="618"/>
      <c r="AN52" s="618"/>
      <c r="AO52" s="618"/>
      <c r="AP52" s="618"/>
      <c r="AQ52" s="618"/>
      <c r="AR52" s="618"/>
      <c r="AS52" s="618"/>
      <c r="AT52" s="618"/>
      <c r="AU52" s="618"/>
      <c r="AV52" s="618"/>
      <c r="AW52" s="618"/>
      <c r="AX52" s="618"/>
      <c r="AY52" s="618"/>
      <c r="AZ52" s="618"/>
      <c r="BA52" s="618"/>
      <c r="BB52" s="618"/>
      <c r="BC52" s="618"/>
      <c r="BD52" s="618"/>
      <c r="BE52" s="618"/>
      <c r="BF52" s="618"/>
      <c r="BG52" s="869"/>
      <c r="BH52" s="869"/>
      <c r="BI52" s="869"/>
      <c r="BJ52" s="353"/>
      <c r="BK52" s="353"/>
      <c r="BL52" s="353"/>
      <c r="BM52" s="353"/>
      <c r="BN52" s="353"/>
      <c r="BO52" s="353"/>
      <c r="BP52" s="353"/>
      <c r="BQ52" s="353"/>
      <c r="BR52" s="353"/>
      <c r="BS52" s="353"/>
      <c r="BT52" s="353"/>
      <c r="BU52" s="353"/>
      <c r="BV52" s="353"/>
    </row>
    <row r="53" spans="1:74" ht="11.05" customHeight="1" x14ac:dyDescent="0.2">
      <c r="A53" s="267"/>
      <c r="B53" s="37" t="s">
        <v>1274</v>
      </c>
      <c r="C53" s="619"/>
      <c r="D53" s="619"/>
      <c r="E53" s="619"/>
      <c r="F53" s="619"/>
      <c r="G53" s="619"/>
      <c r="H53" s="619"/>
      <c r="I53" s="619"/>
      <c r="J53" s="619"/>
      <c r="K53" s="619"/>
      <c r="L53" s="619"/>
      <c r="M53" s="619"/>
      <c r="N53" s="619"/>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619"/>
      <c r="BB53" s="619"/>
      <c r="BC53" s="619"/>
      <c r="BD53" s="619"/>
      <c r="BE53" s="619"/>
      <c r="BF53" s="619"/>
      <c r="BG53" s="623"/>
      <c r="BH53" s="623"/>
      <c r="BI53" s="623"/>
      <c r="BJ53" s="353"/>
      <c r="BK53" s="353"/>
      <c r="BL53" s="353"/>
      <c r="BM53" s="353"/>
      <c r="BN53" s="353"/>
      <c r="BO53" s="353"/>
      <c r="BP53" s="353"/>
      <c r="BQ53" s="353"/>
      <c r="BR53" s="353"/>
      <c r="BS53" s="353"/>
      <c r="BT53" s="353"/>
      <c r="BU53" s="353"/>
      <c r="BV53" s="353"/>
    </row>
    <row r="54" spans="1:74" ht="11.05" customHeight="1" x14ac:dyDescent="0.2">
      <c r="A54" s="267" t="s">
        <v>1275</v>
      </c>
      <c r="B54" s="554" t="s">
        <v>1084</v>
      </c>
      <c r="C54" s="468">
        <v>0.27669104136</v>
      </c>
      <c r="D54" s="468">
        <v>0.26683488977000003</v>
      </c>
      <c r="E54" s="468">
        <v>0.25200267625</v>
      </c>
      <c r="F54" s="468">
        <v>0.22703130722000001</v>
      </c>
      <c r="G54" s="468">
        <v>0.21018319203999999</v>
      </c>
      <c r="H54" s="468">
        <v>0.20830603012999999</v>
      </c>
      <c r="I54" s="468">
        <v>0.20678233046</v>
      </c>
      <c r="J54" s="468">
        <v>0.21669899371000001</v>
      </c>
      <c r="K54" s="468">
        <v>0.20054159635999999</v>
      </c>
      <c r="L54" s="468">
        <v>0.17791168097000001</v>
      </c>
      <c r="M54" s="468">
        <v>0.18138160049999999</v>
      </c>
      <c r="N54" s="468">
        <v>0.19746395334</v>
      </c>
      <c r="O54" s="468">
        <v>0.20317999006000001</v>
      </c>
      <c r="P54" s="468">
        <v>0.21382198566999999</v>
      </c>
      <c r="Q54" s="468">
        <v>0.20472168447</v>
      </c>
      <c r="R54" s="468">
        <v>0.19406557444</v>
      </c>
      <c r="S54" s="468">
        <v>0.19760980422999999</v>
      </c>
      <c r="T54" s="468">
        <v>0.20227793582</v>
      </c>
      <c r="U54" s="468">
        <v>0.20182984588</v>
      </c>
      <c r="V54" s="468">
        <v>0.20306874303</v>
      </c>
      <c r="W54" s="468">
        <v>0.21637712419999999</v>
      </c>
      <c r="X54" s="468">
        <v>0.24047170415999999</v>
      </c>
      <c r="Y54" s="468">
        <v>0.25712615194999999</v>
      </c>
      <c r="Z54" s="468">
        <v>0.24322331845</v>
      </c>
      <c r="AA54" s="468">
        <v>0.25240272715000001</v>
      </c>
      <c r="AB54" s="468">
        <v>0.25995533242000002</v>
      </c>
      <c r="AC54" s="468">
        <v>0.25979503721000002</v>
      </c>
      <c r="AD54" s="468">
        <v>0.2608280697</v>
      </c>
      <c r="AE54" s="468">
        <v>0.2568338013</v>
      </c>
      <c r="AF54" s="468">
        <v>0.25019582774999999</v>
      </c>
      <c r="AG54" s="468">
        <v>0.26235110370999998</v>
      </c>
      <c r="AH54" s="468">
        <v>0.27559397591000001</v>
      </c>
      <c r="AI54" s="468">
        <v>0.27458671934000001</v>
      </c>
      <c r="AJ54" s="468">
        <v>0.30853510456</v>
      </c>
      <c r="AK54" s="468">
        <v>0.30512522911000001</v>
      </c>
      <c r="AL54" s="468">
        <v>0.30394866192999997</v>
      </c>
      <c r="AM54" s="468">
        <v>0.29782598693000001</v>
      </c>
      <c r="AN54" s="468">
        <v>0.29333525929999998</v>
      </c>
      <c r="AO54" s="468">
        <v>0.29468125429000003</v>
      </c>
      <c r="AP54" s="468">
        <v>0.28310197024</v>
      </c>
      <c r="AQ54" s="468">
        <v>0.29619256038000003</v>
      </c>
      <c r="AR54" s="468">
        <v>0.34308397296999998</v>
      </c>
      <c r="AS54" s="468">
        <v>0.37416589656999999</v>
      </c>
      <c r="AT54" s="468">
        <v>0.41948763247999998</v>
      </c>
      <c r="AU54" s="468">
        <v>0.40499457653999998</v>
      </c>
      <c r="AV54" s="468">
        <v>0.42164639658000003</v>
      </c>
      <c r="AW54" s="468">
        <v>0.44601288875</v>
      </c>
      <c r="AX54" s="468">
        <v>0.44571134412000002</v>
      </c>
      <c r="AY54" s="468">
        <v>0.43293279370999999</v>
      </c>
      <c r="AZ54" s="468">
        <v>0.42876355738999999</v>
      </c>
      <c r="BA54" s="468">
        <v>0.42032179021999999</v>
      </c>
      <c r="BB54" s="468">
        <v>0.40917684886</v>
      </c>
      <c r="BC54" s="468">
        <v>0.41114435125999998</v>
      </c>
      <c r="BD54" s="468">
        <v>0.39164242808999999</v>
      </c>
      <c r="BE54" s="468">
        <v>0.40562011796000003</v>
      </c>
      <c r="BF54" s="468">
        <v>0.40896468235</v>
      </c>
      <c r="BG54" s="456" t="s">
        <v>1347</v>
      </c>
      <c r="BH54" s="456" t="s">
        <v>1347</v>
      </c>
      <c r="BI54" s="456" t="s">
        <v>1347</v>
      </c>
      <c r="BJ54" s="355" t="s">
        <v>1347</v>
      </c>
      <c r="BK54" s="355" t="s">
        <v>1347</v>
      </c>
      <c r="BL54" s="355" t="s">
        <v>1347</v>
      </c>
      <c r="BM54" s="355" t="s">
        <v>1347</v>
      </c>
      <c r="BN54" s="355" t="s">
        <v>1347</v>
      </c>
      <c r="BO54" s="355" t="s">
        <v>1347</v>
      </c>
      <c r="BP54" s="355" t="s">
        <v>1347</v>
      </c>
      <c r="BQ54" s="355" t="s">
        <v>1347</v>
      </c>
      <c r="BR54" s="355" t="s">
        <v>1347</v>
      </c>
      <c r="BS54" s="355" t="s">
        <v>1347</v>
      </c>
      <c r="BT54" s="355" t="s">
        <v>1347</v>
      </c>
      <c r="BU54" s="355" t="s">
        <v>1347</v>
      </c>
      <c r="BV54" s="355" t="s">
        <v>1347</v>
      </c>
    </row>
    <row r="55" spans="1:74" ht="11.05" customHeight="1" x14ac:dyDescent="0.2">
      <c r="A55" s="267" t="s">
        <v>1276</v>
      </c>
      <c r="B55" s="554" t="s">
        <v>1086</v>
      </c>
      <c r="C55" s="468">
        <v>2.5787076847999999</v>
      </c>
      <c r="D55" s="468">
        <v>2.8085943643000002</v>
      </c>
      <c r="E55" s="468">
        <v>2.7897309804999999</v>
      </c>
      <c r="F55" s="468">
        <v>2.3712297528000001</v>
      </c>
      <c r="G55" s="468">
        <v>2.467447693</v>
      </c>
      <c r="H55" s="468">
        <v>2.3034403005000001</v>
      </c>
      <c r="I55" s="468">
        <v>2.3820334687</v>
      </c>
      <c r="J55" s="468">
        <v>2.4500004537</v>
      </c>
      <c r="K55" s="468">
        <v>2.4169190600000001</v>
      </c>
      <c r="L55" s="468">
        <v>1.9760674461000001</v>
      </c>
      <c r="M55" s="468">
        <v>1.8626799239</v>
      </c>
      <c r="N55" s="468">
        <v>1.8311455238000001</v>
      </c>
      <c r="O55" s="468">
        <v>1.6335744799</v>
      </c>
      <c r="P55" s="468">
        <v>1.4422762431</v>
      </c>
      <c r="Q55" s="468">
        <v>1.3649406529000001</v>
      </c>
      <c r="R55" s="468">
        <v>1.0744308864000001</v>
      </c>
      <c r="S55" s="468">
        <v>1.0829093717</v>
      </c>
      <c r="T55" s="468">
        <v>1.1513021225</v>
      </c>
      <c r="U55" s="468">
        <v>1.1497987625999999</v>
      </c>
      <c r="V55" s="468">
        <v>1.2142980661</v>
      </c>
      <c r="W55" s="468">
        <v>1.2548867718000001</v>
      </c>
      <c r="X55" s="468">
        <v>1.2496343863999999</v>
      </c>
      <c r="Y55" s="468">
        <v>1.2325163723000001</v>
      </c>
      <c r="Z55" s="468">
        <v>1.2723015578000001</v>
      </c>
      <c r="AA55" s="468">
        <v>1.2155714891</v>
      </c>
      <c r="AB55" s="468">
        <v>1.2311681102000001</v>
      </c>
      <c r="AC55" s="468">
        <v>1.2721652666000001</v>
      </c>
      <c r="AD55" s="468">
        <v>1.3470209587999999</v>
      </c>
      <c r="AE55" s="468">
        <v>1.4527914103999999</v>
      </c>
      <c r="AF55" s="468">
        <v>1.6015570940999999</v>
      </c>
      <c r="AG55" s="468">
        <v>1.8067166828000001</v>
      </c>
      <c r="AH55" s="468">
        <v>1.9346526555000001</v>
      </c>
      <c r="AI55" s="468">
        <v>1.8990529608</v>
      </c>
      <c r="AJ55" s="468">
        <v>1.9466449808999999</v>
      </c>
      <c r="AK55" s="468">
        <v>1.9559712013999999</v>
      </c>
      <c r="AL55" s="468">
        <v>1.782536932</v>
      </c>
      <c r="AM55" s="468">
        <v>1.6966624363</v>
      </c>
      <c r="AN55" s="468">
        <v>1.6521747671</v>
      </c>
      <c r="AO55" s="468">
        <v>1.5364547710000001</v>
      </c>
      <c r="AP55" s="468">
        <v>1.550301677</v>
      </c>
      <c r="AQ55" s="468">
        <v>1.6523309033</v>
      </c>
      <c r="AR55" s="468">
        <v>1.7212918528000001</v>
      </c>
      <c r="AS55" s="468">
        <v>1.8152041833999999</v>
      </c>
      <c r="AT55" s="468">
        <v>1.8188886042000001</v>
      </c>
      <c r="AU55" s="468">
        <v>1.8672389223999999</v>
      </c>
      <c r="AV55" s="468">
        <v>1.8677242574999999</v>
      </c>
      <c r="AW55" s="468">
        <v>1.8898446132</v>
      </c>
      <c r="AX55" s="468">
        <v>1.8382630500999999</v>
      </c>
      <c r="AY55" s="468">
        <v>1.7345441088</v>
      </c>
      <c r="AZ55" s="468">
        <v>1.6508740206000001</v>
      </c>
      <c r="BA55" s="468">
        <v>1.6810892102999999</v>
      </c>
      <c r="BB55" s="468">
        <v>1.8060687759</v>
      </c>
      <c r="BC55" s="468">
        <v>1.8311665945</v>
      </c>
      <c r="BD55" s="468">
        <v>1.8606188862999999</v>
      </c>
      <c r="BE55" s="468">
        <v>1.9508063975000001</v>
      </c>
      <c r="BF55" s="468">
        <v>2.0495963786</v>
      </c>
      <c r="BG55" s="456" t="s">
        <v>1347</v>
      </c>
      <c r="BH55" s="456" t="s">
        <v>1347</v>
      </c>
      <c r="BI55" s="456" t="s">
        <v>1347</v>
      </c>
      <c r="BJ55" s="355" t="s">
        <v>1347</v>
      </c>
      <c r="BK55" s="355" t="s">
        <v>1347</v>
      </c>
      <c r="BL55" s="355" t="s">
        <v>1347</v>
      </c>
      <c r="BM55" s="355" t="s">
        <v>1347</v>
      </c>
      <c r="BN55" s="355" t="s">
        <v>1347</v>
      </c>
      <c r="BO55" s="355" t="s">
        <v>1347</v>
      </c>
      <c r="BP55" s="355" t="s">
        <v>1347</v>
      </c>
      <c r="BQ55" s="355" t="s">
        <v>1347</v>
      </c>
      <c r="BR55" s="355" t="s">
        <v>1347</v>
      </c>
      <c r="BS55" s="355" t="s">
        <v>1347</v>
      </c>
      <c r="BT55" s="355" t="s">
        <v>1347</v>
      </c>
      <c r="BU55" s="355" t="s">
        <v>1347</v>
      </c>
      <c r="BV55" s="355" t="s">
        <v>1347</v>
      </c>
    </row>
    <row r="56" spans="1:74" ht="11.05" customHeight="1" x14ac:dyDescent="0.2">
      <c r="A56" s="267" t="s">
        <v>1277</v>
      </c>
      <c r="B56" s="554" t="s">
        <v>1088</v>
      </c>
      <c r="C56" s="468">
        <v>2.0898970757000002</v>
      </c>
      <c r="D56" s="468">
        <v>2.0353846952999999</v>
      </c>
      <c r="E56" s="468">
        <v>2.0096976262999999</v>
      </c>
      <c r="F56" s="468">
        <v>2.0624737247999998</v>
      </c>
      <c r="G56" s="468">
        <v>2.1344275359</v>
      </c>
      <c r="H56" s="468">
        <v>2.0502207484000001</v>
      </c>
      <c r="I56" s="468">
        <v>2.0737771037999999</v>
      </c>
      <c r="J56" s="468">
        <v>1.9764350817</v>
      </c>
      <c r="K56" s="468">
        <v>1.911377433</v>
      </c>
      <c r="L56" s="468">
        <v>1.7564160149000001</v>
      </c>
      <c r="M56" s="468">
        <v>1.6829087627999999</v>
      </c>
      <c r="N56" s="468">
        <v>1.5463943255999999</v>
      </c>
      <c r="O56" s="468">
        <v>1.3876027246</v>
      </c>
      <c r="P56" s="468">
        <v>1.3398593591000001</v>
      </c>
      <c r="Q56" s="468">
        <v>1.3038439218</v>
      </c>
      <c r="R56" s="468">
        <v>1.2335069347000001</v>
      </c>
      <c r="S56" s="468">
        <v>1.2082915432000001</v>
      </c>
      <c r="T56" s="468">
        <v>1.1741354746999999</v>
      </c>
      <c r="U56" s="468">
        <v>1.1470560649999999</v>
      </c>
      <c r="V56" s="468">
        <v>1.1133212428999999</v>
      </c>
      <c r="W56" s="468">
        <v>1.0646648222999999</v>
      </c>
      <c r="X56" s="468">
        <v>1.0002058194000001</v>
      </c>
      <c r="Y56" s="468">
        <v>1.0167335936999999</v>
      </c>
      <c r="Z56" s="468">
        <v>1.0269438834</v>
      </c>
      <c r="AA56" s="468">
        <v>1.0489062705000001</v>
      </c>
      <c r="AB56" s="468">
        <v>1.0794488041000001</v>
      </c>
      <c r="AC56" s="468">
        <v>1.0861788194999999</v>
      </c>
      <c r="AD56" s="468">
        <v>1.1271211024000001</v>
      </c>
      <c r="AE56" s="468">
        <v>1.1621699539000001</v>
      </c>
      <c r="AF56" s="468">
        <v>1.212869435</v>
      </c>
      <c r="AG56" s="468">
        <v>1.2987649645999999</v>
      </c>
      <c r="AH56" s="468">
        <v>1.3216009585999999</v>
      </c>
      <c r="AI56" s="468">
        <v>1.2877312493999999</v>
      </c>
      <c r="AJ56" s="468">
        <v>1.2282740185000001</v>
      </c>
      <c r="AK56" s="468">
        <v>1.2165453153000001</v>
      </c>
      <c r="AL56" s="468">
        <v>1.0955995647000001</v>
      </c>
      <c r="AM56" s="468">
        <v>1.1946335544</v>
      </c>
      <c r="AN56" s="468">
        <v>1.2631181476</v>
      </c>
      <c r="AO56" s="468">
        <v>1.2854096491</v>
      </c>
      <c r="AP56" s="468">
        <v>1.4178079387</v>
      </c>
      <c r="AQ56" s="468">
        <v>1.4105846645</v>
      </c>
      <c r="AR56" s="468">
        <v>1.4775197674</v>
      </c>
      <c r="AS56" s="468">
        <v>1.5739157767</v>
      </c>
      <c r="AT56" s="468">
        <v>1.5496911794999999</v>
      </c>
      <c r="AU56" s="468">
        <v>1.5183395084</v>
      </c>
      <c r="AV56" s="468">
        <v>1.4552884976</v>
      </c>
      <c r="AW56" s="468">
        <v>1.4293381462000001</v>
      </c>
      <c r="AX56" s="468">
        <v>1.4147940425000001</v>
      </c>
      <c r="AY56" s="468">
        <v>1.3934590787000001</v>
      </c>
      <c r="AZ56" s="468">
        <v>1.4137234455000001</v>
      </c>
      <c r="BA56" s="468">
        <v>1.4928068442</v>
      </c>
      <c r="BB56" s="468">
        <v>1.4111832299</v>
      </c>
      <c r="BC56" s="468">
        <v>1.4406662670999999</v>
      </c>
      <c r="BD56" s="468">
        <v>1.4677147398999999</v>
      </c>
      <c r="BE56" s="468">
        <v>1.5478447584999999</v>
      </c>
      <c r="BF56" s="468">
        <v>1.6302928247999999</v>
      </c>
      <c r="BG56" s="456" t="s">
        <v>1347</v>
      </c>
      <c r="BH56" s="456" t="s">
        <v>1347</v>
      </c>
      <c r="BI56" s="456" t="s">
        <v>1347</v>
      </c>
      <c r="BJ56" s="355" t="s">
        <v>1347</v>
      </c>
      <c r="BK56" s="355" t="s">
        <v>1347</v>
      </c>
      <c r="BL56" s="355" t="s">
        <v>1347</v>
      </c>
      <c r="BM56" s="355" t="s">
        <v>1347</v>
      </c>
      <c r="BN56" s="355" t="s">
        <v>1347</v>
      </c>
      <c r="BO56" s="355" t="s">
        <v>1347</v>
      </c>
      <c r="BP56" s="355" t="s">
        <v>1347</v>
      </c>
      <c r="BQ56" s="355" t="s">
        <v>1347</v>
      </c>
      <c r="BR56" s="355" t="s">
        <v>1347</v>
      </c>
      <c r="BS56" s="355" t="s">
        <v>1347</v>
      </c>
      <c r="BT56" s="355" t="s">
        <v>1347</v>
      </c>
      <c r="BU56" s="355" t="s">
        <v>1347</v>
      </c>
      <c r="BV56" s="355" t="s">
        <v>1347</v>
      </c>
    </row>
    <row r="57" spans="1:74" ht="11.05" customHeight="1" x14ac:dyDescent="0.2">
      <c r="A57" s="267" t="s">
        <v>1278</v>
      </c>
      <c r="B57" s="554" t="s">
        <v>1090</v>
      </c>
      <c r="C57" s="468">
        <v>8.8783786466000002E-3</v>
      </c>
      <c r="D57" s="468">
        <v>8.7917226802000006E-3</v>
      </c>
      <c r="E57" s="468">
        <v>8.5187426384000006E-3</v>
      </c>
      <c r="F57" s="468">
        <v>8.0465365702E-3</v>
      </c>
      <c r="G57" s="468">
        <v>7.8833284454999999E-3</v>
      </c>
      <c r="H57" s="468">
        <v>8.7949617272000003E-3</v>
      </c>
      <c r="I57" s="468">
        <v>1.0641562568E-2</v>
      </c>
      <c r="J57" s="468">
        <v>1.2606087068E-2</v>
      </c>
      <c r="K57" s="468">
        <v>1.4097162884E-2</v>
      </c>
      <c r="L57" s="468">
        <v>1.5579721479000001E-2</v>
      </c>
      <c r="M57" s="468">
        <v>1.4830334434E-2</v>
      </c>
      <c r="N57" s="468">
        <v>1.5931026599999999E-2</v>
      </c>
      <c r="O57" s="468">
        <v>1.5392214937E-2</v>
      </c>
      <c r="P57" s="468">
        <v>1.3386666545E-2</v>
      </c>
      <c r="Q57" s="468">
        <v>1.0880507699E-2</v>
      </c>
      <c r="R57" s="468">
        <v>9.8548898335000003E-3</v>
      </c>
      <c r="S57" s="468">
        <v>9.2222479125000003E-3</v>
      </c>
      <c r="T57" s="468">
        <v>9.1089291908000008E-3</v>
      </c>
      <c r="U57" s="468">
        <v>8.6050960999999992E-3</v>
      </c>
      <c r="V57" s="468">
        <v>8.0501616524000005E-3</v>
      </c>
      <c r="W57" s="468">
        <v>7.9510971096999998E-3</v>
      </c>
      <c r="X57" s="468">
        <v>8.0775651964000005E-3</v>
      </c>
      <c r="Y57" s="468">
        <v>7.7486403854000003E-3</v>
      </c>
      <c r="Z57" s="468">
        <v>7.4468730144E-3</v>
      </c>
      <c r="AA57" s="468">
        <v>7.1093117273999997E-3</v>
      </c>
      <c r="AB57" s="468">
        <v>7.0902254627000002E-3</v>
      </c>
      <c r="AC57" s="468">
        <v>7.2781005940000002E-3</v>
      </c>
      <c r="AD57" s="468">
        <v>6.9506602165000002E-3</v>
      </c>
      <c r="AE57" s="468">
        <v>6.6367412553999996E-3</v>
      </c>
      <c r="AF57" s="468">
        <v>6.5480510052000002E-3</v>
      </c>
      <c r="AG57" s="468">
        <v>7.1480910953000002E-3</v>
      </c>
      <c r="AH57" s="468">
        <v>8.6585584163999998E-3</v>
      </c>
      <c r="AI57" s="468">
        <v>9.7933518678000007E-3</v>
      </c>
      <c r="AJ57" s="468">
        <v>1.0157103563E-2</v>
      </c>
      <c r="AK57" s="468">
        <v>9.3174434809000003E-3</v>
      </c>
      <c r="AL57" s="468">
        <v>9.3773939779999999E-3</v>
      </c>
      <c r="AM57" s="468">
        <v>7.8211866259999992E-3</v>
      </c>
      <c r="AN57" s="468">
        <v>6.0154749257E-3</v>
      </c>
      <c r="AO57" s="468">
        <v>4.9766687818999997E-3</v>
      </c>
      <c r="AP57" s="468">
        <v>3.2066847979999999E-3</v>
      </c>
      <c r="AQ57" s="468">
        <v>4.0888273168E-3</v>
      </c>
      <c r="AR57" s="468">
        <v>5.3647043797000003E-3</v>
      </c>
      <c r="AS57" s="468">
        <v>8.5289133656000007E-3</v>
      </c>
      <c r="AT57" s="468">
        <v>1.0378696053E-2</v>
      </c>
      <c r="AU57" s="468">
        <v>1.1539210669999999E-2</v>
      </c>
      <c r="AV57" s="468">
        <v>1.2980947436E-2</v>
      </c>
      <c r="AW57" s="468">
        <v>1.3679376906000001E-2</v>
      </c>
      <c r="AX57" s="468">
        <v>1.3288021197E-2</v>
      </c>
      <c r="AY57" s="468">
        <v>1.3434523416E-2</v>
      </c>
      <c r="AZ57" s="468">
        <v>1.1941684439999999E-2</v>
      </c>
      <c r="BA57" s="468">
        <v>1.1046363819E-2</v>
      </c>
      <c r="BB57" s="468">
        <v>1.089705186E-2</v>
      </c>
      <c r="BC57" s="468">
        <v>1.1547682026000001E-2</v>
      </c>
      <c r="BD57" s="468">
        <v>1.0897169442999999E-2</v>
      </c>
      <c r="BE57" s="468">
        <v>1.0685221017E-2</v>
      </c>
      <c r="BF57" s="468">
        <v>1.0273850984999999E-2</v>
      </c>
      <c r="BG57" s="456" t="s">
        <v>1347</v>
      </c>
      <c r="BH57" s="456" t="s">
        <v>1347</v>
      </c>
      <c r="BI57" s="456" t="s">
        <v>1347</v>
      </c>
      <c r="BJ57" s="355" t="s">
        <v>1347</v>
      </c>
      <c r="BK57" s="355" t="s">
        <v>1347</v>
      </c>
      <c r="BL57" s="355" t="s">
        <v>1347</v>
      </c>
      <c r="BM57" s="355" t="s">
        <v>1347</v>
      </c>
      <c r="BN57" s="355" t="s">
        <v>1347</v>
      </c>
      <c r="BO57" s="355" t="s">
        <v>1347</v>
      </c>
      <c r="BP57" s="355" t="s">
        <v>1347</v>
      </c>
      <c r="BQ57" s="355" t="s">
        <v>1347</v>
      </c>
      <c r="BR57" s="355" t="s">
        <v>1347</v>
      </c>
      <c r="BS57" s="355" t="s">
        <v>1347</v>
      </c>
      <c r="BT57" s="355" t="s">
        <v>1347</v>
      </c>
      <c r="BU57" s="355" t="s">
        <v>1347</v>
      </c>
      <c r="BV57" s="355" t="s">
        <v>1347</v>
      </c>
    </row>
    <row r="58" spans="1:74" ht="11.05" customHeight="1" x14ac:dyDescent="0.2">
      <c r="A58" s="267" t="s">
        <v>1279</v>
      </c>
      <c r="B58" s="554" t="s">
        <v>1092</v>
      </c>
      <c r="C58" s="468">
        <v>1.8476605530000001</v>
      </c>
      <c r="D58" s="468">
        <v>1.8016638186</v>
      </c>
      <c r="E58" s="468">
        <v>1.7447362972</v>
      </c>
      <c r="F58" s="468">
        <v>1.6782508228999999</v>
      </c>
      <c r="G58" s="468">
        <v>1.6668216769999999</v>
      </c>
      <c r="H58" s="468">
        <v>1.6708256318000001</v>
      </c>
      <c r="I58" s="468">
        <v>1.6902219985</v>
      </c>
      <c r="J58" s="468">
        <v>1.6909602094</v>
      </c>
      <c r="K58" s="468">
        <v>1.6520146512</v>
      </c>
      <c r="L58" s="468">
        <v>1.5859670004999999</v>
      </c>
      <c r="M58" s="468">
        <v>1.5115408860999999</v>
      </c>
      <c r="N58" s="468">
        <v>1.4561601181999999</v>
      </c>
      <c r="O58" s="468">
        <v>1.4250834903</v>
      </c>
      <c r="P58" s="468">
        <v>1.3657053147</v>
      </c>
      <c r="Q58" s="468">
        <v>1.3543477931000001</v>
      </c>
      <c r="R58" s="468">
        <v>1.3308981360000001</v>
      </c>
      <c r="S58" s="468">
        <v>1.3149613957999999</v>
      </c>
      <c r="T58" s="468">
        <v>1.2787962136</v>
      </c>
      <c r="U58" s="468">
        <v>1.2762546651</v>
      </c>
      <c r="V58" s="468">
        <v>1.2671276245</v>
      </c>
      <c r="W58" s="468">
        <v>1.2583268592000001</v>
      </c>
      <c r="X58" s="468">
        <v>1.2732871298999999</v>
      </c>
      <c r="Y58" s="468">
        <v>1.2865840418000001</v>
      </c>
      <c r="Z58" s="468">
        <v>1.2771590928000001</v>
      </c>
      <c r="AA58" s="468">
        <v>1.26355032</v>
      </c>
      <c r="AB58" s="468">
        <v>1.2564192901</v>
      </c>
      <c r="AC58" s="468">
        <v>1.2329590607000001</v>
      </c>
      <c r="AD58" s="468">
        <v>1.2365555922</v>
      </c>
      <c r="AE58" s="468">
        <v>1.2565889106000001</v>
      </c>
      <c r="AF58" s="468">
        <v>1.2450296746</v>
      </c>
      <c r="AG58" s="468">
        <v>1.286230561</v>
      </c>
      <c r="AH58" s="468">
        <v>1.3203468586</v>
      </c>
      <c r="AI58" s="468">
        <v>1.3438397419000001</v>
      </c>
      <c r="AJ58" s="468">
        <v>1.3912742273000001</v>
      </c>
      <c r="AK58" s="468">
        <v>1.3992355570999999</v>
      </c>
      <c r="AL58" s="468">
        <v>1.4242346859999999</v>
      </c>
      <c r="AM58" s="468">
        <v>1.4275490320999999</v>
      </c>
      <c r="AN58" s="468">
        <v>1.4357405622999999</v>
      </c>
      <c r="AO58" s="468">
        <v>1.4543116303000001</v>
      </c>
      <c r="AP58" s="468">
        <v>1.4505391309</v>
      </c>
      <c r="AQ58" s="468">
        <v>1.449194877</v>
      </c>
      <c r="AR58" s="468">
        <v>1.4650669186</v>
      </c>
      <c r="AS58" s="468">
        <v>1.4694243462000001</v>
      </c>
      <c r="AT58" s="468">
        <v>1.4779156061000001</v>
      </c>
      <c r="AU58" s="468">
        <v>1.4602546535000001</v>
      </c>
      <c r="AV58" s="468">
        <v>1.4322996905000001</v>
      </c>
      <c r="AW58" s="468">
        <v>1.4035368938999999</v>
      </c>
      <c r="AX58" s="468">
        <v>1.4081531248000001</v>
      </c>
      <c r="AY58" s="468">
        <v>1.4132558750999999</v>
      </c>
      <c r="AZ58" s="468">
        <v>1.4131873353</v>
      </c>
      <c r="BA58" s="468">
        <v>1.4235750033000001</v>
      </c>
      <c r="BB58" s="468">
        <v>1.4278257362</v>
      </c>
      <c r="BC58" s="468">
        <v>1.4512820781</v>
      </c>
      <c r="BD58" s="468">
        <v>1.5157407264</v>
      </c>
      <c r="BE58" s="468">
        <v>1.5668614655999999</v>
      </c>
      <c r="BF58" s="468">
        <v>1.631492806</v>
      </c>
      <c r="BG58" s="456" t="s">
        <v>1347</v>
      </c>
      <c r="BH58" s="456" t="s">
        <v>1347</v>
      </c>
      <c r="BI58" s="456" t="s">
        <v>1347</v>
      </c>
      <c r="BJ58" s="355" t="s">
        <v>1347</v>
      </c>
      <c r="BK58" s="355" t="s">
        <v>1347</v>
      </c>
      <c r="BL58" s="355" t="s">
        <v>1347</v>
      </c>
      <c r="BM58" s="355" t="s">
        <v>1347</v>
      </c>
      <c r="BN58" s="355" t="s">
        <v>1347</v>
      </c>
      <c r="BO58" s="355" t="s">
        <v>1347</v>
      </c>
      <c r="BP58" s="355" t="s">
        <v>1347</v>
      </c>
      <c r="BQ58" s="355" t="s">
        <v>1347</v>
      </c>
      <c r="BR58" s="355" t="s">
        <v>1347</v>
      </c>
      <c r="BS58" s="355" t="s">
        <v>1347</v>
      </c>
      <c r="BT58" s="355" t="s">
        <v>1347</v>
      </c>
      <c r="BU58" s="355" t="s">
        <v>1347</v>
      </c>
      <c r="BV58" s="355" t="s">
        <v>1347</v>
      </c>
    </row>
    <row r="59" spans="1:74" ht="11.05" customHeight="1" x14ac:dyDescent="0.2">
      <c r="A59" s="267" t="s">
        <v>1280</v>
      </c>
      <c r="B59" s="554" t="s">
        <v>1570</v>
      </c>
      <c r="C59" s="468">
        <v>1.3283475777</v>
      </c>
      <c r="D59" s="468">
        <v>1.2850836179</v>
      </c>
      <c r="E59" s="468">
        <v>1.1751111609</v>
      </c>
      <c r="F59" s="468">
        <v>1.1758089571000001</v>
      </c>
      <c r="G59" s="468">
        <v>1.1789382722999999</v>
      </c>
      <c r="H59" s="468">
        <v>0.99344281574000004</v>
      </c>
      <c r="I59" s="468">
        <v>0.98009779368000005</v>
      </c>
      <c r="J59" s="468">
        <v>0.90343032255</v>
      </c>
      <c r="K59" s="468">
        <v>0.81140876197</v>
      </c>
      <c r="L59" s="468">
        <v>0.73817931907000001</v>
      </c>
      <c r="M59" s="468">
        <v>0.69523038462999998</v>
      </c>
      <c r="N59" s="468">
        <v>0.64523334725000003</v>
      </c>
      <c r="O59" s="468">
        <v>0.63453352470000002</v>
      </c>
      <c r="P59" s="468">
        <v>0.65160139691999996</v>
      </c>
      <c r="Q59" s="468">
        <v>0.64304173042000001</v>
      </c>
      <c r="R59" s="468">
        <v>0.62894786173999995</v>
      </c>
      <c r="S59" s="468">
        <v>0.64133776169000001</v>
      </c>
      <c r="T59" s="468">
        <v>0.63004034944999998</v>
      </c>
      <c r="U59" s="468">
        <v>0.60041181562000001</v>
      </c>
      <c r="V59" s="468">
        <v>0.58021321058999997</v>
      </c>
      <c r="W59" s="468">
        <v>0.53769683821000003</v>
      </c>
      <c r="X59" s="468">
        <v>0.51112767715999996</v>
      </c>
      <c r="Y59" s="468">
        <v>0.50011734065000002</v>
      </c>
      <c r="Z59" s="468">
        <v>0.49753326634</v>
      </c>
      <c r="AA59" s="468">
        <v>0.48473111737000002</v>
      </c>
      <c r="AB59" s="468">
        <v>0.49008295093999998</v>
      </c>
      <c r="AC59" s="468">
        <v>0.52580476715000002</v>
      </c>
      <c r="AD59" s="468">
        <v>0.57924869246999999</v>
      </c>
      <c r="AE59" s="468">
        <v>0.60329635262000003</v>
      </c>
      <c r="AF59" s="468">
        <v>0.63417784411</v>
      </c>
      <c r="AG59" s="468">
        <v>0.65526970485000002</v>
      </c>
      <c r="AH59" s="468">
        <v>0.74207144276000003</v>
      </c>
      <c r="AI59" s="468">
        <v>0.73643682110999997</v>
      </c>
      <c r="AJ59" s="468">
        <v>0.75224075500999998</v>
      </c>
      <c r="AK59" s="468">
        <v>0.72607699690000005</v>
      </c>
      <c r="AL59" s="468">
        <v>0.73877975112000005</v>
      </c>
      <c r="AM59" s="468">
        <v>0.74222738175000003</v>
      </c>
      <c r="AN59" s="468">
        <v>0.74149890512000005</v>
      </c>
      <c r="AO59" s="468">
        <v>0.74626776546999996</v>
      </c>
      <c r="AP59" s="468">
        <v>0.75754763986999996</v>
      </c>
      <c r="AQ59" s="468">
        <v>0.78393911931000004</v>
      </c>
      <c r="AR59" s="468">
        <v>0.82475294472000005</v>
      </c>
      <c r="AS59" s="468">
        <v>0.88627944014000004</v>
      </c>
      <c r="AT59" s="468">
        <v>0.96389629881000005</v>
      </c>
      <c r="AU59" s="468">
        <v>0.95721340681</v>
      </c>
      <c r="AV59" s="468">
        <v>0.89578417266999999</v>
      </c>
      <c r="AW59" s="468">
        <v>0.87916757659</v>
      </c>
      <c r="AX59" s="468">
        <v>0.84961462070000004</v>
      </c>
      <c r="AY59" s="468">
        <v>0.82795439487</v>
      </c>
      <c r="AZ59" s="468">
        <v>0.77740370073999998</v>
      </c>
      <c r="BA59" s="468">
        <v>0.76279383638999998</v>
      </c>
      <c r="BB59" s="468">
        <v>0.74642854330999997</v>
      </c>
      <c r="BC59" s="468">
        <v>0.72035727363000002</v>
      </c>
      <c r="BD59" s="468">
        <v>0.71594198433</v>
      </c>
      <c r="BE59" s="468">
        <v>0.73683328886999999</v>
      </c>
      <c r="BF59" s="468">
        <v>0.80136231416000003</v>
      </c>
      <c r="BG59" s="456" t="s">
        <v>1347</v>
      </c>
      <c r="BH59" s="456" t="s">
        <v>1347</v>
      </c>
      <c r="BI59" s="456" t="s">
        <v>1347</v>
      </c>
      <c r="BJ59" s="355" t="s">
        <v>1347</v>
      </c>
      <c r="BK59" s="355" t="s">
        <v>1347</v>
      </c>
      <c r="BL59" s="355" t="s">
        <v>1347</v>
      </c>
      <c r="BM59" s="355" t="s">
        <v>1347</v>
      </c>
      <c r="BN59" s="355" t="s">
        <v>1347</v>
      </c>
      <c r="BO59" s="355" t="s">
        <v>1347</v>
      </c>
      <c r="BP59" s="355" t="s">
        <v>1347</v>
      </c>
      <c r="BQ59" s="355" t="s">
        <v>1347</v>
      </c>
      <c r="BR59" s="355" t="s">
        <v>1347</v>
      </c>
      <c r="BS59" s="355" t="s">
        <v>1347</v>
      </c>
      <c r="BT59" s="355" t="s">
        <v>1347</v>
      </c>
      <c r="BU59" s="355" t="s">
        <v>1347</v>
      </c>
      <c r="BV59" s="355" t="s">
        <v>1347</v>
      </c>
    </row>
    <row r="60" spans="1:74" ht="11.05" customHeight="1" x14ac:dyDescent="0.2">
      <c r="A60" s="169"/>
      <c r="B60" s="620"/>
      <c r="C60" s="629"/>
      <c r="D60" s="629"/>
      <c r="E60" s="629"/>
      <c r="F60" s="629"/>
      <c r="G60" s="629"/>
      <c r="H60" s="629"/>
      <c r="I60" s="629"/>
      <c r="J60" s="629"/>
      <c r="K60" s="629"/>
      <c r="L60" s="629"/>
      <c r="M60" s="629"/>
      <c r="N60" s="629"/>
      <c r="O60" s="629"/>
      <c r="P60" s="629"/>
      <c r="Q60" s="629"/>
      <c r="R60" s="629"/>
      <c r="S60" s="629"/>
      <c r="T60" s="629"/>
      <c r="U60" s="629"/>
      <c r="V60" s="629"/>
      <c r="W60" s="629"/>
      <c r="X60" s="629"/>
      <c r="Y60" s="629"/>
      <c r="Z60" s="629"/>
      <c r="AA60" s="629"/>
      <c r="AB60" s="629"/>
      <c r="AC60" s="629"/>
      <c r="AD60" s="629"/>
      <c r="AE60" s="629"/>
      <c r="AF60" s="629"/>
      <c r="AG60" s="629"/>
      <c r="AH60" s="629"/>
      <c r="AI60" s="629"/>
      <c r="AJ60" s="629"/>
      <c r="AK60" s="629"/>
      <c r="AL60" s="629"/>
      <c r="AM60" s="629"/>
      <c r="AN60" s="629"/>
      <c r="AO60" s="629"/>
      <c r="AP60" s="629"/>
      <c r="AQ60" s="629"/>
      <c r="AR60" s="629"/>
      <c r="AS60" s="629"/>
      <c r="AT60" s="629"/>
      <c r="AU60" s="629"/>
      <c r="AV60" s="629"/>
      <c r="AW60" s="629"/>
      <c r="AX60" s="629"/>
      <c r="AY60" s="629"/>
      <c r="AZ60" s="629"/>
      <c r="BA60" s="629"/>
      <c r="BB60" s="629"/>
      <c r="BC60" s="629"/>
      <c r="BD60" s="629"/>
      <c r="BE60" s="629"/>
      <c r="BF60" s="629"/>
      <c r="BG60" s="870"/>
      <c r="BH60" s="870"/>
      <c r="BI60" s="870"/>
      <c r="BJ60" s="354"/>
      <c r="BK60" s="354"/>
      <c r="BL60" s="354"/>
      <c r="BM60" s="354"/>
      <c r="BN60" s="354"/>
      <c r="BO60" s="354"/>
      <c r="BP60" s="354"/>
      <c r="BQ60" s="354"/>
      <c r="BR60" s="354"/>
      <c r="BS60" s="354"/>
      <c r="BT60" s="354"/>
      <c r="BU60" s="354"/>
      <c r="BV60" s="354"/>
    </row>
    <row r="61" spans="1:74" ht="11.05" customHeight="1" x14ac:dyDescent="0.2">
      <c r="A61" s="169"/>
      <c r="B61" s="37" t="s">
        <v>1281</v>
      </c>
      <c r="C61" s="630"/>
      <c r="D61" s="630"/>
      <c r="E61" s="630"/>
      <c r="F61" s="630"/>
      <c r="G61" s="630"/>
      <c r="H61" s="630"/>
      <c r="I61" s="630"/>
      <c r="J61" s="630"/>
      <c r="K61" s="630"/>
      <c r="L61" s="630"/>
      <c r="M61" s="630"/>
      <c r="N61" s="630"/>
      <c r="O61" s="630"/>
      <c r="P61" s="630"/>
      <c r="Q61" s="630"/>
      <c r="R61" s="630"/>
      <c r="S61" s="630"/>
      <c r="T61" s="630"/>
      <c r="U61" s="630"/>
      <c r="V61" s="630"/>
      <c r="W61" s="630"/>
      <c r="X61" s="630"/>
      <c r="Y61" s="630"/>
      <c r="Z61" s="630"/>
      <c r="AA61" s="630"/>
      <c r="AB61" s="630"/>
      <c r="AC61" s="630"/>
      <c r="AD61" s="630"/>
      <c r="AE61" s="630"/>
      <c r="AF61" s="630"/>
      <c r="AG61" s="630"/>
      <c r="AH61" s="630"/>
      <c r="AI61" s="630"/>
      <c r="AJ61" s="630"/>
      <c r="AK61" s="630"/>
      <c r="AL61" s="630"/>
      <c r="AM61" s="630"/>
      <c r="AN61" s="630"/>
      <c r="AO61" s="630"/>
      <c r="AP61" s="630"/>
      <c r="AQ61" s="630"/>
      <c r="AR61" s="630"/>
      <c r="AS61" s="630"/>
      <c r="AT61" s="630"/>
      <c r="AU61" s="630"/>
      <c r="AV61" s="630"/>
      <c r="AW61" s="630"/>
      <c r="AX61" s="630"/>
      <c r="AY61" s="630"/>
      <c r="AZ61" s="630"/>
      <c r="BA61" s="630"/>
      <c r="BB61" s="630"/>
      <c r="BC61" s="630"/>
      <c r="BD61" s="630"/>
      <c r="BE61" s="630"/>
      <c r="BF61" s="630"/>
      <c r="BG61" s="871"/>
      <c r="BH61" s="871"/>
      <c r="BI61" s="871"/>
      <c r="BJ61" s="354"/>
      <c r="BK61" s="354"/>
      <c r="BL61" s="354"/>
      <c r="BM61" s="354"/>
      <c r="BN61" s="354"/>
      <c r="BO61" s="354"/>
      <c r="BP61" s="354"/>
      <c r="BQ61" s="354"/>
      <c r="BR61" s="354"/>
      <c r="BS61" s="354"/>
      <c r="BT61" s="354"/>
      <c r="BU61" s="354"/>
      <c r="BV61" s="354"/>
    </row>
    <row r="62" spans="1:74" ht="11.05" customHeight="1" x14ac:dyDescent="0.2">
      <c r="A62" s="267" t="s">
        <v>1282</v>
      </c>
      <c r="B62" s="554" t="s">
        <v>1084</v>
      </c>
      <c r="C62" s="468">
        <v>-10.12008153</v>
      </c>
      <c r="D62" s="468">
        <v>-9.9307862690000004</v>
      </c>
      <c r="E62" s="468">
        <v>-9.9453995906999992</v>
      </c>
      <c r="F62" s="468">
        <v>-9.9858398876999992</v>
      </c>
      <c r="G62" s="468">
        <v>-9.8881277822999998</v>
      </c>
      <c r="H62" s="468">
        <v>-9.9833207504000008</v>
      </c>
      <c r="I62" s="468">
        <v>-10.258827333999999</v>
      </c>
      <c r="J62" s="468">
        <v>-10.366243583999999</v>
      </c>
      <c r="K62" s="468">
        <v>-9.9023654775000001</v>
      </c>
      <c r="L62" s="468">
        <v>-9.0593831766000008</v>
      </c>
      <c r="M62" s="468">
        <v>-8.1774828584999995</v>
      </c>
      <c r="N62" s="468">
        <v>-7.7314628119000002</v>
      </c>
      <c r="O62" s="468">
        <v>-7.7803086548999998</v>
      </c>
      <c r="P62" s="468">
        <v>-7.6881161450000004</v>
      </c>
      <c r="Q62" s="468">
        <v>-7.5152535913999996</v>
      </c>
      <c r="R62" s="468">
        <v>-7.7078835158999999</v>
      </c>
      <c r="S62" s="468">
        <v>-8.0952426208000006</v>
      </c>
      <c r="T62" s="468">
        <v>-8.5357420776000001</v>
      </c>
      <c r="U62" s="468">
        <v>-8.9969857568999991</v>
      </c>
      <c r="V62" s="468">
        <v>-9.0947884408000004</v>
      </c>
      <c r="W62" s="468">
        <v>-8.7712508319999998</v>
      </c>
      <c r="X62" s="468">
        <v>-8.5216023364000009</v>
      </c>
      <c r="Y62" s="468">
        <v>-8.6054216812999993</v>
      </c>
      <c r="Z62" s="468">
        <v>-8.9468064247000001</v>
      </c>
      <c r="AA62" s="468">
        <v>-9.4420485178</v>
      </c>
      <c r="AB62" s="468">
        <v>-10.160757559</v>
      </c>
      <c r="AC62" s="468">
        <v>-10.684172048000001</v>
      </c>
      <c r="AD62" s="468">
        <v>-11.245395587000001</v>
      </c>
      <c r="AE62" s="468">
        <v>-11.914031104999999</v>
      </c>
      <c r="AF62" s="468">
        <v>-12.168201801</v>
      </c>
      <c r="AG62" s="468">
        <v>-12.133149490999999</v>
      </c>
      <c r="AH62" s="468">
        <v>-12.246115553999999</v>
      </c>
      <c r="AI62" s="468">
        <v>-12.625913491</v>
      </c>
      <c r="AJ62" s="468">
        <v>-12.899141708</v>
      </c>
      <c r="AK62" s="468">
        <v>-12.960743405000001</v>
      </c>
      <c r="AL62" s="468">
        <v>-13.110643147999999</v>
      </c>
      <c r="AM62" s="468">
        <v>-12.903426174</v>
      </c>
      <c r="AN62" s="468">
        <v>-13.366480167000001</v>
      </c>
      <c r="AO62" s="468">
        <v>-13.692954392000001</v>
      </c>
      <c r="AP62" s="468">
        <v>-13.173400489</v>
      </c>
      <c r="AQ62" s="468">
        <v>-12.933660242</v>
      </c>
      <c r="AR62" s="468">
        <v>-13.10730843</v>
      </c>
      <c r="AS62" s="468">
        <v>-13.641485248</v>
      </c>
      <c r="AT62" s="468">
        <v>-14.200639514000001</v>
      </c>
      <c r="AU62" s="468">
        <v>-14.200938701</v>
      </c>
      <c r="AV62" s="468">
        <v>-13.908916045</v>
      </c>
      <c r="AW62" s="468">
        <v>-13.811476989999999</v>
      </c>
      <c r="AX62" s="468">
        <v>-13.918462718000001</v>
      </c>
      <c r="AY62" s="468">
        <v>-14.056465781</v>
      </c>
      <c r="AZ62" s="468">
        <v>-13.871813551000001</v>
      </c>
      <c r="BA62" s="468">
        <v>-13.655802997</v>
      </c>
      <c r="BB62" s="468">
        <v>-13.641017444999999</v>
      </c>
      <c r="BC62" s="468">
        <v>-13.645994634999999</v>
      </c>
      <c r="BD62" s="468">
        <v>-13.67373373</v>
      </c>
      <c r="BE62" s="468">
        <v>-13.712115918</v>
      </c>
      <c r="BF62" s="468">
        <v>-13.754081217</v>
      </c>
      <c r="BG62" s="456" t="s">
        <v>1347</v>
      </c>
      <c r="BH62" s="456" t="s">
        <v>1347</v>
      </c>
      <c r="BI62" s="456" t="s">
        <v>1347</v>
      </c>
      <c r="BJ62" s="355" t="s">
        <v>1347</v>
      </c>
      <c r="BK62" s="355" t="s">
        <v>1347</v>
      </c>
      <c r="BL62" s="355" t="s">
        <v>1347</v>
      </c>
      <c r="BM62" s="355" t="s">
        <v>1347</v>
      </c>
      <c r="BN62" s="355" t="s">
        <v>1347</v>
      </c>
      <c r="BO62" s="355" t="s">
        <v>1347</v>
      </c>
      <c r="BP62" s="355" t="s">
        <v>1347</v>
      </c>
      <c r="BQ62" s="355" t="s">
        <v>1347</v>
      </c>
      <c r="BR62" s="355" t="s">
        <v>1347</v>
      </c>
      <c r="BS62" s="355" t="s">
        <v>1347</v>
      </c>
      <c r="BT62" s="355" t="s">
        <v>1347</v>
      </c>
      <c r="BU62" s="355" t="s">
        <v>1347</v>
      </c>
      <c r="BV62" s="355" t="s">
        <v>1347</v>
      </c>
    </row>
    <row r="63" spans="1:74" ht="11.05" customHeight="1" x14ac:dyDescent="0.2">
      <c r="A63" s="267" t="s">
        <v>1283</v>
      </c>
      <c r="B63" s="554" t="s">
        <v>1086</v>
      </c>
      <c r="C63" s="468">
        <v>-41.998804692</v>
      </c>
      <c r="D63" s="468">
        <v>-44.439620581</v>
      </c>
      <c r="E63" s="468">
        <v>-44.278141695000002</v>
      </c>
      <c r="F63" s="468">
        <v>-41.628776692999999</v>
      </c>
      <c r="G63" s="468">
        <v>-38.010149230000003</v>
      </c>
      <c r="H63" s="468">
        <v>-35.574702733999999</v>
      </c>
      <c r="I63" s="468">
        <v>-35.618970562999998</v>
      </c>
      <c r="J63" s="468">
        <v>-38.792331607000001</v>
      </c>
      <c r="K63" s="468">
        <v>-42.247821842</v>
      </c>
      <c r="L63" s="468">
        <v>-43.236800097</v>
      </c>
      <c r="M63" s="468">
        <v>-43.856763567999998</v>
      </c>
      <c r="N63" s="468">
        <v>-48.774106732</v>
      </c>
      <c r="O63" s="468">
        <v>-51.963896411999997</v>
      </c>
      <c r="P63" s="468">
        <v>-49.914785702000003</v>
      </c>
      <c r="Q63" s="468">
        <v>-45.987920305000003</v>
      </c>
      <c r="R63" s="468">
        <v>-41.669185632000001</v>
      </c>
      <c r="S63" s="468">
        <v>-38.752145882999997</v>
      </c>
      <c r="T63" s="468">
        <v>-36.968579888999997</v>
      </c>
      <c r="U63" s="468">
        <v>-37.371830979000002</v>
      </c>
      <c r="V63" s="468">
        <v>-41.323431771999999</v>
      </c>
      <c r="W63" s="468">
        <v>-45.101674084000003</v>
      </c>
      <c r="X63" s="468">
        <v>-47.418693146999999</v>
      </c>
      <c r="Y63" s="468">
        <v>-45.875462843999998</v>
      </c>
      <c r="Z63" s="468">
        <v>-43.892839957</v>
      </c>
      <c r="AA63" s="468">
        <v>-43.983185550999998</v>
      </c>
      <c r="AB63" s="468">
        <v>-42.128186530000001</v>
      </c>
      <c r="AC63" s="468">
        <v>-38.23607157</v>
      </c>
      <c r="AD63" s="468">
        <v>-34.784881104999997</v>
      </c>
      <c r="AE63" s="468">
        <v>-35.707736463000003</v>
      </c>
      <c r="AF63" s="468">
        <v>-42.266811117000003</v>
      </c>
      <c r="AG63" s="468">
        <v>-46.385233950999996</v>
      </c>
      <c r="AH63" s="468">
        <v>-48.469937266999999</v>
      </c>
      <c r="AI63" s="468">
        <v>-54.008530471999997</v>
      </c>
      <c r="AJ63" s="468">
        <v>-59.604579747000002</v>
      </c>
      <c r="AK63" s="468">
        <v>-58.153691270000003</v>
      </c>
      <c r="AL63" s="468">
        <v>-61.433620820000002</v>
      </c>
      <c r="AM63" s="468">
        <v>-58.967522991000003</v>
      </c>
      <c r="AN63" s="468">
        <v>-60.416140994999999</v>
      </c>
      <c r="AO63" s="468">
        <v>-60.569288520999997</v>
      </c>
      <c r="AP63" s="468">
        <v>-56.610090579999998</v>
      </c>
      <c r="AQ63" s="468">
        <v>-58.340879438000002</v>
      </c>
      <c r="AR63" s="468">
        <v>-63.445247447</v>
      </c>
      <c r="AS63" s="468">
        <v>-67.253486396</v>
      </c>
      <c r="AT63" s="468">
        <v>-71.723201696000004</v>
      </c>
      <c r="AU63" s="468">
        <v>-73.578199931</v>
      </c>
      <c r="AV63" s="468">
        <v>-72.422583367000001</v>
      </c>
      <c r="AW63" s="468">
        <v>-70.403838930000006</v>
      </c>
      <c r="AX63" s="468">
        <v>-68.584560326000002</v>
      </c>
      <c r="AY63" s="468">
        <v>-67.127755196999999</v>
      </c>
      <c r="AZ63" s="468">
        <v>-64.997123787999996</v>
      </c>
      <c r="BA63" s="468">
        <v>-63.511539231999997</v>
      </c>
      <c r="BB63" s="468">
        <v>-61.879275988000003</v>
      </c>
      <c r="BC63" s="468">
        <v>-60.611342479000001</v>
      </c>
      <c r="BD63" s="468">
        <v>-59.748056247000001</v>
      </c>
      <c r="BE63" s="468">
        <v>-59.371463141</v>
      </c>
      <c r="BF63" s="468">
        <v>-59.399124393999998</v>
      </c>
      <c r="BG63" s="456" t="s">
        <v>1347</v>
      </c>
      <c r="BH63" s="456" t="s">
        <v>1347</v>
      </c>
      <c r="BI63" s="456" t="s">
        <v>1347</v>
      </c>
      <c r="BJ63" s="355" t="s">
        <v>1347</v>
      </c>
      <c r="BK63" s="355" t="s">
        <v>1347</v>
      </c>
      <c r="BL63" s="355" t="s">
        <v>1347</v>
      </c>
      <c r="BM63" s="355" t="s">
        <v>1347</v>
      </c>
      <c r="BN63" s="355" t="s">
        <v>1347</v>
      </c>
      <c r="BO63" s="355" t="s">
        <v>1347</v>
      </c>
      <c r="BP63" s="355" t="s">
        <v>1347</v>
      </c>
      <c r="BQ63" s="355" t="s">
        <v>1347</v>
      </c>
      <c r="BR63" s="355" t="s">
        <v>1347</v>
      </c>
      <c r="BS63" s="355" t="s">
        <v>1347</v>
      </c>
      <c r="BT63" s="355" t="s">
        <v>1347</v>
      </c>
      <c r="BU63" s="355" t="s">
        <v>1347</v>
      </c>
      <c r="BV63" s="355" t="s">
        <v>1347</v>
      </c>
    </row>
    <row r="64" spans="1:74" ht="11.05" customHeight="1" x14ac:dyDescent="0.2">
      <c r="A64" s="267" t="s">
        <v>1284</v>
      </c>
      <c r="B64" s="554" t="s">
        <v>1088</v>
      </c>
      <c r="C64" s="468">
        <v>-58.039480285000003</v>
      </c>
      <c r="D64" s="468">
        <v>-60.256539717999999</v>
      </c>
      <c r="E64" s="468">
        <v>-61.260799591000001</v>
      </c>
      <c r="F64" s="468">
        <v>-59.676768183</v>
      </c>
      <c r="G64" s="468">
        <v>-58.315239681000001</v>
      </c>
      <c r="H64" s="468">
        <v>-60.508773814000001</v>
      </c>
      <c r="I64" s="468">
        <v>-65.272580185999999</v>
      </c>
      <c r="J64" s="468">
        <v>-71.083430247999999</v>
      </c>
      <c r="K64" s="468">
        <v>-71.638414405999995</v>
      </c>
      <c r="L64" s="468">
        <v>-70.737793933000006</v>
      </c>
      <c r="M64" s="468">
        <v>-69.333001972000005</v>
      </c>
      <c r="N64" s="468">
        <v>-67.297592667000004</v>
      </c>
      <c r="O64" s="468">
        <v>-64.870663293000007</v>
      </c>
      <c r="P64" s="468">
        <v>-63.626170061000003</v>
      </c>
      <c r="Q64" s="468">
        <v>-64.408980677000002</v>
      </c>
      <c r="R64" s="468">
        <v>-65.897525672</v>
      </c>
      <c r="S64" s="468">
        <v>-66.743149754000001</v>
      </c>
      <c r="T64" s="468">
        <v>-68.797982130999998</v>
      </c>
      <c r="U64" s="468">
        <v>-72.541358380000005</v>
      </c>
      <c r="V64" s="468">
        <v>-76.826694916999998</v>
      </c>
      <c r="W64" s="468">
        <v>-77.823848988999998</v>
      </c>
      <c r="X64" s="468">
        <v>-75.757222084999995</v>
      </c>
      <c r="Y64" s="468">
        <v>-73.268871192000006</v>
      </c>
      <c r="Z64" s="468">
        <v>-72.458710241000006</v>
      </c>
      <c r="AA64" s="468">
        <v>-73.170651579999998</v>
      </c>
      <c r="AB64" s="468">
        <v>-73.898905442</v>
      </c>
      <c r="AC64" s="468">
        <v>-74.585683618999994</v>
      </c>
      <c r="AD64" s="468">
        <v>-77.051602090000003</v>
      </c>
      <c r="AE64" s="468">
        <v>-80.740065137000002</v>
      </c>
      <c r="AF64" s="468">
        <v>-84.916147404</v>
      </c>
      <c r="AG64" s="468">
        <v>-87.540312834999995</v>
      </c>
      <c r="AH64" s="468">
        <v>-88.222081007</v>
      </c>
      <c r="AI64" s="468">
        <v>-87.587693994999995</v>
      </c>
      <c r="AJ64" s="468">
        <v>-86.269358529000002</v>
      </c>
      <c r="AK64" s="468">
        <v>-77.854043441000002</v>
      </c>
      <c r="AL64" s="468">
        <v>-72.294624530999997</v>
      </c>
      <c r="AM64" s="468">
        <v>-66.559039405999997</v>
      </c>
      <c r="AN64" s="468">
        <v>-65.051736575999996</v>
      </c>
      <c r="AO64" s="468">
        <v>-64.802959849000004</v>
      </c>
      <c r="AP64" s="468">
        <v>-62.659002696000002</v>
      </c>
      <c r="AQ64" s="468">
        <v>-66.009303669999994</v>
      </c>
      <c r="AR64" s="468">
        <v>-72.294737679999997</v>
      </c>
      <c r="AS64" s="468">
        <v>-75.961528393999998</v>
      </c>
      <c r="AT64" s="468">
        <v>-80.414218363000003</v>
      </c>
      <c r="AU64" s="468">
        <v>-81.816370485999997</v>
      </c>
      <c r="AV64" s="468">
        <v>-79.319399798000006</v>
      </c>
      <c r="AW64" s="468">
        <v>-76.474455024999997</v>
      </c>
      <c r="AX64" s="468">
        <v>-74.973663681000005</v>
      </c>
      <c r="AY64" s="468">
        <v>-74.391869576999994</v>
      </c>
      <c r="AZ64" s="468">
        <v>-73.414453512999998</v>
      </c>
      <c r="BA64" s="468">
        <v>-72.118854049000007</v>
      </c>
      <c r="BB64" s="468">
        <v>-72.349555788000004</v>
      </c>
      <c r="BC64" s="468">
        <v>-72.897503850000007</v>
      </c>
      <c r="BD64" s="468">
        <v>-73.851796210000003</v>
      </c>
      <c r="BE64" s="468">
        <v>-75.024040216000003</v>
      </c>
      <c r="BF64" s="468">
        <v>-76.360303172000002</v>
      </c>
      <c r="BG64" s="456" t="s">
        <v>1347</v>
      </c>
      <c r="BH64" s="456" t="s">
        <v>1347</v>
      </c>
      <c r="BI64" s="456" t="s">
        <v>1347</v>
      </c>
      <c r="BJ64" s="355" t="s">
        <v>1347</v>
      </c>
      <c r="BK64" s="355" t="s">
        <v>1347</v>
      </c>
      <c r="BL64" s="355" t="s">
        <v>1347</v>
      </c>
      <c r="BM64" s="355" t="s">
        <v>1347</v>
      </c>
      <c r="BN64" s="355" t="s">
        <v>1347</v>
      </c>
      <c r="BO64" s="355" t="s">
        <v>1347</v>
      </c>
      <c r="BP64" s="355" t="s">
        <v>1347</v>
      </c>
      <c r="BQ64" s="355" t="s">
        <v>1347</v>
      </c>
      <c r="BR64" s="355" t="s">
        <v>1347</v>
      </c>
      <c r="BS64" s="355" t="s">
        <v>1347</v>
      </c>
      <c r="BT64" s="355" t="s">
        <v>1347</v>
      </c>
      <c r="BU64" s="355" t="s">
        <v>1347</v>
      </c>
      <c r="BV64" s="355" t="s">
        <v>1347</v>
      </c>
    </row>
    <row r="65" spans="1:74" ht="11.05" customHeight="1" x14ac:dyDescent="0.2">
      <c r="A65" s="267" t="s">
        <v>1285</v>
      </c>
      <c r="B65" s="554" t="s">
        <v>1090</v>
      </c>
      <c r="C65" s="468">
        <v>-0.43674537146999998</v>
      </c>
      <c r="D65" s="468">
        <v>-0.52529965421000002</v>
      </c>
      <c r="E65" s="468">
        <v>-0.61406478804999998</v>
      </c>
      <c r="F65" s="468">
        <v>-0.60452167721000005</v>
      </c>
      <c r="G65" s="468">
        <v>-0.45188100239000001</v>
      </c>
      <c r="H65" s="468">
        <v>-0.25873690906000002</v>
      </c>
      <c r="I65" s="468">
        <v>-0.20070337655000001</v>
      </c>
      <c r="J65" s="468">
        <v>-0.27221471228999999</v>
      </c>
      <c r="K65" s="468">
        <v>-0.26974004489999998</v>
      </c>
      <c r="L65" s="468">
        <v>-0.20216990755</v>
      </c>
      <c r="M65" s="468">
        <v>-0.13019492619</v>
      </c>
      <c r="N65" s="468">
        <v>-0.15550616423999999</v>
      </c>
      <c r="O65" s="468">
        <v>-0.30543554043999999</v>
      </c>
      <c r="P65" s="468">
        <v>-0.51542178905000002</v>
      </c>
      <c r="Q65" s="468">
        <v>-0.64917089414999996</v>
      </c>
      <c r="R65" s="468">
        <v>-0.70780159115999997</v>
      </c>
      <c r="S65" s="468">
        <v>-0.71723559794000002</v>
      </c>
      <c r="T65" s="468">
        <v>-0.74019228731999998</v>
      </c>
      <c r="U65" s="468">
        <v>-0.81169569575</v>
      </c>
      <c r="V65" s="468">
        <v>-0.83431078702999995</v>
      </c>
      <c r="W65" s="468">
        <v>-0.72475710052999998</v>
      </c>
      <c r="X65" s="468">
        <v>-0.60870913276000005</v>
      </c>
      <c r="Y65" s="468">
        <v>-0.55751531653999997</v>
      </c>
      <c r="Z65" s="468">
        <v>-0.59138196660999998</v>
      </c>
      <c r="AA65" s="468">
        <v>-0.67768327796000005</v>
      </c>
      <c r="AB65" s="468">
        <v>-0.79671947425</v>
      </c>
      <c r="AC65" s="468">
        <v>-0.85818414577000002</v>
      </c>
      <c r="AD65" s="468">
        <v>-0.87875870731000005</v>
      </c>
      <c r="AE65" s="468">
        <v>-0.88740658534000005</v>
      </c>
      <c r="AF65" s="468">
        <v>-0.84962825481000004</v>
      </c>
      <c r="AG65" s="468">
        <v>-0.75403190089000005</v>
      </c>
      <c r="AH65" s="468">
        <v>-0.64074112805000005</v>
      </c>
      <c r="AI65" s="468">
        <v>-0.59101166394000004</v>
      </c>
      <c r="AJ65" s="468">
        <v>-0.41875774630000001</v>
      </c>
      <c r="AK65" s="468">
        <v>-0.4309183775</v>
      </c>
      <c r="AL65" s="468">
        <v>-0.48017488033</v>
      </c>
      <c r="AM65" s="468">
        <v>-0.56627591215999995</v>
      </c>
      <c r="AN65" s="468">
        <v>-0.68308495008000003</v>
      </c>
      <c r="AO65" s="468">
        <v>-0.72705830894000001</v>
      </c>
      <c r="AP65" s="468">
        <v>-0.67384355442999999</v>
      </c>
      <c r="AQ65" s="468">
        <v>-0.54976924206</v>
      </c>
      <c r="AR65" s="468">
        <v>-0.53128686401000003</v>
      </c>
      <c r="AS65" s="468">
        <v>-0.41677065610000003</v>
      </c>
      <c r="AT65" s="468">
        <v>-0.34418746996999999</v>
      </c>
      <c r="AU65" s="468">
        <v>-0.26376907530999999</v>
      </c>
      <c r="AV65" s="468">
        <v>-0.22419483274999999</v>
      </c>
      <c r="AW65" s="468">
        <v>-0.23361246908</v>
      </c>
      <c r="AX65" s="468">
        <v>-0.28221129362000003</v>
      </c>
      <c r="AY65" s="468">
        <v>-0.34556432370000001</v>
      </c>
      <c r="AZ65" s="468">
        <v>-0.39454825971000002</v>
      </c>
      <c r="BA65" s="468">
        <v>-0.41109890972000002</v>
      </c>
      <c r="BB65" s="468">
        <v>-0.42473908311000003</v>
      </c>
      <c r="BC65" s="468">
        <v>-0.43895010807000001</v>
      </c>
      <c r="BD65" s="468">
        <v>-0.45344647905000002</v>
      </c>
      <c r="BE65" s="468">
        <v>-0.46798709743</v>
      </c>
      <c r="BF65" s="468">
        <v>-0.4848094167</v>
      </c>
      <c r="BG65" s="456" t="s">
        <v>1347</v>
      </c>
      <c r="BH65" s="456" t="s">
        <v>1347</v>
      </c>
      <c r="BI65" s="456" t="s">
        <v>1347</v>
      </c>
      <c r="BJ65" s="355" t="s">
        <v>1347</v>
      </c>
      <c r="BK65" s="355" t="s">
        <v>1347</v>
      </c>
      <c r="BL65" s="355" t="s">
        <v>1347</v>
      </c>
      <c r="BM65" s="355" t="s">
        <v>1347</v>
      </c>
      <c r="BN65" s="355" t="s">
        <v>1347</v>
      </c>
      <c r="BO65" s="355" t="s">
        <v>1347</v>
      </c>
      <c r="BP65" s="355" t="s">
        <v>1347</v>
      </c>
      <c r="BQ65" s="355" t="s">
        <v>1347</v>
      </c>
      <c r="BR65" s="355" t="s">
        <v>1347</v>
      </c>
      <c r="BS65" s="355" t="s">
        <v>1347</v>
      </c>
      <c r="BT65" s="355" t="s">
        <v>1347</v>
      </c>
      <c r="BU65" s="355" t="s">
        <v>1347</v>
      </c>
      <c r="BV65" s="355" t="s">
        <v>1347</v>
      </c>
    </row>
    <row r="66" spans="1:74" ht="11.05" customHeight="1" x14ac:dyDescent="0.2">
      <c r="A66" s="267" t="s">
        <v>1286</v>
      </c>
      <c r="B66" s="554" t="s">
        <v>1092</v>
      </c>
      <c r="C66" s="468">
        <v>-254.94465267000001</v>
      </c>
      <c r="D66" s="468">
        <v>-260.88147200999998</v>
      </c>
      <c r="E66" s="468">
        <v>-270.24080633</v>
      </c>
      <c r="F66" s="468">
        <v>-271.83394980999998</v>
      </c>
      <c r="G66" s="468">
        <v>-268.38359673999997</v>
      </c>
      <c r="H66" s="468">
        <v>-272.21046043000001</v>
      </c>
      <c r="I66" s="468">
        <v>-291.50389744</v>
      </c>
      <c r="J66" s="468">
        <v>-325.59347115999998</v>
      </c>
      <c r="K66" s="468">
        <v>-340.27383299000002</v>
      </c>
      <c r="L66" s="468">
        <v>-344.64294061999999</v>
      </c>
      <c r="M66" s="468">
        <v>-344.00947882000003</v>
      </c>
      <c r="N66" s="468">
        <v>-344.58616778999999</v>
      </c>
      <c r="O66" s="468">
        <v>-350.34707270000001</v>
      </c>
      <c r="P66" s="468">
        <v>-358.38195837000001</v>
      </c>
      <c r="Q66" s="468">
        <v>-361.08384151000001</v>
      </c>
      <c r="R66" s="468">
        <v>-356.80934760999997</v>
      </c>
      <c r="S66" s="468">
        <v>-351.38623431000002</v>
      </c>
      <c r="T66" s="468">
        <v>-353.2600759</v>
      </c>
      <c r="U66" s="468">
        <v>-363.60773753000001</v>
      </c>
      <c r="V66" s="468">
        <v>-373.74385075999999</v>
      </c>
      <c r="W66" s="468">
        <v>-375.52418246000002</v>
      </c>
      <c r="X66" s="468">
        <v>-376.81467529999998</v>
      </c>
      <c r="Y66" s="468">
        <v>-380.76086946999999</v>
      </c>
      <c r="Z66" s="468">
        <v>-389.47055551</v>
      </c>
      <c r="AA66" s="468">
        <v>-400.58853988999999</v>
      </c>
      <c r="AB66" s="468">
        <v>-411.71475889999999</v>
      </c>
      <c r="AC66" s="468">
        <v>-415.56952223000002</v>
      </c>
      <c r="AD66" s="468">
        <v>-414.15429872999999</v>
      </c>
      <c r="AE66" s="468">
        <v>-414.96872115000002</v>
      </c>
      <c r="AF66" s="468">
        <v>-417.94882792999999</v>
      </c>
      <c r="AG66" s="468">
        <v>-417.83065927000001</v>
      </c>
      <c r="AH66" s="468">
        <v>-414.30887758</v>
      </c>
      <c r="AI66" s="468">
        <v>-412.49743297999999</v>
      </c>
      <c r="AJ66" s="468">
        <v>-406.74976414999998</v>
      </c>
      <c r="AK66" s="468">
        <v>-405.74515796999998</v>
      </c>
      <c r="AL66" s="468">
        <v>-407.73237811000001</v>
      </c>
      <c r="AM66" s="468">
        <v>-410.06745183999999</v>
      </c>
      <c r="AN66" s="468">
        <v>-419.62096593000001</v>
      </c>
      <c r="AO66" s="468">
        <v>-428.07983539999998</v>
      </c>
      <c r="AP66" s="468">
        <v>-428.1966099</v>
      </c>
      <c r="AQ66" s="468">
        <v>-425.27232461</v>
      </c>
      <c r="AR66" s="468">
        <v>-432.66411737999999</v>
      </c>
      <c r="AS66" s="468">
        <v>-425.53582955000002</v>
      </c>
      <c r="AT66" s="468">
        <v>-423.77518664000002</v>
      </c>
      <c r="AU66" s="468">
        <v>-419.24780894999998</v>
      </c>
      <c r="AV66" s="468">
        <v>-415.78007423000003</v>
      </c>
      <c r="AW66" s="468">
        <v>-414.86993553000002</v>
      </c>
      <c r="AX66" s="468">
        <v>-417.48146745999998</v>
      </c>
      <c r="AY66" s="468">
        <v>-422.06901843000003</v>
      </c>
      <c r="AZ66" s="468">
        <v>-426.58962406000001</v>
      </c>
      <c r="BA66" s="468">
        <v>-428.78079854999999</v>
      </c>
      <c r="BB66" s="468">
        <v>-427.98215492999998</v>
      </c>
      <c r="BC66" s="468">
        <v>-427.21608436000002</v>
      </c>
      <c r="BD66" s="468">
        <v>-426.56480456000003</v>
      </c>
      <c r="BE66" s="468">
        <v>-426.11916746000003</v>
      </c>
      <c r="BF66" s="468">
        <v>-425.88053597999999</v>
      </c>
      <c r="BG66" s="456" t="s">
        <v>1347</v>
      </c>
      <c r="BH66" s="456" t="s">
        <v>1347</v>
      </c>
      <c r="BI66" s="456" t="s">
        <v>1347</v>
      </c>
      <c r="BJ66" s="355" t="s">
        <v>1347</v>
      </c>
      <c r="BK66" s="355" t="s">
        <v>1347</v>
      </c>
      <c r="BL66" s="355" t="s">
        <v>1347</v>
      </c>
      <c r="BM66" s="355" t="s">
        <v>1347</v>
      </c>
      <c r="BN66" s="355" t="s">
        <v>1347</v>
      </c>
      <c r="BO66" s="355" t="s">
        <v>1347</v>
      </c>
      <c r="BP66" s="355" t="s">
        <v>1347</v>
      </c>
      <c r="BQ66" s="355" t="s">
        <v>1347</v>
      </c>
      <c r="BR66" s="355" t="s">
        <v>1347</v>
      </c>
      <c r="BS66" s="355" t="s">
        <v>1347</v>
      </c>
      <c r="BT66" s="355" t="s">
        <v>1347</v>
      </c>
      <c r="BU66" s="355" t="s">
        <v>1347</v>
      </c>
      <c r="BV66" s="355" t="s">
        <v>1347</v>
      </c>
    </row>
    <row r="67" spans="1:74" ht="11.05" customHeight="1" x14ac:dyDescent="0.2">
      <c r="A67" s="267" t="s">
        <v>1287</v>
      </c>
      <c r="B67" s="554" t="s">
        <v>1570</v>
      </c>
      <c r="C67" s="468">
        <v>-54.607338632000001</v>
      </c>
      <c r="D67" s="468">
        <v>-52.995157603000003</v>
      </c>
      <c r="E67" s="468">
        <v>-54.631335759999999</v>
      </c>
      <c r="F67" s="468">
        <v>-55.214660346000002</v>
      </c>
      <c r="G67" s="468">
        <v>-52.258146912999997</v>
      </c>
      <c r="H67" s="468">
        <v>-49.819887837000003</v>
      </c>
      <c r="I67" s="468">
        <v>-51.041191853000001</v>
      </c>
      <c r="J67" s="468">
        <v>-57.063699440999997</v>
      </c>
      <c r="K67" s="468">
        <v>-61.205533846999998</v>
      </c>
      <c r="L67" s="468">
        <v>-61.858650404999999</v>
      </c>
      <c r="M67" s="468">
        <v>-59.916508819000001</v>
      </c>
      <c r="N67" s="468">
        <v>-58.115171199000002</v>
      </c>
      <c r="O67" s="468">
        <v>-59.368734590999999</v>
      </c>
      <c r="P67" s="468">
        <v>-63.160370039</v>
      </c>
      <c r="Q67" s="468">
        <v>-66.060361623999995</v>
      </c>
      <c r="R67" s="468">
        <v>-67.368722743000006</v>
      </c>
      <c r="S67" s="468">
        <v>-67.938151658999999</v>
      </c>
      <c r="T67" s="468">
        <v>-70.340197019000001</v>
      </c>
      <c r="U67" s="468">
        <v>-76.009105172000005</v>
      </c>
      <c r="V67" s="468">
        <v>-82.986121147000006</v>
      </c>
      <c r="W67" s="468">
        <v>-85.196295441000004</v>
      </c>
      <c r="X67" s="468">
        <v>-83.213317227999994</v>
      </c>
      <c r="Y67" s="468">
        <v>-79.733740650000001</v>
      </c>
      <c r="Z67" s="468">
        <v>-76.177793694000002</v>
      </c>
      <c r="AA67" s="468">
        <v>-73.026628380999995</v>
      </c>
      <c r="AB67" s="468">
        <v>-70.278065364</v>
      </c>
      <c r="AC67" s="468">
        <v>-68.276554727999994</v>
      </c>
      <c r="AD67" s="468">
        <v>-66.788396610000007</v>
      </c>
      <c r="AE67" s="468">
        <v>-67.905699436999996</v>
      </c>
      <c r="AF67" s="468">
        <v>-72.640095461000001</v>
      </c>
      <c r="AG67" s="468">
        <v>-76.475981665999996</v>
      </c>
      <c r="AH67" s="468">
        <v>-80.123912806999996</v>
      </c>
      <c r="AI67" s="468">
        <v>-85.152571656000006</v>
      </c>
      <c r="AJ67" s="468">
        <v>-87.610538466999998</v>
      </c>
      <c r="AK67" s="468">
        <v>-85.676995796</v>
      </c>
      <c r="AL67" s="468">
        <v>-85.544528994999993</v>
      </c>
      <c r="AM67" s="468">
        <v>-84.552995998</v>
      </c>
      <c r="AN67" s="468">
        <v>-86.856139141</v>
      </c>
      <c r="AO67" s="468">
        <v>-88.137874466</v>
      </c>
      <c r="AP67" s="468">
        <v>-85.060221612000007</v>
      </c>
      <c r="AQ67" s="468">
        <v>-84.197192000000001</v>
      </c>
      <c r="AR67" s="468">
        <v>-86.458531246000007</v>
      </c>
      <c r="AS67" s="468">
        <v>-84.432996579000005</v>
      </c>
      <c r="AT67" s="468">
        <v>-83.522490652000002</v>
      </c>
      <c r="AU67" s="468">
        <v>-81.743737862000003</v>
      </c>
      <c r="AV67" s="468">
        <v>-80.679723937000006</v>
      </c>
      <c r="AW67" s="468">
        <v>-80.770035777000004</v>
      </c>
      <c r="AX67" s="468">
        <v>-82.625975079</v>
      </c>
      <c r="AY67" s="468">
        <v>-85.180858354999998</v>
      </c>
      <c r="AZ67" s="468">
        <v>-87.274339466000001</v>
      </c>
      <c r="BA67" s="468">
        <v>-88.782686929999997</v>
      </c>
      <c r="BB67" s="468">
        <v>-88.460636481999998</v>
      </c>
      <c r="BC67" s="468">
        <v>-88.050322332999997</v>
      </c>
      <c r="BD67" s="468">
        <v>-87.409929527000003</v>
      </c>
      <c r="BE67" s="468">
        <v>-86.567210920999997</v>
      </c>
      <c r="BF67" s="468">
        <v>-85.491403822999999</v>
      </c>
      <c r="BG67" s="456" t="s">
        <v>1347</v>
      </c>
      <c r="BH67" s="456" t="s">
        <v>1347</v>
      </c>
      <c r="BI67" s="456" t="s">
        <v>1347</v>
      </c>
      <c r="BJ67" s="355" t="s">
        <v>1347</v>
      </c>
      <c r="BK67" s="355" t="s">
        <v>1347</v>
      </c>
      <c r="BL67" s="355" t="s">
        <v>1347</v>
      </c>
      <c r="BM67" s="355" t="s">
        <v>1347</v>
      </c>
      <c r="BN67" s="355" t="s">
        <v>1347</v>
      </c>
      <c r="BO67" s="355" t="s">
        <v>1347</v>
      </c>
      <c r="BP67" s="355" t="s">
        <v>1347</v>
      </c>
      <c r="BQ67" s="355" t="s">
        <v>1347</v>
      </c>
      <c r="BR67" s="355" t="s">
        <v>1347</v>
      </c>
      <c r="BS67" s="355" t="s">
        <v>1347</v>
      </c>
      <c r="BT67" s="355" t="s">
        <v>1347</v>
      </c>
      <c r="BU67" s="355" t="s">
        <v>1347</v>
      </c>
      <c r="BV67" s="355" t="s">
        <v>1347</v>
      </c>
    </row>
    <row r="68" spans="1:74" ht="11.05" customHeight="1" x14ac:dyDescent="0.2">
      <c r="A68" s="267"/>
      <c r="B68" s="620"/>
      <c r="C68" s="630"/>
      <c r="D68" s="630"/>
      <c r="E68" s="630"/>
      <c r="F68" s="630"/>
      <c r="G68" s="630"/>
      <c r="H68" s="630"/>
      <c r="I68" s="630"/>
      <c r="J68" s="630"/>
      <c r="K68" s="630"/>
      <c r="L68" s="630"/>
      <c r="M68" s="630"/>
      <c r="N68" s="630"/>
      <c r="O68" s="630"/>
      <c r="P68" s="630"/>
      <c r="Q68" s="630"/>
      <c r="R68" s="630"/>
      <c r="S68" s="630"/>
      <c r="T68" s="630"/>
      <c r="U68" s="630"/>
      <c r="V68" s="630"/>
      <c r="W68" s="630"/>
      <c r="X68" s="630"/>
      <c r="Y68" s="630"/>
      <c r="Z68" s="630"/>
      <c r="AA68" s="630"/>
      <c r="AB68" s="630"/>
      <c r="AC68" s="630"/>
      <c r="AD68" s="630"/>
      <c r="AE68" s="630"/>
      <c r="AF68" s="630"/>
      <c r="AG68" s="630"/>
      <c r="AH68" s="630"/>
      <c r="AI68" s="630"/>
      <c r="AJ68" s="630"/>
      <c r="AK68" s="630"/>
      <c r="AL68" s="630"/>
      <c r="AM68" s="630"/>
      <c r="AN68" s="630"/>
      <c r="AO68" s="630"/>
      <c r="AP68" s="630"/>
      <c r="AQ68" s="630"/>
      <c r="AR68" s="630"/>
      <c r="AS68" s="630"/>
      <c r="AT68" s="630"/>
      <c r="AU68" s="630"/>
      <c r="AV68" s="630"/>
      <c r="AW68" s="630"/>
      <c r="AX68" s="630"/>
      <c r="AY68" s="630"/>
      <c r="AZ68" s="630"/>
      <c r="BA68" s="630"/>
      <c r="BB68" s="630"/>
      <c r="BC68" s="630"/>
      <c r="BD68" s="630"/>
      <c r="BE68" s="630"/>
      <c r="BF68" s="630"/>
      <c r="BG68" s="871"/>
      <c r="BH68" s="871"/>
      <c r="BI68" s="871"/>
      <c r="BJ68" s="354"/>
      <c r="BK68" s="354"/>
      <c r="BL68" s="354"/>
      <c r="BM68" s="354"/>
      <c r="BN68" s="354"/>
      <c r="BO68" s="354"/>
      <c r="BP68" s="354"/>
      <c r="BQ68" s="354"/>
      <c r="BR68" s="354"/>
      <c r="BS68" s="354"/>
      <c r="BT68" s="354"/>
      <c r="BU68" s="354"/>
      <c r="BV68" s="354"/>
    </row>
    <row r="69" spans="1:74" ht="11.05" customHeight="1" x14ac:dyDescent="0.2">
      <c r="A69" s="267"/>
      <c r="B69" s="37" t="s">
        <v>1348</v>
      </c>
      <c r="C69" s="630"/>
      <c r="D69" s="630"/>
      <c r="E69" s="630"/>
      <c r="F69" s="630"/>
      <c r="G69" s="630"/>
      <c r="H69" s="630"/>
      <c r="I69" s="630"/>
      <c r="J69" s="630"/>
      <c r="K69" s="630"/>
      <c r="L69" s="630"/>
      <c r="M69" s="630"/>
      <c r="N69" s="630"/>
      <c r="O69" s="630"/>
      <c r="P69" s="630"/>
      <c r="Q69" s="630"/>
      <c r="R69" s="630"/>
      <c r="S69" s="630"/>
      <c r="T69" s="630"/>
      <c r="U69" s="630"/>
      <c r="V69" s="630"/>
      <c r="W69" s="630"/>
      <c r="X69" s="630"/>
      <c r="Y69" s="630"/>
      <c r="Z69" s="630"/>
      <c r="AA69" s="630"/>
      <c r="AB69" s="630"/>
      <c r="AC69" s="630"/>
      <c r="AD69" s="630"/>
      <c r="AE69" s="630"/>
      <c r="AF69" s="630"/>
      <c r="AG69" s="630"/>
      <c r="AH69" s="630"/>
      <c r="AI69" s="630"/>
      <c r="AJ69" s="630"/>
      <c r="AK69" s="630"/>
      <c r="AL69" s="630"/>
      <c r="AM69" s="630"/>
      <c r="AN69" s="630"/>
      <c r="AO69" s="630"/>
      <c r="AP69" s="630"/>
      <c r="AQ69" s="630"/>
      <c r="AR69" s="630"/>
      <c r="AS69" s="630"/>
      <c r="AT69" s="630"/>
      <c r="AU69" s="630"/>
      <c r="AV69" s="630"/>
      <c r="AW69" s="630"/>
      <c r="AX69" s="630"/>
      <c r="AY69" s="630"/>
      <c r="AZ69" s="630"/>
      <c r="BA69" s="630"/>
      <c r="BB69" s="630"/>
      <c r="BC69" s="630"/>
      <c r="BD69" s="630"/>
      <c r="BE69" s="630"/>
      <c r="BF69" s="630"/>
      <c r="BG69" s="871"/>
      <c r="BH69" s="871"/>
      <c r="BI69" s="871"/>
      <c r="BJ69" s="354"/>
      <c r="BK69" s="354"/>
      <c r="BL69" s="354"/>
      <c r="BM69" s="354"/>
      <c r="BN69" s="354"/>
      <c r="BO69" s="354"/>
      <c r="BP69" s="354"/>
      <c r="BQ69" s="354"/>
      <c r="BR69" s="354"/>
      <c r="BS69" s="354"/>
      <c r="BT69" s="354"/>
      <c r="BU69" s="354"/>
      <c r="BV69" s="354"/>
    </row>
    <row r="70" spans="1:74" ht="11.05" customHeight="1" x14ac:dyDescent="0.2">
      <c r="A70" s="267" t="s">
        <v>1288</v>
      </c>
      <c r="B70" s="554" t="s">
        <v>1084</v>
      </c>
      <c r="C70" s="468">
        <v>1071.8191821999999</v>
      </c>
      <c r="D70" s="468">
        <v>1085.7329906</v>
      </c>
      <c r="E70" s="468">
        <v>1111.1982081000001</v>
      </c>
      <c r="F70" s="468">
        <v>1154.3640108</v>
      </c>
      <c r="G70" s="468">
        <v>1212.976185</v>
      </c>
      <c r="H70" s="468">
        <v>1279.0763886</v>
      </c>
      <c r="I70" s="468">
        <v>1334.5833190999999</v>
      </c>
      <c r="J70" s="468">
        <v>1366.4197996</v>
      </c>
      <c r="K70" s="468">
        <v>1353.8065217999999</v>
      </c>
      <c r="L70" s="468">
        <v>1295.8617856999999</v>
      </c>
      <c r="M70" s="468">
        <v>1212.5478436000001</v>
      </c>
      <c r="N70" s="468">
        <v>1146.8854785000001</v>
      </c>
      <c r="O70" s="468">
        <v>1110.7368366999999</v>
      </c>
      <c r="P70" s="468">
        <v>1092.0602845999999</v>
      </c>
      <c r="Q70" s="468">
        <v>1080.6522775000001</v>
      </c>
      <c r="R70" s="468">
        <v>1086.5125297</v>
      </c>
      <c r="S70" s="468">
        <v>1120.8255985999999</v>
      </c>
      <c r="T70" s="468">
        <v>1190.4178412000001</v>
      </c>
      <c r="U70" s="468">
        <v>1263.4901742</v>
      </c>
      <c r="V70" s="468">
        <v>1314.6986750999999</v>
      </c>
      <c r="W70" s="468">
        <v>1338.9060499</v>
      </c>
      <c r="X70" s="468">
        <v>1332.2421052</v>
      </c>
      <c r="Y70" s="468">
        <v>1312.3826421000001</v>
      </c>
      <c r="Z70" s="468">
        <v>1288.6631964000001</v>
      </c>
      <c r="AA70" s="468">
        <v>1278.5366566</v>
      </c>
      <c r="AB70" s="468">
        <v>1277.5810011999999</v>
      </c>
      <c r="AC70" s="468">
        <v>1274.6872831000001</v>
      </c>
      <c r="AD70" s="468">
        <v>1261.4929236999999</v>
      </c>
      <c r="AE70" s="468">
        <v>1235.8263296</v>
      </c>
      <c r="AF70" s="468">
        <v>1212.2916588999999</v>
      </c>
      <c r="AG70" s="468">
        <v>1206.8661901999999</v>
      </c>
      <c r="AH70" s="468">
        <v>1207.1964267999999</v>
      </c>
      <c r="AI70" s="468">
        <v>1205.2328256999999</v>
      </c>
      <c r="AJ70" s="468">
        <v>1167.8779064</v>
      </c>
      <c r="AK70" s="468">
        <v>1143.9486632000001</v>
      </c>
      <c r="AL70" s="468">
        <v>1135.6131012000001</v>
      </c>
      <c r="AM70" s="468">
        <v>1068.7201090000001</v>
      </c>
      <c r="AN70" s="468">
        <v>1048.2685088000001</v>
      </c>
      <c r="AO70" s="468">
        <v>1013.1225578999999</v>
      </c>
      <c r="AP70" s="468">
        <v>928.61901506000004</v>
      </c>
      <c r="AQ70" s="468">
        <v>933.35580543000003</v>
      </c>
      <c r="AR70" s="468">
        <v>918.64112810999995</v>
      </c>
      <c r="AS70" s="468">
        <v>914.34058241000002</v>
      </c>
      <c r="AT70" s="468">
        <v>934.25483650000001</v>
      </c>
      <c r="AU70" s="468">
        <v>948.63792472</v>
      </c>
      <c r="AV70" s="468">
        <v>944.93944605000002</v>
      </c>
      <c r="AW70" s="468">
        <v>926.84850383000003</v>
      </c>
      <c r="AX70" s="468">
        <v>912.15138445000002</v>
      </c>
      <c r="AY70" s="468">
        <v>908.04712706999999</v>
      </c>
      <c r="AZ70" s="468">
        <v>919.84244760000001</v>
      </c>
      <c r="BA70" s="468">
        <v>920.89853860000005</v>
      </c>
      <c r="BB70" s="468">
        <v>917.89712709000003</v>
      </c>
      <c r="BC70" s="468">
        <v>916.23228214000005</v>
      </c>
      <c r="BD70" s="468">
        <v>916.93696528999999</v>
      </c>
      <c r="BE70" s="468">
        <v>919.65263586000003</v>
      </c>
      <c r="BF70" s="468">
        <v>924.01015428000005</v>
      </c>
      <c r="BG70" s="456" t="s">
        <v>1347</v>
      </c>
      <c r="BH70" s="456" t="s">
        <v>1347</v>
      </c>
      <c r="BI70" s="456" t="s">
        <v>1347</v>
      </c>
      <c r="BJ70" s="355" t="s">
        <v>1347</v>
      </c>
      <c r="BK70" s="355" t="s">
        <v>1347</v>
      </c>
      <c r="BL70" s="355" t="s">
        <v>1347</v>
      </c>
      <c r="BM70" s="355" t="s">
        <v>1347</v>
      </c>
      <c r="BN70" s="355" t="s">
        <v>1347</v>
      </c>
      <c r="BO70" s="355" t="s">
        <v>1347</v>
      </c>
      <c r="BP70" s="355" t="s">
        <v>1347</v>
      </c>
      <c r="BQ70" s="355" t="s">
        <v>1347</v>
      </c>
      <c r="BR70" s="355" t="s">
        <v>1347</v>
      </c>
      <c r="BS70" s="355" t="s">
        <v>1347</v>
      </c>
      <c r="BT70" s="355" t="s">
        <v>1347</v>
      </c>
      <c r="BU70" s="355" t="s">
        <v>1347</v>
      </c>
      <c r="BV70" s="355" t="s">
        <v>1347</v>
      </c>
    </row>
    <row r="71" spans="1:74" ht="11.05" customHeight="1" x14ac:dyDescent="0.2">
      <c r="A71" s="267" t="s">
        <v>1289</v>
      </c>
      <c r="B71" s="554" t="s">
        <v>1086</v>
      </c>
      <c r="C71" s="468">
        <v>38.817982598999997</v>
      </c>
      <c r="D71" s="468">
        <v>38.387610608999999</v>
      </c>
      <c r="E71" s="468">
        <v>38.978000406</v>
      </c>
      <c r="F71" s="468">
        <v>39.169887193999998</v>
      </c>
      <c r="G71" s="468">
        <v>39.864088494000001</v>
      </c>
      <c r="H71" s="468">
        <v>42.326085055999997</v>
      </c>
      <c r="I71" s="468">
        <v>44.919300008999997</v>
      </c>
      <c r="J71" s="468">
        <v>49.598648146000002</v>
      </c>
      <c r="K71" s="468">
        <v>52.340651194000003</v>
      </c>
      <c r="L71" s="468">
        <v>52.032342931000002</v>
      </c>
      <c r="M71" s="468">
        <v>51.266031290999997</v>
      </c>
      <c r="N71" s="468">
        <v>50.608175934000002</v>
      </c>
      <c r="O71" s="468">
        <v>49.138715071999997</v>
      </c>
      <c r="P71" s="468">
        <v>48.037903159999999</v>
      </c>
      <c r="Q71" s="468">
        <v>45.678511663999998</v>
      </c>
      <c r="R71" s="468">
        <v>43.432334720999997</v>
      </c>
      <c r="S71" s="468">
        <v>45.091628319999998</v>
      </c>
      <c r="T71" s="468">
        <v>48.467190125000002</v>
      </c>
      <c r="U71" s="468">
        <v>51.204433678999997</v>
      </c>
      <c r="V71" s="468">
        <v>52.900078055999998</v>
      </c>
      <c r="W71" s="468">
        <v>54.930167029000003</v>
      </c>
      <c r="X71" s="468">
        <v>56.339670290000001</v>
      </c>
      <c r="Y71" s="468">
        <v>56.476780664000003</v>
      </c>
      <c r="Z71" s="468">
        <v>57.265013173</v>
      </c>
      <c r="AA71" s="468">
        <v>58.455006758000003</v>
      </c>
      <c r="AB71" s="468">
        <v>59.384000397000001</v>
      </c>
      <c r="AC71" s="468">
        <v>61.358649468000003</v>
      </c>
      <c r="AD71" s="468">
        <v>64.539375327000002</v>
      </c>
      <c r="AE71" s="468">
        <v>68.680269893000002</v>
      </c>
      <c r="AF71" s="468">
        <v>72.746580691000005</v>
      </c>
      <c r="AG71" s="468">
        <v>75.032454982999994</v>
      </c>
      <c r="AH71" s="468">
        <v>75.494500488</v>
      </c>
      <c r="AI71" s="468">
        <v>73.971997575000003</v>
      </c>
      <c r="AJ71" s="468">
        <v>73.602044473999996</v>
      </c>
      <c r="AK71" s="468">
        <v>68.920474674999994</v>
      </c>
      <c r="AL71" s="468">
        <v>64.776349534999994</v>
      </c>
      <c r="AM71" s="468">
        <v>61.671569773000002</v>
      </c>
      <c r="AN71" s="468">
        <v>58.169054486</v>
      </c>
      <c r="AO71" s="468">
        <v>57.426478025999998</v>
      </c>
      <c r="AP71" s="468">
        <v>57.632639863000001</v>
      </c>
      <c r="AQ71" s="468">
        <v>62.756711082000002</v>
      </c>
      <c r="AR71" s="468">
        <v>66.538258304999999</v>
      </c>
      <c r="AS71" s="468">
        <v>69.267848776999998</v>
      </c>
      <c r="AT71" s="468">
        <v>70.473532200999998</v>
      </c>
      <c r="AU71" s="468">
        <v>70.805604176000003</v>
      </c>
      <c r="AV71" s="468">
        <v>69.114200115000003</v>
      </c>
      <c r="AW71" s="468">
        <v>66.079120849000006</v>
      </c>
      <c r="AX71" s="468">
        <v>62.848483229000003</v>
      </c>
      <c r="AY71" s="468">
        <v>60.224701705000001</v>
      </c>
      <c r="AZ71" s="468">
        <v>58.903497225999999</v>
      </c>
      <c r="BA71" s="468">
        <v>58.749062162000001</v>
      </c>
      <c r="BB71" s="468">
        <v>60.476047422000001</v>
      </c>
      <c r="BC71" s="468">
        <v>62.287491727000003</v>
      </c>
      <c r="BD71" s="468">
        <v>64.274710326000005</v>
      </c>
      <c r="BE71" s="468">
        <v>66.235714047000002</v>
      </c>
      <c r="BF71" s="468">
        <v>68.236847333</v>
      </c>
      <c r="BG71" s="456" t="s">
        <v>1347</v>
      </c>
      <c r="BH71" s="456" t="s">
        <v>1347</v>
      </c>
      <c r="BI71" s="456" t="s">
        <v>1347</v>
      </c>
      <c r="BJ71" s="355" t="s">
        <v>1347</v>
      </c>
      <c r="BK71" s="355" t="s">
        <v>1347</v>
      </c>
      <c r="BL71" s="355" t="s">
        <v>1347</v>
      </c>
      <c r="BM71" s="355" t="s">
        <v>1347</v>
      </c>
      <c r="BN71" s="355" t="s">
        <v>1347</v>
      </c>
      <c r="BO71" s="355" t="s">
        <v>1347</v>
      </c>
      <c r="BP71" s="355" t="s">
        <v>1347</v>
      </c>
      <c r="BQ71" s="355" t="s">
        <v>1347</v>
      </c>
      <c r="BR71" s="355" t="s">
        <v>1347</v>
      </c>
      <c r="BS71" s="355" t="s">
        <v>1347</v>
      </c>
      <c r="BT71" s="355" t="s">
        <v>1347</v>
      </c>
      <c r="BU71" s="355" t="s">
        <v>1347</v>
      </c>
      <c r="BV71" s="355" t="s">
        <v>1347</v>
      </c>
    </row>
    <row r="72" spans="1:74" ht="11.05" customHeight="1" x14ac:dyDescent="0.2">
      <c r="A72" s="267" t="s">
        <v>1290</v>
      </c>
      <c r="B72" s="554" t="s">
        <v>1088</v>
      </c>
      <c r="C72" s="468">
        <v>152.31399228000001</v>
      </c>
      <c r="D72" s="468">
        <v>174.32425696999999</v>
      </c>
      <c r="E72" s="468">
        <v>195.7932285</v>
      </c>
      <c r="F72" s="468">
        <v>202.58640294</v>
      </c>
      <c r="G72" s="468">
        <v>216.2027415</v>
      </c>
      <c r="H72" s="468">
        <v>222.66112100000001</v>
      </c>
      <c r="I72" s="468">
        <v>228.56426067999999</v>
      </c>
      <c r="J72" s="468">
        <v>236.78886456000001</v>
      </c>
      <c r="K72" s="468">
        <v>253.81296089</v>
      </c>
      <c r="L72" s="468">
        <v>261.26513689000001</v>
      </c>
      <c r="M72" s="468">
        <v>268.46000913</v>
      </c>
      <c r="N72" s="468">
        <v>279.45980086999998</v>
      </c>
      <c r="O72" s="468">
        <v>294.20389157</v>
      </c>
      <c r="P72" s="468">
        <v>312.59307030000002</v>
      </c>
      <c r="Q72" s="468">
        <v>320.83586342000001</v>
      </c>
      <c r="R72" s="468">
        <v>323.32301475000003</v>
      </c>
      <c r="S72" s="468">
        <v>335.64725551999999</v>
      </c>
      <c r="T72" s="468">
        <v>340.33557143000002</v>
      </c>
      <c r="U72" s="468">
        <v>342.84731168000002</v>
      </c>
      <c r="V72" s="468">
        <v>360.72214193999997</v>
      </c>
      <c r="W72" s="468">
        <v>375.90579042000002</v>
      </c>
      <c r="X72" s="468">
        <v>372.16564869000001</v>
      </c>
      <c r="Y72" s="468">
        <v>382.74167392999999</v>
      </c>
      <c r="Z72" s="468">
        <v>402.81900102999998</v>
      </c>
      <c r="AA72" s="468">
        <v>397.90592852999998</v>
      </c>
      <c r="AB72" s="468">
        <v>392.03068544000001</v>
      </c>
      <c r="AC72" s="468">
        <v>371.91658083999999</v>
      </c>
      <c r="AD72" s="468">
        <v>343.14214980999998</v>
      </c>
      <c r="AE72" s="468">
        <v>328.35328201999999</v>
      </c>
      <c r="AF72" s="468">
        <v>323.91488458999999</v>
      </c>
      <c r="AG72" s="468">
        <v>319.23940478999998</v>
      </c>
      <c r="AH72" s="468">
        <v>316.31936732000003</v>
      </c>
      <c r="AI72" s="468">
        <v>316.10880070000002</v>
      </c>
      <c r="AJ72" s="468">
        <v>322.16621104000001</v>
      </c>
      <c r="AK72" s="468">
        <v>326.41509732999998</v>
      </c>
      <c r="AL72" s="468">
        <v>338.04680839999997</v>
      </c>
      <c r="AM72" s="468">
        <v>344.30922719</v>
      </c>
      <c r="AN72" s="468">
        <v>343.81197035000002</v>
      </c>
      <c r="AO72" s="468">
        <v>334.61737528999998</v>
      </c>
      <c r="AP72" s="468">
        <v>330.41042263999998</v>
      </c>
      <c r="AQ72" s="468">
        <v>310.46079214000002</v>
      </c>
      <c r="AR72" s="468">
        <v>299.0337528</v>
      </c>
      <c r="AS72" s="468">
        <v>302.06385698000003</v>
      </c>
      <c r="AT72" s="468">
        <v>294.42856656999999</v>
      </c>
      <c r="AU72" s="468">
        <v>285.08930602999999</v>
      </c>
      <c r="AV72" s="468">
        <v>284.62906730999998</v>
      </c>
      <c r="AW72" s="468">
        <v>298.12371918999997</v>
      </c>
      <c r="AX72" s="468">
        <v>312.79609081000001</v>
      </c>
      <c r="AY72" s="468">
        <v>318.41675852999998</v>
      </c>
      <c r="AZ72" s="468">
        <v>316.60655700000001</v>
      </c>
      <c r="BA72" s="468">
        <v>314.11915257999999</v>
      </c>
      <c r="BB72" s="468">
        <v>314.14893340999998</v>
      </c>
      <c r="BC72" s="468">
        <v>314.41841722999999</v>
      </c>
      <c r="BD72" s="468">
        <v>313.67650062000001</v>
      </c>
      <c r="BE72" s="468">
        <v>311.79907351999998</v>
      </c>
      <c r="BF72" s="468">
        <v>308.87822170999999</v>
      </c>
      <c r="BG72" s="456" t="s">
        <v>1347</v>
      </c>
      <c r="BH72" s="456" t="s">
        <v>1347</v>
      </c>
      <c r="BI72" s="456" t="s">
        <v>1347</v>
      </c>
      <c r="BJ72" s="355" t="s">
        <v>1347</v>
      </c>
      <c r="BK72" s="355" t="s">
        <v>1347</v>
      </c>
      <c r="BL72" s="355" t="s">
        <v>1347</v>
      </c>
      <c r="BM72" s="355" t="s">
        <v>1347</v>
      </c>
      <c r="BN72" s="355" t="s">
        <v>1347</v>
      </c>
      <c r="BO72" s="355" t="s">
        <v>1347</v>
      </c>
      <c r="BP72" s="355" t="s">
        <v>1347</v>
      </c>
      <c r="BQ72" s="355" t="s">
        <v>1347</v>
      </c>
      <c r="BR72" s="355" t="s">
        <v>1347</v>
      </c>
      <c r="BS72" s="355" t="s">
        <v>1347</v>
      </c>
      <c r="BT72" s="355" t="s">
        <v>1347</v>
      </c>
      <c r="BU72" s="355" t="s">
        <v>1347</v>
      </c>
      <c r="BV72" s="355" t="s">
        <v>1347</v>
      </c>
    </row>
    <row r="73" spans="1:74" ht="11.05" customHeight="1" x14ac:dyDescent="0.2">
      <c r="A73" s="267" t="s">
        <v>1291</v>
      </c>
      <c r="B73" s="554" t="s">
        <v>1090</v>
      </c>
      <c r="C73" s="468">
        <v>614.17264831</v>
      </c>
      <c r="D73" s="468">
        <v>619.33155134000003</v>
      </c>
      <c r="E73" s="468">
        <v>629.92492142000003</v>
      </c>
      <c r="F73" s="468">
        <v>640.08326819000001</v>
      </c>
      <c r="G73" s="468">
        <v>655.70865891999995</v>
      </c>
      <c r="H73" s="468">
        <v>685.31335181999998</v>
      </c>
      <c r="I73" s="468">
        <v>722.55214880999995</v>
      </c>
      <c r="J73" s="468">
        <v>762.60849600999995</v>
      </c>
      <c r="K73" s="468">
        <v>795.70669213999997</v>
      </c>
      <c r="L73" s="468">
        <v>805.73357019000002</v>
      </c>
      <c r="M73" s="468">
        <v>799.71442424999998</v>
      </c>
      <c r="N73" s="468">
        <v>804.56345384999997</v>
      </c>
      <c r="O73" s="468">
        <v>824.83770271000003</v>
      </c>
      <c r="P73" s="468">
        <v>840.55213686000002</v>
      </c>
      <c r="Q73" s="468">
        <v>849.25737313000002</v>
      </c>
      <c r="R73" s="468">
        <v>856.08338025</v>
      </c>
      <c r="S73" s="468">
        <v>877.71097481000004</v>
      </c>
      <c r="T73" s="468">
        <v>915.34001999999998</v>
      </c>
      <c r="U73" s="468">
        <v>953.59427502000005</v>
      </c>
      <c r="V73" s="468">
        <v>971.43051173000003</v>
      </c>
      <c r="W73" s="468">
        <v>964.59919162999995</v>
      </c>
      <c r="X73" s="468">
        <v>970.48774028000003</v>
      </c>
      <c r="Y73" s="468">
        <v>995.40398787000004</v>
      </c>
      <c r="Z73" s="468">
        <v>1009.8001447</v>
      </c>
      <c r="AA73" s="468">
        <v>1009.7471232</v>
      </c>
      <c r="AB73" s="468">
        <v>995.53233996999995</v>
      </c>
      <c r="AC73" s="468">
        <v>978.13862735999999</v>
      </c>
      <c r="AD73" s="468">
        <v>954.08018011000001</v>
      </c>
      <c r="AE73" s="468">
        <v>930.69479531000002</v>
      </c>
      <c r="AF73" s="468">
        <v>892.91702043999999</v>
      </c>
      <c r="AG73" s="468">
        <v>843.39293034000002</v>
      </c>
      <c r="AH73" s="468">
        <v>797.17162469000004</v>
      </c>
      <c r="AI73" s="468">
        <v>762.37191994</v>
      </c>
      <c r="AJ73" s="468">
        <v>728.93518950999999</v>
      </c>
      <c r="AK73" s="468">
        <v>720.0188574</v>
      </c>
      <c r="AL73" s="468">
        <v>707.33586746000003</v>
      </c>
      <c r="AM73" s="468">
        <v>654.02145709000001</v>
      </c>
      <c r="AN73" s="468">
        <v>603.67287094999995</v>
      </c>
      <c r="AO73" s="468">
        <v>565.76110057000005</v>
      </c>
      <c r="AP73" s="468">
        <v>520.41936798999996</v>
      </c>
      <c r="AQ73" s="468">
        <v>506.10297824999998</v>
      </c>
      <c r="AR73" s="468">
        <v>459.82752911</v>
      </c>
      <c r="AS73" s="468">
        <v>440.16134226999998</v>
      </c>
      <c r="AT73" s="468">
        <v>428.98028620000002</v>
      </c>
      <c r="AU73" s="468">
        <v>432.89592407999999</v>
      </c>
      <c r="AV73" s="468">
        <v>435.41765659999999</v>
      </c>
      <c r="AW73" s="468">
        <v>430.06446784000002</v>
      </c>
      <c r="AX73" s="468">
        <v>421.79483576000001</v>
      </c>
      <c r="AY73" s="468">
        <v>419.21157871000003</v>
      </c>
      <c r="AZ73" s="468">
        <v>426.92273754000001</v>
      </c>
      <c r="BA73" s="468">
        <v>434.02347845000003</v>
      </c>
      <c r="BB73" s="468">
        <v>435.00899103</v>
      </c>
      <c r="BC73" s="468">
        <v>435.59022985000001</v>
      </c>
      <c r="BD73" s="468">
        <v>435.93642059000001</v>
      </c>
      <c r="BE73" s="468">
        <v>436.1957736</v>
      </c>
      <c r="BF73" s="468">
        <v>436.49400237999998</v>
      </c>
      <c r="BG73" s="456" t="s">
        <v>1347</v>
      </c>
      <c r="BH73" s="456" t="s">
        <v>1347</v>
      </c>
      <c r="BI73" s="456" t="s">
        <v>1347</v>
      </c>
      <c r="BJ73" s="355" t="s">
        <v>1347</v>
      </c>
      <c r="BK73" s="355" t="s">
        <v>1347</v>
      </c>
      <c r="BL73" s="355" t="s">
        <v>1347</v>
      </c>
      <c r="BM73" s="355" t="s">
        <v>1347</v>
      </c>
      <c r="BN73" s="355" t="s">
        <v>1347</v>
      </c>
      <c r="BO73" s="355" t="s">
        <v>1347</v>
      </c>
      <c r="BP73" s="355" t="s">
        <v>1347</v>
      </c>
      <c r="BQ73" s="355" t="s">
        <v>1347</v>
      </c>
      <c r="BR73" s="355" t="s">
        <v>1347</v>
      </c>
      <c r="BS73" s="355" t="s">
        <v>1347</v>
      </c>
      <c r="BT73" s="355" t="s">
        <v>1347</v>
      </c>
      <c r="BU73" s="355" t="s">
        <v>1347</v>
      </c>
      <c r="BV73" s="355" t="s">
        <v>1347</v>
      </c>
    </row>
    <row r="74" spans="1:74" ht="11.05" customHeight="1" x14ac:dyDescent="0.2">
      <c r="A74" s="267" t="s">
        <v>1292</v>
      </c>
      <c r="B74" s="554" t="s">
        <v>1092</v>
      </c>
      <c r="C74" s="468">
        <v>522.39610999000001</v>
      </c>
      <c r="D74" s="468">
        <v>552.86164087999998</v>
      </c>
      <c r="E74" s="468">
        <v>595.62448864999999</v>
      </c>
      <c r="F74" s="468">
        <v>617.95885938000004</v>
      </c>
      <c r="G74" s="468">
        <v>653.42504529999997</v>
      </c>
      <c r="H74" s="468">
        <v>676.51772477999998</v>
      </c>
      <c r="I74" s="468">
        <v>706.12488223000003</v>
      </c>
      <c r="J74" s="468">
        <v>726.48137325000005</v>
      </c>
      <c r="K74" s="468">
        <v>739.20700557999999</v>
      </c>
      <c r="L74" s="468">
        <v>730.30898596999998</v>
      </c>
      <c r="M74" s="468">
        <v>729.66466452999998</v>
      </c>
      <c r="N74" s="468">
        <v>743.98176697999997</v>
      </c>
      <c r="O74" s="468">
        <v>758.63572402</v>
      </c>
      <c r="P74" s="468">
        <v>776.71900635999998</v>
      </c>
      <c r="Q74" s="468">
        <v>784.84346607999998</v>
      </c>
      <c r="R74" s="468">
        <v>791.26440835000005</v>
      </c>
      <c r="S74" s="468">
        <v>813.86920256999997</v>
      </c>
      <c r="T74" s="468">
        <v>825.13552795999999</v>
      </c>
      <c r="U74" s="468">
        <v>829.39694892</v>
      </c>
      <c r="V74" s="468">
        <v>840.3099393</v>
      </c>
      <c r="W74" s="468">
        <v>848.41677718999995</v>
      </c>
      <c r="X74" s="468">
        <v>834.38929012999995</v>
      </c>
      <c r="Y74" s="468">
        <v>834.88182817999996</v>
      </c>
      <c r="Z74" s="468">
        <v>846.39544317000002</v>
      </c>
      <c r="AA74" s="468">
        <v>838.66739422000001</v>
      </c>
      <c r="AB74" s="468">
        <v>838.02780813000004</v>
      </c>
      <c r="AC74" s="468">
        <v>834.59245849000001</v>
      </c>
      <c r="AD74" s="468">
        <v>831.69208748999995</v>
      </c>
      <c r="AE74" s="468">
        <v>836.72432018999996</v>
      </c>
      <c r="AF74" s="468">
        <v>844.05563233999999</v>
      </c>
      <c r="AG74" s="468">
        <v>849.83293931000003</v>
      </c>
      <c r="AH74" s="468">
        <v>848.38521775000004</v>
      </c>
      <c r="AI74" s="468">
        <v>844.30628683999998</v>
      </c>
      <c r="AJ74" s="468">
        <v>849.03794488000005</v>
      </c>
      <c r="AK74" s="468">
        <v>841.46364234999999</v>
      </c>
      <c r="AL74" s="468">
        <v>833.53363989000002</v>
      </c>
      <c r="AM74" s="468">
        <v>852.99439688999996</v>
      </c>
      <c r="AN74" s="468">
        <v>876.22829822000006</v>
      </c>
      <c r="AO74" s="468">
        <v>904.72969914999999</v>
      </c>
      <c r="AP74" s="468">
        <v>937.04132136999999</v>
      </c>
      <c r="AQ74" s="468">
        <v>951.32476326000005</v>
      </c>
      <c r="AR74" s="468">
        <v>984.19234116999996</v>
      </c>
      <c r="AS74" s="468">
        <v>965.16774604</v>
      </c>
      <c r="AT74" s="468">
        <v>943.79301730999998</v>
      </c>
      <c r="AU74" s="468">
        <v>907.83688060999998</v>
      </c>
      <c r="AV74" s="468">
        <v>874.82898492000004</v>
      </c>
      <c r="AW74" s="468">
        <v>853.58551579000004</v>
      </c>
      <c r="AX74" s="468">
        <v>848.91347812000004</v>
      </c>
      <c r="AY74" s="468">
        <v>851.62552051</v>
      </c>
      <c r="AZ74" s="468">
        <v>858.96663995999995</v>
      </c>
      <c r="BA74" s="468">
        <v>869.82813800999998</v>
      </c>
      <c r="BB74" s="468">
        <v>880.57216783000001</v>
      </c>
      <c r="BC74" s="468">
        <v>890.29973636</v>
      </c>
      <c r="BD74" s="468">
        <v>898.80997445000003</v>
      </c>
      <c r="BE74" s="468">
        <v>905.12743958999999</v>
      </c>
      <c r="BF74" s="468">
        <v>909.59099884</v>
      </c>
      <c r="BG74" s="456" t="s">
        <v>1347</v>
      </c>
      <c r="BH74" s="456" t="s">
        <v>1347</v>
      </c>
      <c r="BI74" s="456" t="s">
        <v>1347</v>
      </c>
      <c r="BJ74" s="355" t="s">
        <v>1347</v>
      </c>
      <c r="BK74" s="355" t="s">
        <v>1347</v>
      </c>
      <c r="BL74" s="355" t="s">
        <v>1347</v>
      </c>
      <c r="BM74" s="355" t="s">
        <v>1347</v>
      </c>
      <c r="BN74" s="355" t="s">
        <v>1347</v>
      </c>
      <c r="BO74" s="355" t="s">
        <v>1347</v>
      </c>
      <c r="BP74" s="355" t="s">
        <v>1347</v>
      </c>
      <c r="BQ74" s="355" t="s">
        <v>1347</v>
      </c>
      <c r="BR74" s="355" t="s">
        <v>1347</v>
      </c>
      <c r="BS74" s="355" t="s">
        <v>1347</v>
      </c>
      <c r="BT74" s="355" t="s">
        <v>1347</v>
      </c>
      <c r="BU74" s="355" t="s">
        <v>1347</v>
      </c>
      <c r="BV74" s="355" t="s">
        <v>1347</v>
      </c>
    </row>
    <row r="75" spans="1:74" ht="11.05" customHeight="1" x14ac:dyDescent="0.2">
      <c r="A75" s="267" t="s">
        <v>1293</v>
      </c>
      <c r="B75" s="554" t="s">
        <v>1570</v>
      </c>
      <c r="C75" s="468">
        <v>220.44651479999999</v>
      </c>
      <c r="D75" s="468">
        <v>235.29788938999999</v>
      </c>
      <c r="E75" s="468">
        <v>245.27269358000001</v>
      </c>
      <c r="F75" s="468">
        <v>251.68044316000001</v>
      </c>
      <c r="G75" s="468">
        <v>263.06457359000001</v>
      </c>
      <c r="H75" s="468">
        <v>277.04908362999998</v>
      </c>
      <c r="I75" s="468">
        <v>286.76444124</v>
      </c>
      <c r="J75" s="468">
        <v>288.86712447000002</v>
      </c>
      <c r="K75" s="468">
        <v>286.40958423000001</v>
      </c>
      <c r="L75" s="468">
        <v>286.63748464000003</v>
      </c>
      <c r="M75" s="468">
        <v>292.90709334000002</v>
      </c>
      <c r="N75" s="468">
        <v>307.08827969999999</v>
      </c>
      <c r="O75" s="468">
        <v>327.30847007</v>
      </c>
      <c r="P75" s="468">
        <v>347.85447304000002</v>
      </c>
      <c r="Q75" s="468">
        <v>367.50967118</v>
      </c>
      <c r="R75" s="468">
        <v>385.74741023000001</v>
      </c>
      <c r="S75" s="468">
        <v>403.12407031999999</v>
      </c>
      <c r="T75" s="468">
        <v>422.09579220000001</v>
      </c>
      <c r="U75" s="468">
        <v>435.37794369</v>
      </c>
      <c r="V75" s="468">
        <v>446.63575025</v>
      </c>
      <c r="W75" s="468">
        <v>445.92580220000002</v>
      </c>
      <c r="X75" s="468">
        <v>437.50902109999998</v>
      </c>
      <c r="Y75" s="468">
        <v>426.48712131000002</v>
      </c>
      <c r="Z75" s="468">
        <v>414.02833697</v>
      </c>
      <c r="AA75" s="468">
        <v>399.65309366999998</v>
      </c>
      <c r="AB75" s="468">
        <v>382.84205621000001</v>
      </c>
      <c r="AC75" s="468">
        <v>367.92800592999998</v>
      </c>
      <c r="AD75" s="468">
        <v>356.14041284000001</v>
      </c>
      <c r="AE75" s="468">
        <v>354.76058879999999</v>
      </c>
      <c r="AF75" s="468">
        <v>367.70968584000002</v>
      </c>
      <c r="AG75" s="468">
        <v>387.42894164000001</v>
      </c>
      <c r="AH75" s="468">
        <v>399.54173833999999</v>
      </c>
      <c r="AI75" s="468">
        <v>397.55938543000002</v>
      </c>
      <c r="AJ75" s="468">
        <v>399.30606252000001</v>
      </c>
      <c r="AK75" s="468">
        <v>381.09392015999998</v>
      </c>
      <c r="AL75" s="468">
        <v>375.40702891000001</v>
      </c>
      <c r="AM75" s="468">
        <v>356.35648149999997</v>
      </c>
      <c r="AN75" s="468">
        <v>334.87944078999999</v>
      </c>
      <c r="AO75" s="468">
        <v>312.96987242</v>
      </c>
      <c r="AP75" s="468">
        <v>296.06657941999998</v>
      </c>
      <c r="AQ75" s="468">
        <v>283.92906977000001</v>
      </c>
      <c r="AR75" s="468">
        <v>276.11769385000002</v>
      </c>
      <c r="AS75" s="468">
        <v>292.66336161999999</v>
      </c>
      <c r="AT75" s="468">
        <v>309.74991134999999</v>
      </c>
      <c r="AU75" s="468">
        <v>331.85916297</v>
      </c>
      <c r="AV75" s="468">
        <v>354.38969636000002</v>
      </c>
      <c r="AW75" s="468">
        <v>377.07349768</v>
      </c>
      <c r="AX75" s="468">
        <v>393.41891866999998</v>
      </c>
      <c r="AY75" s="468">
        <v>400.25641834999999</v>
      </c>
      <c r="AZ75" s="468">
        <v>395.76946737999998</v>
      </c>
      <c r="BA75" s="468">
        <v>384.81249022999998</v>
      </c>
      <c r="BB75" s="468">
        <v>373.97756112000002</v>
      </c>
      <c r="BC75" s="468">
        <v>363.83384210000003</v>
      </c>
      <c r="BD75" s="468">
        <v>354.04356116000002</v>
      </c>
      <c r="BE75" s="468">
        <v>345.55463623999998</v>
      </c>
      <c r="BF75" s="468">
        <v>337.96633338999999</v>
      </c>
      <c r="BG75" s="456" t="s">
        <v>1347</v>
      </c>
      <c r="BH75" s="456" t="s">
        <v>1347</v>
      </c>
      <c r="BI75" s="456" t="s">
        <v>1347</v>
      </c>
      <c r="BJ75" s="355" t="s">
        <v>1347</v>
      </c>
      <c r="BK75" s="355" t="s">
        <v>1347</v>
      </c>
      <c r="BL75" s="355" t="s">
        <v>1347</v>
      </c>
      <c r="BM75" s="355" t="s">
        <v>1347</v>
      </c>
      <c r="BN75" s="355" t="s">
        <v>1347</v>
      </c>
      <c r="BO75" s="355" t="s">
        <v>1347</v>
      </c>
      <c r="BP75" s="355" t="s">
        <v>1347</v>
      </c>
      <c r="BQ75" s="355" t="s">
        <v>1347</v>
      </c>
      <c r="BR75" s="355" t="s">
        <v>1347</v>
      </c>
      <c r="BS75" s="355" t="s">
        <v>1347</v>
      </c>
      <c r="BT75" s="355" t="s">
        <v>1347</v>
      </c>
      <c r="BU75" s="355" t="s">
        <v>1347</v>
      </c>
      <c r="BV75" s="355" t="s">
        <v>1347</v>
      </c>
    </row>
    <row r="76" spans="1:74" ht="11.05" customHeight="1" x14ac:dyDescent="0.2">
      <c r="A76" s="267"/>
      <c r="B76" s="620"/>
      <c r="C76" s="631"/>
      <c r="D76" s="631"/>
      <c r="E76" s="631"/>
      <c r="F76" s="631"/>
      <c r="G76" s="631"/>
      <c r="H76" s="631"/>
      <c r="I76" s="631"/>
      <c r="J76" s="631"/>
      <c r="K76" s="631"/>
      <c r="L76" s="631"/>
      <c r="M76" s="631"/>
      <c r="N76" s="631"/>
      <c r="O76" s="631"/>
      <c r="P76" s="631"/>
      <c r="Q76" s="631"/>
      <c r="R76" s="631"/>
      <c r="S76" s="631"/>
      <c r="T76" s="631"/>
      <c r="U76" s="631"/>
      <c r="V76" s="631"/>
      <c r="W76" s="631"/>
      <c r="X76" s="631"/>
      <c r="Y76" s="631"/>
      <c r="Z76" s="631"/>
      <c r="AA76" s="631"/>
      <c r="AB76" s="631"/>
      <c r="AC76" s="631"/>
      <c r="AD76" s="631"/>
      <c r="AE76" s="631"/>
      <c r="AF76" s="631"/>
      <c r="AG76" s="631"/>
      <c r="AH76" s="631"/>
      <c r="AI76" s="631"/>
      <c r="AJ76" s="631"/>
      <c r="AK76" s="631"/>
      <c r="AL76" s="631"/>
      <c r="AM76" s="631"/>
      <c r="AN76" s="631"/>
      <c r="AO76" s="631"/>
      <c r="AP76" s="631"/>
      <c r="AQ76" s="631"/>
      <c r="AR76" s="631"/>
      <c r="AS76" s="631"/>
      <c r="AT76" s="631"/>
      <c r="AU76" s="631"/>
      <c r="AV76" s="631"/>
      <c r="AW76" s="631"/>
      <c r="AX76" s="631"/>
      <c r="AY76" s="631"/>
      <c r="AZ76" s="631"/>
      <c r="BA76" s="631"/>
      <c r="BB76" s="631"/>
      <c r="BC76" s="631"/>
      <c r="BD76" s="631"/>
      <c r="BE76" s="631"/>
      <c r="BF76" s="631"/>
      <c r="BG76" s="872"/>
      <c r="BH76" s="872"/>
      <c r="BI76" s="872"/>
      <c r="BJ76" s="354"/>
      <c r="BK76" s="354"/>
      <c r="BL76" s="354"/>
      <c r="BM76" s="354"/>
      <c r="BN76" s="354"/>
      <c r="BO76" s="354"/>
      <c r="BP76" s="354"/>
      <c r="BQ76" s="354"/>
      <c r="BR76" s="354"/>
      <c r="BS76" s="354"/>
      <c r="BT76" s="354"/>
      <c r="BU76" s="354"/>
      <c r="BV76" s="354"/>
    </row>
    <row r="77" spans="1:74" ht="11.05" customHeight="1" x14ac:dyDescent="0.2">
      <c r="A77" s="267"/>
      <c r="B77" s="37" t="s">
        <v>1349</v>
      </c>
      <c r="C77" s="631"/>
      <c r="D77" s="631"/>
      <c r="E77" s="631"/>
      <c r="F77" s="631"/>
      <c r="G77" s="631"/>
      <c r="H77" s="631"/>
      <c r="I77" s="631"/>
      <c r="J77" s="631"/>
      <c r="K77" s="631"/>
      <c r="L77" s="631"/>
      <c r="M77" s="631"/>
      <c r="N77" s="631"/>
      <c r="O77" s="631"/>
      <c r="P77" s="631"/>
      <c r="Q77" s="631"/>
      <c r="R77" s="631"/>
      <c r="S77" s="631"/>
      <c r="T77" s="631"/>
      <c r="U77" s="631"/>
      <c r="V77" s="631"/>
      <c r="W77" s="631"/>
      <c r="X77" s="631"/>
      <c r="Y77" s="631"/>
      <c r="Z77" s="631"/>
      <c r="AA77" s="631"/>
      <c r="AB77" s="631"/>
      <c r="AC77" s="631"/>
      <c r="AD77" s="631"/>
      <c r="AE77" s="631"/>
      <c r="AF77" s="631"/>
      <c r="AG77" s="631"/>
      <c r="AH77" s="631"/>
      <c r="AI77" s="631"/>
      <c r="AJ77" s="631"/>
      <c r="AK77" s="631"/>
      <c r="AL77" s="631"/>
      <c r="AM77" s="631"/>
      <c r="AN77" s="631"/>
      <c r="AO77" s="631"/>
      <c r="AP77" s="631"/>
      <c r="AQ77" s="631"/>
      <c r="AR77" s="631"/>
      <c r="AS77" s="631"/>
      <c r="AT77" s="631"/>
      <c r="AU77" s="631"/>
      <c r="AV77" s="631"/>
      <c r="AW77" s="631"/>
      <c r="AX77" s="631"/>
      <c r="AY77" s="631"/>
      <c r="AZ77" s="631"/>
      <c r="BA77" s="631"/>
      <c r="BB77" s="631"/>
      <c r="BC77" s="631"/>
      <c r="BD77" s="631"/>
      <c r="BE77" s="631"/>
      <c r="BF77" s="631"/>
      <c r="BG77" s="872"/>
      <c r="BH77" s="872"/>
      <c r="BI77" s="872"/>
      <c r="BJ77" s="354"/>
      <c r="BK77" s="354"/>
      <c r="BL77" s="354"/>
      <c r="BM77" s="354"/>
      <c r="BN77" s="354"/>
      <c r="BO77" s="354"/>
      <c r="BP77" s="354"/>
      <c r="BQ77" s="354"/>
      <c r="BR77" s="354"/>
      <c r="BS77" s="354"/>
      <c r="BT77" s="354"/>
      <c r="BU77" s="354"/>
      <c r="BV77" s="354"/>
    </row>
    <row r="78" spans="1:74" ht="11.05" customHeight="1" x14ac:dyDescent="0.2">
      <c r="A78" s="267" t="s">
        <v>1294</v>
      </c>
      <c r="B78" s="554" t="s">
        <v>1084</v>
      </c>
      <c r="C78" s="468">
        <v>34.574812328</v>
      </c>
      <c r="D78" s="468">
        <v>33.929155956000002</v>
      </c>
      <c r="E78" s="468">
        <v>32.682300238000003</v>
      </c>
      <c r="F78" s="468">
        <v>31.199027317999999</v>
      </c>
      <c r="G78" s="468">
        <v>31.101953462000001</v>
      </c>
      <c r="H78" s="468">
        <v>32.796830477</v>
      </c>
      <c r="I78" s="468">
        <v>34.220085105000003</v>
      </c>
      <c r="J78" s="468">
        <v>37.956105545</v>
      </c>
      <c r="K78" s="468">
        <v>36.589365452999999</v>
      </c>
      <c r="L78" s="468">
        <v>32.396544642000002</v>
      </c>
      <c r="M78" s="468">
        <v>31.090970348999999</v>
      </c>
      <c r="N78" s="468">
        <v>30.181196800999999</v>
      </c>
      <c r="O78" s="468">
        <v>27.768420917</v>
      </c>
      <c r="P78" s="468">
        <v>27.301507116</v>
      </c>
      <c r="Q78" s="468">
        <v>25.131448315</v>
      </c>
      <c r="R78" s="468">
        <v>23.117287865000002</v>
      </c>
      <c r="S78" s="468">
        <v>23.350533303999999</v>
      </c>
      <c r="T78" s="468">
        <v>24.294241658000001</v>
      </c>
      <c r="U78" s="468">
        <v>24.774317141000001</v>
      </c>
      <c r="V78" s="468">
        <v>25.778405395</v>
      </c>
      <c r="W78" s="468">
        <v>27.324613263</v>
      </c>
      <c r="X78" s="468">
        <v>28.345576705999999</v>
      </c>
      <c r="Y78" s="468">
        <v>27.923034938000001</v>
      </c>
      <c r="Z78" s="468">
        <v>24.781984546</v>
      </c>
      <c r="AA78" s="468">
        <v>24.587243397000002</v>
      </c>
      <c r="AB78" s="468">
        <v>24.568865407000001</v>
      </c>
      <c r="AC78" s="468">
        <v>24.513216981999999</v>
      </c>
      <c r="AD78" s="468">
        <v>24.735155366000001</v>
      </c>
      <c r="AE78" s="468">
        <v>24.231888815000001</v>
      </c>
      <c r="AF78" s="468">
        <v>23.313301133</v>
      </c>
      <c r="AG78" s="468">
        <v>24.137323804000001</v>
      </c>
      <c r="AH78" s="468">
        <v>25.149925559</v>
      </c>
      <c r="AI78" s="468">
        <v>25.109017202</v>
      </c>
      <c r="AJ78" s="468">
        <v>27.159951313000001</v>
      </c>
      <c r="AK78" s="468">
        <v>28.598716579000001</v>
      </c>
      <c r="AL78" s="468">
        <v>29.118284644999999</v>
      </c>
      <c r="AM78" s="468">
        <v>26.718002726000002</v>
      </c>
      <c r="AN78" s="468">
        <v>25.567524604999999</v>
      </c>
      <c r="AO78" s="468">
        <v>24.710306289999998</v>
      </c>
      <c r="AP78" s="468">
        <v>21.595791047999999</v>
      </c>
      <c r="AQ78" s="468">
        <v>21.705948963000001</v>
      </c>
      <c r="AR78" s="468">
        <v>22.405881174000001</v>
      </c>
      <c r="AS78" s="468">
        <v>23.444630318000002</v>
      </c>
      <c r="AT78" s="468">
        <v>25.951523236</v>
      </c>
      <c r="AU78" s="468">
        <v>25.638862830000001</v>
      </c>
      <c r="AV78" s="468">
        <v>26.998269886999999</v>
      </c>
      <c r="AW78" s="468">
        <v>28.086318297999998</v>
      </c>
      <c r="AX78" s="468">
        <v>27.640951044000001</v>
      </c>
      <c r="AY78" s="468">
        <v>26.707268443</v>
      </c>
      <c r="AZ78" s="468">
        <v>27.054189635</v>
      </c>
      <c r="BA78" s="468">
        <v>27.085251135</v>
      </c>
      <c r="BB78" s="468">
        <v>26.225632203</v>
      </c>
      <c r="BC78" s="468">
        <v>26.178065203999999</v>
      </c>
      <c r="BD78" s="468">
        <v>24.782080143000002</v>
      </c>
      <c r="BE78" s="468">
        <v>25.545906552000002</v>
      </c>
      <c r="BF78" s="468">
        <v>25.666948730000001</v>
      </c>
      <c r="BG78" s="456" t="s">
        <v>1347</v>
      </c>
      <c r="BH78" s="456" t="s">
        <v>1347</v>
      </c>
      <c r="BI78" s="456" t="s">
        <v>1347</v>
      </c>
      <c r="BJ78" s="355" t="s">
        <v>1347</v>
      </c>
      <c r="BK78" s="355" t="s">
        <v>1347</v>
      </c>
      <c r="BL78" s="355" t="s">
        <v>1347</v>
      </c>
      <c r="BM78" s="355" t="s">
        <v>1347</v>
      </c>
      <c r="BN78" s="355" t="s">
        <v>1347</v>
      </c>
      <c r="BO78" s="355" t="s">
        <v>1347</v>
      </c>
      <c r="BP78" s="355" t="s">
        <v>1347</v>
      </c>
      <c r="BQ78" s="355" t="s">
        <v>1347</v>
      </c>
      <c r="BR78" s="355" t="s">
        <v>1347</v>
      </c>
      <c r="BS78" s="355" t="s">
        <v>1347</v>
      </c>
      <c r="BT78" s="355" t="s">
        <v>1347</v>
      </c>
      <c r="BU78" s="355" t="s">
        <v>1347</v>
      </c>
      <c r="BV78" s="355" t="s">
        <v>1347</v>
      </c>
    </row>
    <row r="79" spans="1:74" ht="11.05" customHeight="1" x14ac:dyDescent="0.2">
      <c r="A79" s="267" t="s">
        <v>1295</v>
      </c>
      <c r="B79" s="554" t="s">
        <v>1086</v>
      </c>
      <c r="C79" s="468">
        <v>3.2348318833</v>
      </c>
      <c r="D79" s="468">
        <v>3.4897827825999999</v>
      </c>
      <c r="E79" s="468">
        <v>3.5434545823999999</v>
      </c>
      <c r="F79" s="468">
        <v>3.0130682457</v>
      </c>
      <c r="G79" s="468">
        <v>3.0664683457000002</v>
      </c>
      <c r="H79" s="468">
        <v>2.8217390037999999</v>
      </c>
      <c r="I79" s="468">
        <v>2.8074562506</v>
      </c>
      <c r="J79" s="468">
        <v>2.9175675380000001</v>
      </c>
      <c r="K79" s="468">
        <v>2.9078139552</v>
      </c>
      <c r="L79" s="468">
        <v>2.3651064969000002</v>
      </c>
      <c r="M79" s="468">
        <v>2.2289578822</v>
      </c>
      <c r="N79" s="468">
        <v>2.2003554753999999</v>
      </c>
      <c r="O79" s="468">
        <v>1.9655486029</v>
      </c>
      <c r="P79" s="468">
        <v>1.7791815984999999</v>
      </c>
      <c r="Q79" s="468">
        <v>1.6917967282999999</v>
      </c>
      <c r="R79" s="468">
        <v>1.3161313552</v>
      </c>
      <c r="S79" s="468">
        <v>1.3262243624000001</v>
      </c>
      <c r="T79" s="468">
        <v>1.3847768606999999</v>
      </c>
      <c r="U79" s="468">
        <v>1.3474850968000001</v>
      </c>
      <c r="V79" s="468">
        <v>1.3921073173</v>
      </c>
      <c r="W79" s="468">
        <v>1.4455307113</v>
      </c>
      <c r="X79" s="468">
        <v>1.4446069305</v>
      </c>
      <c r="Y79" s="468">
        <v>1.4119195166</v>
      </c>
      <c r="Z79" s="468">
        <v>1.4683336710999999</v>
      </c>
      <c r="AA79" s="468">
        <v>1.4257318721000001</v>
      </c>
      <c r="AB79" s="468">
        <v>1.4483902536</v>
      </c>
      <c r="AC79" s="468">
        <v>1.4965524261000001</v>
      </c>
      <c r="AD79" s="468">
        <v>1.5741311055</v>
      </c>
      <c r="AE79" s="468">
        <v>1.6751285339999999</v>
      </c>
      <c r="AF79" s="468">
        <v>1.8186645173</v>
      </c>
      <c r="AG79" s="468">
        <v>2.0279041887</v>
      </c>
      <c r="AH79" s="468">
        <v>2.1569857282</v>
      </c>
      <c r="AI79" s="468">
        <v>2.1134856449999999</v>
      </c>
      <c r="AJ79" s="468">
        <v>2.1647660139</v>
      </c>
      <c r="AK79" s="468">
        <v>2.1537648335999999</v>
      </c>
      <c r="AL79" s="468">
        <v>1.9629196829</v>
      </c>
      <c r="AM79" s="468">
        <v>1.8688354477</v>
      </c>
      <c r="AN79" s="468">
        <v>1.8177829527</v>
      </c>
      <c r="AO79" s="468">
        <v>1.6890140596000001</v>
      </c>
      <c r="AP79" s="468">
        <v>1.6950776430000001</v>
      </c>
      <c r="AQ79" s="468">
        <v>1.8457856201</v>
      </c>
      <c r="AR79" s="468">
        <v>1.9570075972000001</v>
      </c>
      <c r="AS79" s="468">
        <v>2.0372896698999998</v>
      </c>
      <c r="AT79" s="468">
        <v>2.0135294914999999</v>
      </c>
      <c r="AU79" s="468">
        <v>2.0230172622000002</v>
      </c>
      <c r="AV79" s="468">
        <v>1.9746914319</v>
      </c>
      <c r="AW79" s="468">
        <v>1.9435035544000001</v>
      </c>
      <c r="AX79" s="468">
        <v>1.8484848008999999</v>
      </c>
      <c r="AY79" s="468">
        <v>1.720705763</v>
      </c>
      <c r="AZ79" s="468">
        <v>1.6362082563</v>
      </c>
      <c r="BA79" s="468">
        <v>1.6785446332</v>
      </c>
      <c r="BB79" s="468">
        <v>1.8326074976</v>
      </c>
      <c r="BC79" s="468">
        <v>1.8874997493000001</v>
      </c>
      <c r="BD79" s="468">
        <v>1.9477184946999999</v>
      </c>
      <c r="BE79" s="468">
        <v>2.0698660640000002</v>
      </c>
      <c r="BF79" s="468">
        <v>2.2011886235999998</v>
      </c>
      <c r="BG79" s="456" t="s">
        <v>1347</v>
      </c>
      <c r="BH79" s="456" t="s">
        <v>1347</v>
      </c>
      <c r="BI79" s="456" t="s">
        <v>1347</v>
      </c>
      <c r="BJ79" s="355" t="s">
        <v>1347</v>
      </c>
      <c r="BK79" s="355" t="s">
        <v>1347</v>
      </c>
      <c r="BL79" s="355" t="s">
        <v>1347</v>
      </c>
      <c r="BM79" s="355" t="s">
        <v>1347</v>
      </c>
      <c r="BN79" s="355" t="s">
        <v>1347</v>
      </c>
      <c r="BO79" s="355" t="s">
        <v>1347</v>
      </c>
      <c r="BP79" s="355" t="s">
        <v>1347</v>
      </c>
      <c r="BQ79" s="355" t="s">
        <v>1347</v>
      </c>
      <c r="BR79" s="355" t="s">
        <v>1347</v>
      </c>
      <c r="BS79" s="355" t="s">
        <v>1347</v>
      </c>
      <c r="BT79" s="355" t="s">
        <v>1347</v>
      </c>
      <c r="BU79" s="355" t="s">
        <v>1347</v>
      </c>
      <c r="BV79" s="355" t="s">
        <v>1347</v>
      </c>
    </row>
    <row r="80" spans="1:74" ht="11.05" customHeight="1" x14ac:dyDescent="0.2">
      <c r="A80" s="267" t="s">
        <v>1296</v>
      </c>
      <c r="B80" s="554" t="s">
        <v>1088</v>
      </c>
      <c r="C80" s="468">
        <v>6.0925596912</v>
      </c>
      <c r="D80" s="468">
        <v>6.2258663204999998</v>
      </c>
      <c r="E80" s="468">
        <v>6.5264409498999996</v>
      </c>
      <c r="F80" s="468">
        <v>6.5350452560000001</v>
      </c>
      <c r="G80" s="468">
        <v>6.7563356718999996</v>
      </c>
      <c r="H80" s="468">
        <v>6.3617463142000004</v>
      </c>
      <c r="I80" s="468">
        <v>6.5304074480000001</v>
      </c>
      <c r="J80" s="468">
        <v>6.5774684599000004</v>
      </c>
      <c r="K80" s="468">
        <v>7.0503600245999998</v>
      </c>
      <c r="L80" s="468">
        <v>6.8753983393000002</v>
      </c>
      <c r="M80" s="468">
        <v>7.0647370822999997</v>
      </c>
      <c r="N80" s="468">
        <v>6.9864950217999997</v>
      </c>
      <c r="O80" s="468">
        <v>6.6864520811999997</v>
      </c>
      <c r="P80" s="468">
        <v>6.6509163894999999</v>
      </c>
      <c r="Q80" s="468">
        <v>6.2908992826999999</v>
      </c>
      <c r="R80" s="468">
        <v>5.6723335922000002</v>
      </c>
      <c r="S80" s="468">
        <v>5.5024140249000002</v>
      </c>
      <c r="T80" s="468">
        <v>5.1565995670999998</v>
      </c>
      <c r="U80" s="468">
        <v>4.8978187382999998</v>
      </c>
      <c r="V80" s="468">
        <v>4.9413992046999997</v>
      </c>
      <c r="W80" s="468">
        <v>5.0120772055999998</v>
      </c>
      <c r="X80" s="468">
        <v>4.7713544704000004</v>
      </c>
      <c r="Y80" s="468">
        <v>5.0360746569000003</v>
      </c>
      <c r="Z80" s="468">
        <v>5.3002500135000004</v>
      </c>
      <c r="AA80" s="468">
        <v>5.2356043228000004</v>
      </c>
      <c r="AB80" s="468">
        <v>5.1582984927000002</v>
      </c>
      <c r="AC80" s="468">
        <v>4.7681612928000003</v>
      </c>
      <c r="AD80" s="468">
        <v>4.3992583309000004</v>
      </c>
      <c r="AE80" s="468">
        <v>4.2643283380000003</v>
      </c>
      <c r="AF80" s="468">
        <v>4.4371901997999998</v>
      </c>
      <c r="AG80" s="468">
        <v>4.8369606785999997</v>
      </c>
      <c r="AH80" s="468">
        <v>5.1855633987000003</v>
      </c>
      <c r="AI80" s="468">
        <v>5.4501517361999996</v>
      </c>
      <c r="AJ80" s="468">
        <v>5.8575674733999996</v>
      </c>
      <c r="AK80" s="468">
        <v>6.1587754212999997</v>
      </c>
      <c r="AL80" s="468">
        <v>6.1463056073000004</v>
      </c>
      <c r="AM80" s="468">
        <v>6.2601677670999996</v>
      </c>
      <c r="AN80" s="468">
        <v>6.2511267335999996</v>
      </c>
      <c r="AO80" s="468">
        <v>5.8704802681999997</v>
      </c>
      <c r="AP80" s="468">
        <v>5.9001861185999998</v>
      </c>
      <c r="AQ80" s="468">
        <v>5.3527722782999998</v>
      </c>
      <c r="AR80" s="468">
        <v>5.0683686915999999</v>
      </c>
      <c r="AS80" s="468">
        <v>5.4920701268999998</v>
      </c>
      <c r="AT80" s="468">
        <v>5.4523808625000001</v>
      </c>
      <c r="AU80" s="468">
        <v>5.4824866543999997</v>
      </c>
      <c r="AV80" s="468">
        <v>5.4736359097999996</v>
      </c>
      <c r="AW80" s="468">
        <v>5.7331484460000004</v>
      </c>
      <c r="AX80" s="468">
        <v>6.0153094387000001</v>
      </c>
      <c r="AY80" s="468">
        <v>6.1233992024999999</v>
      </c>
      <c r="AZ80" s="468">
        <v>6.2079717058000004</v>
      </c>
      <c r="BA80" s="468">
        <v>6.4105949505000002</v>
      </c>
      <c r="BB80" s="468">
        <v>5.9273383662999999</v>
      </c>
      <c r="BC80" s="468">
        <v>5.9324229666999999</v>
      </c>
      <c r="BD80" s="468">
        <v>5.9184245400000002</v>
      </c>
      <c r="BE80" s="468">
        <v>6.1137073237999999</v>
      </c>
      <c r="BF80" s="468">
        <v>6.3036371776999998</v>
      </c>
      <c r="BG80" s="456" t="s">
        <v>1347</v>
      </c>
      <c r="BH80" s="456" t="s">
        <v>1347</v>
      </c>
      <c r="BI80" s="456" t="s">
        <v>1347</v>
      </c>
      <c r="BJ80" s="355" t="s">
        <v>1347</v>
      </c>
      <c r="BK80" s="355" t="s">
        <v>1347</v>
      </c>
      <c r="BL80" s="355" t="s">
        <v>1347</v>
      </c>
      <c r="BM80" s="355" t="s">
        <v>1347</v>
      </c>
      <c r="BN80" s="355" t="s">
        <v>1347</v>
      </c>
      <c r="BO80" s="355" t="s">
        <v>1347</v>
      </c>
      <c r="BP80" s="355" t="s">
        <v>1347</v>
      </c>
      <c r="BQ80" s="355" t="s">
        <v>1347</v>
      </c>
      <c r="BR80" s="355" t="s">
        <v>1347</v>
      </c>
      <c r="BS80" s="355" t="s">
        <v>1347</v>
      </c>
      <c r="BT80" s="355" t="s">
        <v>1347</v>
      </c>
      <c r="BU80" s="355" t="s">
        <v>1347</v>
      </c>
      <c r="BV80" s="355" t="s">
        <v>1347</v>
      </c>
    </row>
    <row r="81" spans="1:74" ht="11.05" customHeight="1" x14ac:dyDescent="0.2">
      <c r="A81" s="267" t="s">
        <v>1297</v>
      </c>
      <c r="B81" s="554" t="s">
        <v>1090</v>
      </c>
      <c r="C81" s="468">
        <v>15.748016623</v>
      </c>
      <c r="D81" s="468">
        <v>14.745989317999999</v>
      </c>
      <c r="E81" s="468">
        <v>13.998331586999999</v>
      </c>
      <c r="F81" s="468">
        <v>13.618792940000001</v>
      </c>
      <c r="G81" s="468">
        <v>13.951248061999999</v>
      </c>
      <c r="H81" s="468">
        <v>14.581135144999999</v>
      </c>
      <c r="I81" s="468">
        <v>14.451042976</v>
      </c>
      <c r="J81" s="468">
        <v>14.665547999999999</v>
      </c>
      <c r="K81" s="468">
        <v>15.602092002999999</v>
      </c>
      <c r="L81" s="468">
        <v>17.143267451</v>
      </c>
      <c r="M81" s="468">
        <v>15.994288485</v>
      </c>
      <c r="N81" s="468">
        <v>16.761738621999999</v>
      </c>
      <c r="O81" s="468">
        <v>16.833422504000001</v>
      </c>
      <c r="P81" s="468">
        <v>16.481414447999999</v>
      </c>
      <c r="Q81" s="468">
        <v>15.165310235</v>
      </c>
      <c r="R81" s="468">
        <v>14.268056337000001</v>
      </c>
      <c r="S81" s="468">
        <v>12.907514335</v>
      </c>
      <c r="T81" s="468">
        <v>13.076286</v>
      </c>
      <c r="U81" s="468">
        <v>13.430905281999999</v>
      </c>
      <c r="V81" s="468">
        <v>13.492090441</v>
      </c>
      <c r="W81" s="468">
        <v>13.397210995</v>
      </c>
      <c r="X81" s="468">
        <v>13.294352607</v>
      </c>
      <c r="Y81" s="468">
        <v>13.272053172</v>
      </c>
      <c r="Z81" s="468">
        <v>13.645947902</v>
      </c>
      <c r="AA81" s="468">
        <v>13.832152373</v>
      </c>
      <c r="AB81" s="468">
        <v>13.637429315</v>
      </c>
      <c r="AC81" s="468">
        <v>13.585258713</v>
      </c>
      <c r="AD81" s="468">
        <v>13.069591508</v>
      </c>
      <c r="AE81" s="468">
        <v>12.926316602</v>
      </c>
      <c r="AF81" s="468">
        <v>12.755957434999999</v>
      </c>
      <c r="AG81" s="468">
        <v>13.178014536999999</v>
      </c>
      <c r="AH81" s="468">
        <v>14.235207583999999</v>
      </c>
      <c r="AI81" s="468">
        <v>14.948469018000001</v>
      </c>
      <c r="AJ81" s="468">
        <v>14.57870379</v>
      </c>
      <c r="AK81" s="468">
        <v>15.319550157</v>
      </c>
      <c r="AL81" s="468">
        <v>15.718574832</v>
      </c>
      <c r="AM81" s="468">
        <v>14.864124025000001</v>
      </c>
      <c r="AN81" s="468">
        <v>12.576518145</v>
      </c>
      <c r="AO81" s="468">
        <v>12.299154359999999</v>
      </c>
      <c r="AP81" s="468">
        <v>11.564874844</v>
      </c>
      <c r="AQ81" s="468">
        <v>12.652574456</v>
      </c>
      <c r="AR81" s="468">
        <v>13.137929402999999</v>
      </c>
      <c r="AS81" s="468">
        <v>12.226703951999999</v>
      </c>
      <c r="AT81" s="468">
        <v>11.594061789</v>
      </c>
      <c r="AU81" s="468">
        <v>11.699889840000001</v>
      </c>
      <c r="AV81" s="468">
        <v>12.806401664999999</v>
      </c>
      <c r="AW81" s="468">
        <v>13.032256601</v>
      </c>
      <c r="AX81" s="468">
        <v>12.405730463999999</v>
      </c>
      <c r="AY81" s="468">
        <v>13.100361834999999</v>
      </c>
      <c r="AZ81" s="468">
        <v>13.341335548</v>
      </c>
      <c r="BA81" s="468">
        <v>14.000757369</v>
      </c>
      <c r="BB81" s="468">
        <v>13.59403097</v>
      </c>
      <c r="BC81" s="468">
        <v>14.051297737000001</v>
      </c>
      <c r="BD81" s="468">
        <v>12.821659429</v>
      </c>
      <c r="BE81" s="468">
        <v>12.116549267</v>
      </c>
      <c r="BF81" s="468">
        <v>11.192153907</v>
      </c>
      <c r="BG81" s="456" t="s">
        <v>1347</v>
      </c>
      <c r="BH81" s="456" t="s">
        <v>1347</v>
      </c>
      <c r="BI81" s="456" t="s">
        <v>1347</v>
      </c>
      <c r="BJ81" s="355" t="s">
        <v>1347</v>
      </c>
      <c r="BK81" s="355" t="s">
        <v>1347</v>
      </c>
      <c r="BL81" s="355" t="s">
        <v>1347</v>
      </c>
      <c r="BM81" s="355" t="s">
        <v>1347</v>
      </c>
      <c r="BN81" s="355" t="s">
        <v>1347</v>
      </c>
      <c r="BO81" s="355" t="s">
        <v>1347</v>
      </c>
      <c r="BP81" s="355" t="s">
        <v>1347</v>
      </c>
      <c r="BQ81" s="355" t="s">
        <v>1347</v>
      </c>
      <c r="BR81" s="355" t="s">
        <v>1347</v>
      </c>
      <c r="BS81" s="355" t="s">
        <v>1347</v>
      </c>
      <c r="BT81" s="355" t="s">
        <v>1347</v>
      </c>
      <c r="BU81" s="355" t="s">
        <v>1347</v>
      </c>
      <c r="BV81" s="355" t="s">
        <v>1347</v>
      </c>
    </row>
    <row r="82" spans="1:74" ht="11.05" customHeight="1" x14ac:dyDescent="0.2">
      <c r="A82" s="267" t="s">
        <v>1298</v>
      </c>
      <c r="B82" s="554" t="s">
        <v>1092</v>
      </c>
      <c r="C82" s="468">
        <v>3.3702974837999999</v>
      </c>
      <c r="D82" s="468">
        <v>3.2521272993000001</v>
      </c>
      <c r="E82" s="468">
        <v>3.2195918305000002</v>
      </c>
      <c r="F82" s="468">
        <v>3.0441323121999999</v>
      </c>
      <c r="G82" s="468">
        <v>3.0391862571999999</v>
      </c>
      <c r="H82" s="468">
        <v>3.0067454433999998</v>
      </c>
      <c r="I82" s="468">
        <v>3.0568176720000002</v>
      </c>
      <c r="J82" s="468">
        <v>3.091410099</v>
      </c>
      <c r="K82" s="468">
        <v>3.0929163413</v>
      </c>
      <c r="L82" s="468">
        <v>2.9687357152999998</v>
      </c>
      <c r="M82" s="468">
        <v>2.8502525957999998</v>
      </c>
      <c r="N82" s="468">
        <v>2.7969239360000002</v>
      </c>
      <c r="O82" s="468">
        <v>2.7788854359999999</v>
      </c>
      <c r="P82" s="468">
        <v>2.7063380011999998</v>
      </c>
      <c r="Q82" s="468">
        <v>2.6878200893000002</v>
      </c>
      <c r="R82" s="468">
        <v>2.6200808223999998</v>
      </c>
      <c r="S82" s="468">
        <v>2.6002210945000002</v>
      </c>
      <c r="T82" s="468">
        <v>2.5004106907999999</v>
      </c>
      <c r="U82" s="468">
        <v>2.4611185428</v>
      </c>
      <c r="V82" s="468">
        <v>2.4427614515</v>
      </c>
      <c r="W82" s="468">
        <v>2.4309936309000002</v>
      </c>
      <c r="X82" s="468">
        <v>2.4115297402999998</v>
      </c>
      <c r="Y82" s="468">
        <v>2.4340578080999999</v>
      </c>
      <c r="Z82" s="468">
        <v>2.4462296045</v>
      </c>
      <c r="AA82" s="468">
        <v>2.4030584361999998</v>
      </c>
      <c r="AB82" s="468">
        <v>2.3943651661000001</v>
      </c>
      <c r="AC82" s="468">
        <v>2.3509646717999999</v>
      </c>
      <c r="AD82" s="468">
        <v>2.3560682365000001</v>
      </c>
      <c r="AE82" s="468">
        <v>2.3974908888000002</v>
      </c>
      <c r="AF82" s="468">
        <v>2.3709427875000002</v>
      </c>
      <c r="AG82" s="468">
        <v>2.435051402</v>
      </c>
      <c r="AH82" s="468">
        <v>2.4806585314</v>
      </c>
      <c r="AI82" s="468">
        <v>2.5203172742</v>
      </c>
      <c r="AJ82" s="468">
        <v>2.6204874841999999</v>
      </c>
      <c r="AK82" s="468">
        <v>2.6461120829000002</v>
      </c>
      <c r="AL82" s="468">
        <v>2.6801724755</v>
      </c>
      <c r="AM82" s="468">
        <v>2.7427472569</v>
      </c>
      <c r="AN82" s="468">
        <v>2.8174543350999999</v>
      </c>
      <c r="AO82" s="468">
        <v>2.9279278290000001</v>
      </c>
      <c r="AP82" s="468">
        <v>2.9937422408000001</v>
      </c>
      <c r="AQ82" s="468">
        <v>3.0200786135</v>
      </c>
      <c r="AR82" s="468">
        <v>3.1047077009000001</v>
      </c>
      <c r="AS82" s="468">
        <v>3.0836030225000002</v>
      </c>
      <c r="AT82" s="468">
        <v>3.0642630432</v>
      </c>
      <c r="AU82" s="468">
        <v>2.9765143626000001</v>
      </c>
      <c r="AV82" s="468">
        <v>2.8777269241000001</v>
      </c>
      <c r="AW82" s="468">
        <v>2.7894951496</v>
      </c>
      <c r="AX82" s="468">
        <v>2.7924785464999999</v>
      </c>
      <c r="AY82" s="468">
        <v>2.8106452821999999</v>
      </c>
      <c r="AZ82" s="468">
        <v>2.8255481578000001</v>
      </c>
      <c r="BA82" s="468">
        <v>2.8707199274000001</v>
      </c>
      <c r="BB82" s="468">
        <v>2.9341269143000002</v>
      </c>
      <c r="BC82" s="468">
        <v>2.9291589704000001</v>
      </c>
      <c r="BD82" s="468">
        <v>2.9215823334</v>
      </c>
      <c r="BE82" s="468">
        <v>2.9063218862000002</v>
      </c>
      <c r="BF82" s="468">
        <v>2.8915484580999999</v>
      </c>
      <c r="BG82" s="456" t="s">
        <v>1347</v>
      </c>
      <c r="BH82" s="456" t="s">
        <v>1347</v>
      </c>
      <c r="BI82" s="456" t="s">
        <v>1347</v>
      </c>
      <c r="BJ82" s="355" t="s">
        <v>1347</v>
      </c>
      <c r="BK82" s="355" t="s">
        <v>1347</v>
      </c>
      <c r="BL82" s="355" t="s">
        <v>1347</v>
      </c>
      <c r="BM82" s="355" t="s">
        <v>1347</v>
      </c>
      <c r="BN82" s="355" t="s">
        <v>1347</v>
      </c>
      <c r="BO82" s="355" t="s">
        <v>1347</v>
      </c>
      <c r="BP82" s="355" t="s">
        <v>1347</v>
      </c>
      <c r="BQ82" s="355" t="s">
        <v>1347</v>
      </c>
      <c r="BR82" s="355" t="s">
        <v>1347</v>
      </c>
      <c r="BS82" s="355" t="s">
        <v>1347</v>
      </c>
      <c r="BT82" s="355" t="s">
        <v>1347</v>
      </c>
      <c r="BU82" s="355" t="s">
        <v>1347</v>
      </c>
      <c r="BV82" s="355" t="s">
        <v>1347</v>
      </c>
    </row>
    <row r="83" spans="1:74" ht="11.05" customHeight="1" x14ac:dyDescent="0.2">
      <c r="A83" s="267" t="s">
        <v>1299</v>
      </c>
      <c r="B83" s="554" t="s">
        <v>1570</v>
      </c>
      <c r="C83" s="468">
        <v>6.6801974181999997</v>
      </c>
      <c r="D83" s="468">
        <v>6.359402416</v>
      </c>
      <c r="E83" s="468">
        <v>5.7040161298000003</v>
      </c>
      <c r="F83" s="468">
        <v>5.5928987367999996</v>
      </c>
      <c r="G83" s="468">
        <v>5.5971185869999998</v>
      </c>
      <c r="H83" s="468">
        <v>4.6957471801999997</v>
      </c>
      <c r="I83" s="468">
        <v>4.5518165275999998</v>
      </c>
      <c r="J83" s="468">
        <v>4.0685510488999999</v>
      </c>
      <c r="K83" s="468">
        <v>3.5801198029000001</v>
      </c>
      <c r="L83" s="468">
        <v>3.2572441436999999</v>
      </c>
      <c r="M83" s="468">
        <v>3.1160329079000002</v>
      </c>
      <c r="N83" s="468">
        <v>2.9814396087000001</v>
      </c>
      <c r="O83" s="468">
        <v>3.0589576641999998</v>
      </c>
      <c r="P83" s="468">
        <v>3.2816459720000002</v>
      </c>
      <c r="Q83" s="468">
        <v>3.3716483595</v>
      </c>
      <c r="R83" s="468">
        <v>3.3837492125000002</v>
      </c>
      <c r="S83" s="468">
        <v>3.5054266985</v>
      </c>
      <c r="T83" s="468">
        <v>3.517464935</v>
      </c>
      <c r="U83" s="468">
        <v>3.3750228192999998</v>
      </c>
      <c r="V83" s="468">
        <v>3.2840863989</v>
      </c>
      <c r="W83" s="468">
        <v>3.0335088584999998</v>
      </c>
      <c r="X83" s="468">
        <v>2.8595360855999998</v>
      </c>
      <c r="Y83" s="468">
        <v>2.7515298149</v>
      </c>
      <c r="Z83" s="468">
        <v>2.6540278010999998</v>
      </c>
      <c r="AA83" s="468">
        <v>2.4823173519999999</v>
      </c>
      <c r="AB83" s="468">
        <v>2.3927628513000001</v>
      </c>
      <c r="AC83" s="468">
        <v>2.4528533728999999</v>
      </c>
      <c r="AD83" s="468">
        <v>2.5807276293000001</v>
      </c>
      <c r="AE83" s="468">
        <v>2.6085337411</v>
      </c>
      <c r="AF83" s="468">
        <v>2.76473448</v>
      </c>
      <c r="AG83" s="468">
        <v>2.9574728369000001</v>
      </c>
      <c r="AH83" s="468">
        <v>3.4443253304999999</v>
      </c>
      <c r="AI83" s="468">
        <v>3.4570381341999998</v>
      </c>
      <c r="AJ83" s="468">
        <v>3.5973519145999999</v>
      </c>
      <c r="AK83" s="468">
        <v>3.4332785600000002</v>
      </c>
      <c r="AL83" s="468">
        <v>3.5084769056999998</v>
      </c>
      <c r="AM83" s="468">
        <v>3.2995970509000001</v>
      </c>
      <c r="AN83" s="468">
        <v>3.1007355629000002</v>
      </c>
      <c r="AO83" s="468">
        <v>2.9525459662000002</v>
      </c>
      <c r="AP83" s="468">
        <v>2.8467940329000001</v>
      </c>
      <c r="AQ83" s="468">
        <v>2.7836183311</v>
      </c>
      <c r="AR83" s="468">
        <v>2.7611769384999998</v>
      </c>
      <c r="AS83" s="468">
        <v>3.0171480579000001</v>
      </c>
      <c r="AT83" s="468">
        <v>3.4038451796999998</v>
      </c>
      <c r="AU83" s="468">
        <v>3.6071648149</v>
      </c>
      <c r="AV83" s="468">
        <v>3.6162213913999999</v>
      </c>
      <c r="AW83" s="468">
        <v>3.7707349768</v>
      </c>
      <c r="AX83" s="468">
        <v>3.8196011522000002</v>
      </c>
      <c r="AY83" s="468">
        <v>3.8486194072000002</v>
      </c>
      <c r="AZ83" s="468">
        <v>3.6645321054000002</v>
      </c>
      <c r="BA83" s="468">
        <v>3.5630786133000001</v>
      </c>
      <c r="BB83" s="468">
        <v>3.3691672172999998</v>
      </c>
      <c r="BC83" s="468">
        <v>3.1364986388</v>
      </c>
      <c r="BD83" s="468">
        <v>3.0003691624000002</v>
      </c>
      <c r="BE83" s="468">
        <v>2.9789192779000002</v>
      </c>
      <c r="BF83" s="468">
        <v>3.1293179017999999</v>
      </c>
      <c r="BG83" s="456" t="s">
        <v>1347</v>
      </c>
      <c r="BH83" s="456" t="s">
        <v>1347</v>
      </c>
      <c r="BI83" s="456" t="s">
        <v>1347</v>
      </c>
      <c r="BJ83" s="355" t="s">
        <v>1347</v>
      </c>
      <c r="BK83" s="355" t="s">
        <v>1347</v>
      </c>
      <c r="BL83" s="355" t="s">
        <v>1347</v>
      </c>
      <c r="BM83" s="355" t="s">
        <v>1347</v>
      </c>
      <c r="BN83" s="355" t="s">
        <v>1347</v>
      </c>
      <c r="BO83" s="355" t="s">
        <v>1347</v>
      </c>
      <c r="BP83" s="355" t="s">
        <v>1347</v>
      </c>
      <c r="BQ83" s="355" t="s">
        <v>1347</v>
      </c>
      <c r="BR83" s="355" t="s">
        <v>1347</v>
      </c>
      <c r="BS83" s="355" t="s">
        <v>1347</v>
      </c>
      <c r="BT83" s="355" t="s">
        <v>1347</v>
      </c>
      <c r="BU83" s="355" t="s">
        <v>1347</v>
      </c>
      <c r="BV83" s="355" t="s">
        <v>1347</v>
      </c>
    </row>
    <row r="84" spans="1:74" ht="11.05" customHeight="1" x14ac:dyDescent="0.2">
      <c r="A84" s="169"/>
      <c r="B84" s="620"/>
      <c r="C84" s="631"/>
      <c r="D84" s="631"/>
      <c r="E84" s="631"/>
      <c r="F84" s="631"/>
      <c r="G84" s="631"/>
      <c r="H84" s="631"/>
      <c r="I84" s="631"/>
      <c r="J84" s="631"/>
      <c r="K84" s="631"/>
      <c r="L84" s="631"/>
      <c r="M84" s="631"/>
      <c r="N84" s="631"/>
      <c r="O84" s="631"/>
      <c r="P84" s="631"/>
      <c r="Q84" s="631"/>
      <c r="R84" s="631"/>
      <c r="S84" s="631"/>
      <c r="T84" s="631"/>
      <c r="U84" s="631"/>
      <c r="V84" s="631"/>
      <c r="W84" s="631"/>
      <c r="X84" s="631"/>
      <c r="Y84" s="631"/>
      <c r="Z84" s="631"/>
      <c r="AA84" s="631"/>
      <c r="AB84" s="631"/>
      <c r="AC84" s="631"/>
      <c r="AD84" s="631"/>
      <c r="AE84" s="631"/>
      <c r="AF84" s="631"/>
      <c r="AG84" s="631"/>
      <c r="AH84" s="631"/>
      <c r="AI84" s="631"/>
      <c r="AJ84" s="631"/>
      <c r="AK84" s="631"/>
      <c r="AL84" s="631"/>
      <c r="AM84" s="631"/>
      <c r="AN84" s="631"/>
      <c r="AO84" s="631"/>
      <c r="AP84" s="631"/>
      <c r="AQ84" s="631"/>
      <c r="AR84" s="631"/>
      <c r="AS84" s="631"/>
      <c r="AT84" s="631"/>
      <c r="AU84" s="631"/>
      <c r="AV84" s="631"/>
      <c r="AW84" s="631"/>
      <c r="AX84" s="631"/>
      <c r="AY84" s="631"/>
      <c r="AZ84" s="631"/>
      <c r="BA84" s="631"/>
      <c r="BB84" s="631"/>
      <c r="BC84" s="631"/>
      <c r="BD84" s="631"/>
      <c r="BE84" s="631"/>
      <c r="BF84" s="631"/>
      <c r="BG84" s="872"/>
      <c r="BH84" s="872"/>
      <c r="BI84" s="872"/>
      <c r="BJ84" s="354"/>
      <c r="BK84" s="354"/>
      <c r="BL84" s="354"/>
      <c r="BM84" s="354"/>
      <c r="BN84" s="354"/>
      <c r="BO84" s="354"/>
      <c r="BP84" s="354"/>
      <c r="BQ84" s="354"/>
      <c r="BR84" s="354"/>
      <c r="BS84" s="354"/>
      <c r="BT84" s="354"/>
      <c r="BU84" s="354"/>
      <c r="BV84" s="354"/>
    </row>
    <row r="85" spans="1:74" ht="11.05" customHeight="1" x14ac:dyDescent="0.2">
      <c r="A85" s="169"/>
      <c r="B85" s="37" t="s">
        <v>1300</v>
      </c>
      <c r="C85" s="631"/>
      <c r="D85" s="631"/>
      <c r="E85" s="631"/>
      <c r="F85" s="631"/>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631"/>
      <c r="AL85" s="631"/>
      <c r="AM85" s="631"/>
      <c r="AN85" s="631"/>
      <c r="AO85" s="631"/>
      <c r="AP85" s="631"/>
      <c r="AQ85" s="631"/>
      <c r="AR85" s="631"/>
      <c r="AS85" s="631"/>
      <c r="AT85" s="631"/>
      <c r="AU85" s="631"/>
      <c r="AV85" s="631"/>
      <c r="AW85" s="631"/>
      <c r="AX85" s="631"/>
      <c r="AY85" s="631"/>
      <c r="AZ85" s="631"/>
      <c r="BA85" s="631"/>
      <c r="BB85" s="631"/>
      <c r="BC85" s="631"/>
      <c r="BD85" s="631"/>
      <c r="BE85" s="631"/>
      <c r="BF85" s="631"/>
      <c r="BG85" s="872"/>
      <c r="BH85" s="872"/>
      <c r="BI85" s="872"/>
      <c r="BJ85" s="354"/>
      <c r="BK85" s="354"/>
      <c r="BL85" s="354"/>
      <c r="BM85" s="354"/>
      <c r="BN85" s="354"/>
      <c r="BO85" s="354"/>
      <c r="BP85" s="354"/>
      <c r="BQ85" s="354"/>
      <c r="BR85" s="354"/>
      <c r="BS85" s="354"/>
      <c r="BT85" s="354"/>
      <c r="BU85" s="354"/>
      <c r="BV85" s="354"/>
    </row>
    <row r="86" spans="1:74" ht="11.05" customHeight="1" x14ac:dyDescent="0.2">
      <c r="A86" s="267" t="s">
        <v>1301</v>
      </c>
      <c r="B86" s="554" t="s">
        <v>1084</v>
      </c>
      <c r="C86" s="468">
        <v>-939.30113620999998</v>
      </c>
      <c r="D86" s="468">
        <v>-994.31237973999998</v>
      </c>
      <c r="E86" s="468">
        <v>-1087.3368518</v>
      </c>
      <c r="F86" s="468">
        <v>-1179.8590220000001</v>
      </c>
      <c r="G86" s="468">
        <v>-1226.2216407999999</v>
      </c>
      <c r="H86" s="468">
        <v>-1229.6796251000001</v>
      </c>
      <c r="I86" s="468">
        <v>-1213.8288190999999</v>
      </c>
      <c r="J86" s="468">
        <v>-1182.0831059</v>
      </c>
      <c r="K86" s="468">
        <v>-1170.8216709999999</v>
      </c>
      <c r="L86" s="468">
        <v>-1177.8101574</v>
      </c>
      <c r="M86" s="468">
        <v>-1166.3247125</v>
      </c>
      <c r="N86" s="468">
        <v>-1159.0215456000001</v>
      </c>
      <c r="O86" s="468">
        <v>-1166.4189311</v>
      </c>
      <c r="P86" s="468">
        <v>-1166.8923338</v>
      </c>
      <c r="Q86" s="468">
        <v>-1165.3202530000001</v>
      </c>
      <c r="R86" s="468">
        <v>-1154.296656</v>
      </c>
      <c r="S86" s="468">
        <v>-1131.6794543999999</v>
      </c>
      <c r="T86" s="468">
        <v>-1140.3367487</v>
      </c>
      <c r="U86" s="468">
        <v>-1186.8313975999999</v>
      </c>
      <c r="V86" s="468">
        <v>-1239.1893894</v>
      </c>
      <c r="W86" s="468">
        <v>-1264.4670397</v>
      </c>
      <c r="X86" s="468">
        <v>-1264.4817746000001</v>
      </c>
      <c r="Y86" s="468">
        <v>-1253.7685672</v>
      </c>
      <c r="Z86" s="468">
        <v>-1247.3509008000001</v>
      </c>
      <c r="AA86" s="468">
        <v>-1237.2802495999999</v>
      </c>
      <c r="AB86" s="468">
        <v>-1213.5216270000001</v>
      </c>
      <c r="AC86" s="468">
        <v>-1197.0265102999999</v>
      </c>
      <c r="AD86" s="468">
        <v>-1196.905319</v>
      </c>
      <c r="AE86" s="468">
        <v>-1200.4000183999999</v>
      </c>
      <c r="AF86" s="468">
        <v>-1183.9376586000001</v>
      </c>
      <c r="AG86" s="468">
        <v>-1127.5177991999999</v>
      </c>
      <c r="AH86" s="468">
        <v>-1059.5191339999999</v>
      </c>
      <c r="AI86" s="468">
        <v>-1019.9688101</v>
      </c>
      <c r="AJ86" s="468">
        <v>-974.55011612999999</v>
      </c>
      <c r="AK86" s="468">
        <v>-1070.1976560999999</v>
      </c>
      <c r="AL86" s="468">
        <v>-1084.5877436000001</v>
      </c>
      <c r="AM86" s="468">
        <v>-1145.452481</v>
      </c>
      <c r="AN86" s="468">
        <v>-1144.4558724000001</v>
      </c>
      <c r="AO86" s="468">
        <v>-1116.5842798000001</v>
      </c>
      <c r="AP86" s="468">
        <v>-1094.0293853000001</v>
      </c>
      <c r="AQ86" s="468">
        <v>-1076.0271697000001</v>
      </c>
      <c r="AR86" s="468">
        <v>-970.60046991000002</v>
      </c>
      <c r="AS86" s="468">
        <v>-913.12559127999998</v>
      </c>
      <c r="AT86" s="468">
        <v>-821.56837521</v>
      </c>
      <c r="AU86" s="468">
        <v>-832.27232503000005</v>
      </c>
      <c r="AV86" s="468">
        <v>-889.54096325</v>
      </c>
      <c r="AW86" s="468">
        <v>-931.95346586000005</v>
      </c>
      <c r="AX86" s="468">
        <v>-920.95086357000002</v>
      </c>
      <c r="AY86" s="468">
        <v>-888.82746324000004</v>
      </c>
      <c r="AZ86" s="468">
        <v>-909.48520007000002</v>
      </c>
      <c r="BA86" s="468">
        <v>-940.12762036000004</v>
      </c>
      <c r="BB86" s="468">
        <v>-942.55084265000005</v>
      </c>
      <c r="BC86" s="468">
        <v>-940.11184075000006</v>
      </c>
      <c r="BD86" s="468">
        <v>-932.97719325000003</v>
      </c>
      <c r="BE86" s="468">
        <v>-923.83723800999996</v>
      </c>
      <c r="BF86" s="468">
        <v>-914.25938987999996</v>
      </c>
      <c r="BG86" s="456" t="s">
        <v>1347</v>
      </c>
      <c r="BH86" s="456" t="s">
        <v>1347</v>
      </c>
      <c r="BI86" s="456" t="s">
        <v>1347</v>
      </c>
      <c r="BJ86" s="355" t="s">
        <v>1347</v>
      </c>
      <c r="BK86" s="355" t="s">
        <v>1347</v>
      </c>
      <c r="BL86" s="355" t="s">
        <v>1347</v>
      </c>
      <c r="BM86" s="355" t="s">
        <v>1347</v>
      </c>
      <c r="BN86" s="355" t="s">
        <v>1347</v>
      </c>
      <c r="BO86" s="355" t="s">
        <v>1347</v>
      </c>
      <c r="BP86" s="355" t="s">
        <v>1347</v>
      </c>
      <c r="BQ86" s="355" t="s">
        <v>1347</v>
      </c>
      <c r="BR86" s="355" t="s">
        <v>1347</v>
      </c>
      <c r="BS86" s="355" t="s">
        <v>1347</v>
      </c>
      <c r="BT86" s="355" t="s">
        <v>1347</v>
      </c>
      <c r="BU86" s="355" t="s">
        <v>1347</v>
      </c>
      <c r="BV86" s="355" t="s">
        <v>1347</v>
      </c>
    </row>
    <row r="87" spans="1:74" ht="11.05" customHeight="1" x14ac:dyDescent="0.2">
      <c r="A87" s="267" t="s">
        <v>1302</v>
      </c>
      <c r="B87" s="554" t="s">
        <v>1086</v>
      </c>
      <c r="C87" s="468">
        <v>-16.038779401999999</v>
      </c>
      <c r="D87" s="468">
        <v>-23.863832722000001</v>
      </c>
      <c r="E87" s="468">
        <v>-28.488750625000002</v>
      </c>
      <c r="F87" s="468">
        <v>-27.594904085</v>
      </c>
      <c r="G87" s="468">
        <v>-22.659619865</v>
      </c>
      <c r="H87" s="468">
        <v>-20.126303952000001</v>
      </c>
      <c r="I87" s="468">
        <v>-23.212302450999999</v>
      </c>
      <c r="J87" s="468">
        <v>-36.012205207999997</v>
      </c>
      <c r="K87" s="468">
        <v>-50.110703688000001</v>
      </c>
      <c r="L87" s="468">
        <v>-55.995589303000003</v>
      </c>
      <c r="M87" s="468">
        <v>-59.216168355999997</v>
      </c>
      <c r="N87" s="468">
        <v>-72.474502392000005</v>
      </c>
      <c r="O87" s="468">
        <v>-81.002061294000001</v>
      </c>
      <c r="P87" s="468">
        <v>-73.386300875000003</v>
      </c>
      <c r="Q87" s="468">
        <v>-54.485380542999998</v>
      </c>
      <c r="R87" s="468">
        <v>-32.922347146</v>
      </c>
      <c r="S87" s="468">
        <v>-18.810385105999998</v>
      </c>
      <c r="T87" s="468">
        <v>-11.306863355999999</v>
      </c>
      <c r="U87" s="468">
        <v>-12.827216363</v>
      </c>
      <c r="V87" s="468">
        <v>-26.564434671000001</v>
      </c>
      <c r="W87" s="468">
        <v>-45.596465637999998</v>
      </c>
      <c r="X87" s="468">
        <v>-64.091009030999999</v>
      </c>
      <c r="Y87" s="468">
        <v>-69.589154437999994</v>
      </c>
      <c r="Z87" s="468">
        <v>-64.283786320000004</v>
      </c>
      <c r="AA87" s="468">
        <v>-57.680160546000003</v>
      </c>
      <c r="AB87" s="468">
        <v>-43.733638593999999</v>
      </c>
      <c r="AC87" s="468">
        <v>-24.871003665</v>
      </c>
      <c r="AD87" s="468">
        <v>-6.9325671568000002</v>
      </c>
      <c r="AE87" s="468">
        <v>-1.8536502237000001</v>
      </c>
      <c r="AF87" s="468">
        <v>-13.485051631999999</v>
      </c>
      <c r="AG87" s="468">
        <v>-23.307137045000001</v>
      </c>
      <c r="AH87" s="468">
        <v>-30.982107880000001</v>
      </c>
      <c r="AI87" s="468">
        <v>-50.243466828999999</v>
      </c>
      <c r="AJ87" s="468">
        <v>-68.041536305999998</v>
      </c>
      <c r="AK87" s="468">
        <v>-66.645916270000001</v>
      </c>
      <c r="AL87" s="468">
        <v>-72.660219044000002</v>
      </c>
      <c r="AM87" s="468">
        <v>-55.059875247000001</v>
      </c>
      <c r="AN87" s="468">
        <v>-51.888644618000001</v>
      </c>
      <c r="AO87" s="468">
        <v>-48.033396498999998</v>
      </c>
      <c r="AP87" s="468">
        <v>-29.088787036999999</v>
      </c>
      <c r="AQ87" s="468">
        <v>-31.614300389</v>
      </c>
      <c r="AR87" s="468">
        <v>-35.230000431999997</v>
      </c>
      <c r="AS87" s="468">
        <v>-54.143112275999997</v>
      </c>
      <c r="AT87" s="468">
        <v>-69.930595326000002</v>
      </c>
      <c r="AU87" s="468">
        <v>-80.388049526000003</v>
      </c>
      <c r="AV87" s="468">
        <v>-83.179201082999995</v>
      </c>
      <c r="AW87" s="468">
        <v>-81.530756010999994</v>
      </c>
      <c r="AX87" s="468">
        <v>-78.462206792000003</v>
      </c>
      <c r="AY87" s="468">
        <v>-75.041119000999998</v>
      </c>
      <c r="AZ87" s="468">
        <v>-68.931640411999993</v>
      </c>
      <c r="BA87" s="468">
        <v>-62.801077088</v>
      </c>
      <c r="BB87" s="468">
        <v>-60.802610457</v>
      </c>
      <c r="BC87" s="468">
        <v>-59.125965596999997</v>
      </c>
      <c r="BD87" s="468">
        <v>-58.098898226999999</v>
      </c>
      <c r="BE87" s="468">
        <v>-57.711179221999998</v>
      </c>
      <c r="BF87" s="468">
        <v>-57.713468900000002</v>
      </c>
      <c r="BG87" s="456" t="s">
        <v>1347</v>
      </c>
      <c r="BH87" s="456" t="s">
        <v>1347</v>
      </c>
      <c r="BI87" s="456" t="s">
        <v>1347</v>
      </c>
      <c r="BJ87" s="355" t="s">
        <v>1347</v>
      </c>
      <c r="BK87" s="355" t="s">
        <v>1347</v>
      </c>
      <c r="BL87" s="355" t="s">
        <v>1347</v>
      </c>
      <c r="BM87" s="355" t="s">
        <v>1347</v>
      </c>
      <c r="BN87" s="355" t="s">
        <v>1347</v>
      </c>
      <c r="BO87" s="355" t="s">
        <v>1347</v>
      </c>
      <c r="BP87" s="355" t="s">
        <v>1347</v>
      </c>
      <c r="BQ87" s="355" t="s">
        <v>1347</v>
      </c>
      <c r="BR87" s="355" t="s">
        <v>1347</v>
      </c>
      <c r="BS87" s="355" t="s">
        <v>1347</v>
      </c>
      <c r="BT87" s="355" t="s">
        <v>1347</v>
      </c>
      <c r="BU87" s="355" t="s">
        <v>1347</v>
      </c>
      <c r="BV87" s="355" t="s">
        <v>1347</v>
      </c>
    </row>
    <row r="88" spans="1:74" ht="11.05" customHeight="1" x14ac:dyDescent="0.2">
      <c r="A88" s="267" t="s">
        <v>1303</v>
      </c>
      <c r="B88" s="554" t="s">
        <v>1088</v>
      </c>
      <c r="C88" s="468">
        <v>-143.42649286</v>
      </c>
      <c r="D88" s="468">
        <v>-147.46669201</v>
      </c>
      <c r="E88" s="468">
        <v>-158.46912007</v>
      </c>
      <c r="F88" s="468">
        <v>-157.73287184</v>
      </c>
      <c r="G88" s="468">
        <v>-160.42155414999999</v>
      </c>
      <c r="H88" s="468">
        <v>-163.57231798999999</v>
      </c>
      <c r="I88" s="468">
        <v>-178.21821691</v>
      </c>
      <c r="J88" s="468">
        <v>-203.69880559000001</v>
      </c>
      <c r="K88" s="468">
        <v>-223.28561035000001</v>
      </c>
      <c r="L88" s="468">
        <v>-224.82588010000001</v>
      </c>
      <c r="M88" s="468">
        <v>-221.52311741</v>
      </c>
      <c r="N88" s="468">
        <v>-218.36247277999999</v>
      </c>
      <c r="O88" s="468">
        <v>-219.75573779000001</v>
      </c>
      <c r="P88" s="468">
        <v>-229.83871163000001</v>
      </c>
      <c r="Q88" s="468">
        <v>-236.31741113999999</v>
      </c>
      <c r="R88" s="468">
        <v>-238.74224795000001</v>
      </c>
      <c r="S88" s="468">
        <v>-249.65531050999999</v>
      </c>
      <c r="T88" s="468">
        <v>-259.35677964000001</v>
      </c>
      <c r="U88" s="468">
        <v>-274.83158709000003</v>
      </c>
      <c r="V88" s="468">
        <v>-306.49586787999999</v>
      </c>
      <c r="W88" s="468">
        <v>-330.64628678000003</v>
      </c>
      <c r="X88" s="468">
        <v>-325.71371925</v>
      </c>
      <c r="Y88" s="468">
        <v>-322.72050316000002</v>
      </c>
      <c r="Z88" s="468">
        <v>-327.27100247999999</v>
      </c>
      <c r="AA88" s="468">
        <v>-318.61880091</v>
      </c>
      <c r="AB88" s="468">
        <v>-316.32948913000001</v>
      </c>
      <c r="AC88" s="468">
        <v>-304.13909317999997</v>
      </c>
      <c r="AD88" s="468">
        <v>-285.39783757999999</v>
      </c>
      <c r="AE88" s="468">
        <v>-278.84979927000001</v>
      </c>
      <c r="AF88" s="468">
        <v>-286.39516533</v>
      </c>
      <c r="AG88" s="468">
        <v>-296.68165019999998</v>
      </c>
      <c r="AH88" s="468">
        <v>-305.2080297</v>
      </c>
      <c r="AI88" s="468">
        <v>-307.65318079999997</v>
      </c>
      <c r="AJ88" s="468">
        <v>-309.20744825999998</v>
      </c>
      <c r="AK88" s="468">
        <v>-312.29974816999999</v>
      </c>
      <c r="AL88" s="468">
        <v>-328.72444246999999</v>
      </c>
      <c r="AM88" s="468">
        <v>-339.75772252000002</v>
      </c>
      <c r="AN88" s="468">
        <v>-342.94134147</v>
      </c>
      <c r="AO88" s="468">
        <v>-335.52854529000001</v>
      </c>
      <c r="AP88" s="468">
        <v>-329.98459259999998</v>
      </c>
      <c r="AQ88" s="468">
        <v>-316.57912456000003</v>
      </c>
      <c r="AR88" s="468">
        <v>-309.34518645000003</v>
      </c>
      <c r="AS88" s="468">
        <v>-294.00903059000001</v>
      </c>
      <c r="AT88" s="468">
        <v>-282.14145987000001</v>
      </c>
      <c r="AU88" s="468">
        <v>-276.84004492999998</v>
      </c>
      <c r="AV88" s="468">
        <v>-274.30750397999998</v>
      </c>
      <c r="AW88" s="468">
        <v>-270.09557855000003</v>
      </c>
      <c r="AX88" s="468">
        <v>-270.86056414000001</v>
      </c>
      <c r="AY88" s="468">
        <v>-271.32461821999999</v>
      </c>
      <c r="AZ88" s="468">
        <v>-271.03863767000001</v>
      </c>
      <c r="BA88" s="468">
        <v>-267.49259725000002</v>
      </c>
      <c r="BB88" s="468">
        <v>-265.24770326999999</v>
      </c>
      <c r="BC88" s="468">
        <v>-263.70021932999998</v>
      </c>
      <c r="BD88" s="468">
        <v>-262.85480584999999</v>
      </c>
      <c r="BE88" s="468">
        <v>-262.71784539999999</v>
      </c>
      <c r="BF88" s="468">
        <v>-263.09949262999999</v>
      </c>
      <c r="BG88" s="456" t="s">
        <v>1347</v>
      </c>
      <c r="BH88" s="456" t="s">
        <v>1347</v>
      </c>
      <c r="BI88" s="456" t="s">
        <v>1347</v>
      </c>
      <c r="BJ88" s="355" t="s">
        <v>1347</v>
      </c>
      <c r="BK88" s="355" t="s">
        <v>1347</v>
      </c>
      <c r="BL88" s="355" t="s">
        <v>1347</v>
      </c>
      <c r="BM88" s="355" t="s">
        <v>1347</v>
      </c>
      <c r="BN88" s="355" t="s">
        <v>1347</v>
      </c>
      <c r="BO88" s="355" t="s">
        <v>1347</v>
      </c>
      <c r="BP88" s="355" t="s">
        <v>1347</v>
      </c>
      <c r="BQ88" s="355" t="s">
        <v>1347</v>
      </c>
      <c r="BR88" s="355" t="s">
        <v>1347</v>
      </c>
      <c r="BS88" s="355" t="s">
        <v>1347</v>
      </c>
      <c r="BT88" s="355" t="s">
        <v>1347</v>
      </c>
      <c r="BU88" s="355" t="s">
        <v>1347</v>
      </c>
      <c r="BV88" s="355" t="s">
        <v>1347</v>
      </c>
    </row>
    <row r="89" spans="1:74" ht="11.05" customHeight="1" x14ac:dyDescent="0.2">
      <c r="A89" s="267" t="s">
        <v>1304</v>
      </c>
      <c r="B89" s="554" t="s">
        <v>1090</v>
      </c>
      <c r="C89" s="468">
        <v>-443.83090542000002</v>
      </c>
      <c r="D89" s="468">
        <v>-441.42348300999998</v>
      </c>
      <c r="E89" s="468">
        <v>-456.04004713</v>
      </c>
      <c r="F89" s="468">
        <v>-462.49104449999999</v>
      </c>
      <c r="G89" s="468">
        <v>-451.76485201000003</v>
      </c>
      <c r="H89" s="468">
        <v>-451.34924261999998</v>
      </c>
      <c r="I89" s="468">
        <v>-477.35593746000001</v>
      </c>
      <c r="J89" s="468">
        <v>-538.33117623999999</v>
      </c>
      <c r="K89" s="468">
        <v>-584.02221153999994</v>
      </c>
      <c r="L89" s="468">
        <v>-614.79158619999998</v>
      </c>
      <c r="M89" s="468">
        <v>-638.85473573000002</v>
      </c>
      <c r="N89" s="468">
        <v>-653.24921872000004</v>
      </c>
      <c r="O89" s="468">
        <v>-668.72775555999999</v>
      </c>
      <c r="P89" s="468">
        <v>-694.54666890999999</v>
      </c>
      <c r="Q89" s="468">
        <v>-720.14825515999996</v>
      </c>
      <c r="R89" s="468">
        <v>-734.46940385000005</v>
      </c>
      <c r="S89" s="468">
        <v>-732.79652766000004</v>
      </c>
      <c r="T89" s="468">
        <v>-727.50334479000003</v>
      </c>
      <c r="U89" s="468">
        <v>-741.37816686999997</v>
      </c>
      <c r="V89" s="468">
        <v>-769.23442936000004</v>
      </c>
      <c r="W89" s="468">
        <v>-785.10319089999996</v>
      </c>
      <c r="X89" s="468">
        <v>-793.28432190000001</v>
      </c>
      <c r="Y89" s="468">
        <v>-817.64186601999995</v>
      </c>
      <c r="Z89" s="468">
        <v>-847.97739237999997</v>
      </c>
      <c r="AA89" s="468">
        <v>-877.74729266999998</v>
      </c>
      <c r="AB89" s="468">
        <v>-909.09406494999996</v>
      </c>
      <c r="AC89" s="468">
        <v>-925.13894809999999</v>
      </c>
      <c r="AD89" s="468">
        <v>-922.42756814999996</v>
      </c>
      <c r="AE89" s="468">
        <v>-916.07125772999996</v>
      </c>
      <c r="AF89" s="468">
        <v>-903.46746178000001</v>
      </c>
      <c r="AG89" s="468">
        <v>-883.24502844000006</v>
      </c>
      <c r="AH89" s="468">
        <v>-869.37563689000001</v>
      </c>
      <c r="AI89" s="468">
        <v>-865.66558309000004</v>
      </c>
      <c r="AJ89" s="468">
        <v>-838.50873158000002</v>
      </c>
      <c r="AK89" s="468">
        <v>-845.91068627000004</v>
      </c>
      <c r="AL89" s="468">
        <v>-869.56020369999999</v>
      </c>
      <c r="AM89" s="468">
        <v>-916.01223886000002</v>
      </c>
      <c r="AN89" s="468">
        <v>-912.51655690999996</v>
      </c>
      <c r="AO89" s="468">
        <v>-877.13587187999997</v>
      </c>
      <c r="AP89" s="468">
        <v>-845.90734425999995</v>
      </c>
      <c r="AQ89" s="468">
        <v>-787.44248454000001</v>
      </c>
      <c r="AR89" s="468">
        <v>-746.57971528999997</v>
      </c>
      <c r="AS89" s="468">
        <v>-684.21094682</v>
      </c>
      <c r="AT89" s="468">
        <v>-605.20918549999999</v>
      </c>
      <c r="AU89" s="468">
        <v>-554.20834102000003</v>
      </c>
      <c r="AV89" s="468">
        <v>-542.79002721999996</v>
      </c>
      <c r="AW89" s="468">
        <v>-549.02709885000002</v>
      </c>
      <c r="AX89" s="468">
        <v>-549.05407554999999</v>
      </c>
      <c r="AY89" s="468">
        <v>-544.10723930999995</v>
      </c>
      <c r="AZ89" s="468">
        <v>-552.0111402</v>
      </c>
      <c r="BA89" s="468">
        <v>-570.62449435999997</v>
      </c>
      <c r="BB89" s="468">
        <v>-589.86687338000002</v>
      </c>
      <c r="BC89" s="468">
        <v>-608.09914950999996</v>
      </c>
      <c r="BD89" s="468">
        <v>-626.46357690000002</v>
      </c>
      <c r="BE89" s="468">
        <v>-643.89411895000001</v>
      </c>
      <c r="BF89" s="468">
        <v>-661.54953834000003</v>
      </c>
      <c r="BG89" s="456" t="s">
        <v>1347</v>
      </c>
      <c r="BH89" s="456" t="s">
        <v>1347</v>
      </c>
      <c r="BI89" s="456" t="s">
        <v>1347</v>
      </c>
      <c r="BJ89" s="355" t="s">
        <v>1347</v>
      </c>
      <c r="BK89" s="355" t="s">
        <v>1347</v>
      </c>
      <c r="BL89" s="355" t="s">
        <v>1347</v>
      </c>
      <c r="BM89" s="355" t="s">
        <v>1347</v>
      </c>
      <c r="BN89" s="355" t="s">
        <v>1347</v>
      </c>
      <c r="BO89" s="355" t="s">
        <v>1347</v>
      </c>
      <c r="BP89" s="355" t="s">
        <v>1347</v>
      </c>
      <c r="BQ89" s="355" t="s">
        <v>1347</v>
      </c>
      <c r="BR89" s="355" t="s">
        <v>1347</v>
      </c>
      <c r="BS89" s="355" t="s">
        <v>1347</v>
      </c>
      <c r="BT89" s="355" t="s">
        <v>1347</v>
      </c>
      <c r="BU89" s="355" t="s">
        <v>1347</v>
      </c>
      <c r="BV89" s="355" t="s">
        <v>1347</v>
      </c>
    </row>
    <row r="90" spans="1:74" ht="11.05" customHeight="1" x14ac:dyDescent="0.2">
      <c r="A90" s="267" t="s">
        <v>1305</v>
      </c>
      <c r="B90" s="554" t="s">
        <v>1092</v>
      </c>
      <c r="C90" s="468">
        <v>-457.31915062000002</v>
      </c>
      <c r="D90" s="468">
        <v>-422.73498569999998</v>
      </c>
      <c r="E90" s="468">
        <v>-418.57763411000002</v>
      </c>
      <c r="F90" s="468">
        <v>-375.03116253000002</v>
      </c>
      <c r="G90" s="468">
        <v>-320.31131948000001</v>
      </c>
      <c r="H90" s="468">
        <v>-293.56421870999998</v>
      </c>
      <c r="I90" s="468">
        <v>-345.58137472999999</v>
      </c>
      <c r="J90" s="468">
        <v>-471.61978219999997</v>
      </c>
      <c r="K90" s="468">
        <v>-553.38985658000001</v>
      </c>
      <c r="L90" s="468">
        <v>-573.43513848999999</v>
      </c>
      <c r="M90" s="468">
        <v>-574.46211143999994</v>
      </c>
      <c r="N90" s="468">
        <v>-568.09208132000003</v>
      </c>
      <c r="O90" s="468">
        <v>-566.62671670999998</v>
      </c>
      <c r="P90" s="468">
        <v>-586.50063118000003</v>
      </c>
      <c r="Q90" s="468">
        <v>-591.83801143999995</v>
      </c>
      <c r="R90" s="468">
        <v>-573.30050620999998</v>
      </c>
      <c r="S90" s="468">
        <v>-554.32245979000004</v>
      </c>
      <c r="T90" s="468">
        <v>-551.99637480000001</v>
      </c>
      <c r="U90" s="468">
        <v>-595.56306047999999</v>
      </c>
      <c r="V90" s="468">
        <v>-661.27764820000004</v>
      </c>
      <c r="W90" s="468">
        <v>-688.24820597999997</v>
      </c>
      <c r="X90" s="468">
        <v>-666.76705002000006</v>
      </c>
      <c r="Y90" s="468">
        <v>-643.18759616</v>
      </c>
      <c r="Z90" s="468">
        <v>-638.65827439999998</v>
      </c>
      <c r="AA90" s="468">
        <v>-635.77387880000003</v>
      </c>
      <c r="AB90" s="468">
        <v>-647.37724920999995</v>
      </c>
      <c r="AC90" s="468">
        <v>-641.04169557</v>
      </c>
      <c r="AD90" s="468">
        <v>-617.66226271000005</v>
      </c>
      <c r="AE90" s="468">
        <v>-612.11283882999999</v>
      </c>
      <c r="AF90" s="468">
        <v>-635.64861529999996</v>
      </c>
      <c r="AG90" s="468">
        <v>-659.02933367000003</v>
      </c>
      <c r="AH90" s="468">
        <v>-663.57535963999999</v>
      </c>
      <c r="AI90" s="468">
        <v>-662.75589023999999</v>
      </c>
      <c r="AJ90" s="468">
        <v>-640.87550782000005</v>
      </c>
      <c r="AK90" s="468">
        <v>-640.79713865999997</v>
      </c>
      <c r="AL90" s="468">
        <v>-652.97016628999995</v>
      </c>
      <c r="AM90" s="468">
        <v>-670.86365665999995</v>
      </c>
      <c r="AN90" s="468">
        <v>-692.87019254999996</v>
      </c>
      <c r="AO90" s="468">
        <v>-701.76209315999995</v>
      </c>
      <c r="AP90" s="468">
        <v>-693.27782532000003</v>
      </c>
      <c r="AQ90" s="468">
        <v>-672.35870918000001</v>
      </c>
      <c r="AR90" s="468">
        <v>-683.92743574999997</v>
      </c>
      <c r="AS90" s="468">
        <v>-662.95259644999999</v>
      </c>
      <c r="AT90" s="468">
        <v>-642.98159910000004</v>
      </c>
      <c r="AU90" s="468">
        <v>-621.29681329000005</v>
      </c>
      <c r="AV90" s="468">
        <v>-612.05685377999998</v>
      </c>
      <c r="AW90" s="468">
        <v>-616.05171124000003</v>
      </c>
      <c r="AX90" s="468">
        <v>-631.99916515999996</v>
      </c>
      <c r="AY90" s="468">
        <v>-654.42358807000005</v>
      </c>
      <c r="AZ90" s="468">
        <v>-676.28438783000001</v>
      </c>
      <c r="BA90" s="468">
        <v>-688.10864645000004</v>
      </c>
      <c r="BB90" s="468">
        <v>-685.58223441999996</v>
      </c>
      <c r="BC90" s="468">
        <v>-685.88875662999999</v>
      </c>
      <c r="BD90" s="468">
        <v>-686.15212694000002</v>
      </c>
      <c r="BE90" s="468">
        <v>-684.76295003999996</v>
      </c>
      <c r="BF90" s="468">
        <v>-681.18852523999999</v>
      </c>
      <c r="BG90" s="456" t="s">
        <v>1347</v>
      </c>
      <c r="BH90" s="456" t="s">
        <v>1347</v>
      </c>
      <c r="BI90" s="456" t="s">
        <v>1347</v>
      </c>
      <c r="BJ90" s="355" t="s">
        <v>1347</v>
      </c>
      <c r="BK90" s="355" t="s">
        <v>1347</v>
      </c>
      <c r="BL90" s="355" t="s">
        <v>1347</v>
      </c>
      <c r="BM90" s="355" t="s">
        <v>1347</v>
      </c>
      <c r="BN90" s="355" t="s">
        <v>1347</v>
      </c>
      <c r="BO90" s="355" t="s">
        <v>1347</v>
      </c>
      <c r="BP90" s="355" t="s">
        <v>1347</v>
      </c>
      <c r="BQ90" s="355" t="s">
        <v>1347</v>
      </c>
      <c r="BR90" s="355" t="s">
        <v>1347</v>
      </c>
      <c r="BS90" s="355" t="s">
        <v>1347</v>
      </c>
      <c r="BT90" s="355" t="s">
        <v>1347</v>
      </c>
      <c r="BU90" s="355" t="s">
        <v>1347</v>
      </c>
      <c r="BV90" s="355" t="s">
        <v>1347</v>
      </c>
    </row>
    <row r="91" spans="1:74" s="539" customFormat="1" ht="11.05" customHeight="1" x14ac:dyDescent="0.2">
      <c r="A91" s="108" t="s">
        <v>1306</v>
      </c>
      <c r="B91" s="540" t="s">
        <v>1570</v>
      </c>
      <c r="C91" s="470">
        <v>-337.81398516000002</v>
      </c>
      <c r="D91" s="470">
        <v>-329.75431302999999</v>
      </c>
      <c r="E91" s="470">
        <v>-330.08566051999998</v>
      </c>
      <c r="F91" s="470">
        <v>-304.55256195999999</v>
      </c>
      <c r="G91" s="470">
        <v>-248.98550198000001</v>
      </c>
      <c r="H91" s="470">
        <v>-208.48599623999999</v>
      </c>
      <c r="I91" s="470">
        <v>-219.90574319000001</v>
      </c>
      <c r="J91" s="470">
        <v>-286.91983511000001</v>
      </c>
      <c r="K91" s="470">
        <v>-328.12867876000001</v>
      </c>
      <c r="L91" s="470">
        <v>-345.85045895000002</v>
      </c>
      <c r="M91" s="470">
        <v>-348.40837613000002</v>
      </c>
      <c r="N91" s="470">
        <v>-339.93270308000001</v>
      </c>
      <c r="O91" s="470">
        <v>-339.63748149000003</v>
      </c>
      <c r="P91" s="470">
        <v>-348.05591407999998</v>
      </c>
      <c r="Q91" s="470">
        <v>-347.91272873999998</v>
      </c>
      <c r="R91" s="470">
        <v>-327.64666582000001</v>
      </c>
      <c r="S91" s="470">
        <v>-297.96420718000002</v>
      </c>
      <c r="T91" s="470">
        <v>-296.02200321999999</v>
      </c>
      <c r="U91" s="470">
        <v>-337.47286971</v>
      </c>
      <c r="V91" s="470">
        <v>-412.83420910000001</v>
      </c>
      <c r="W91" s="470">
        <v>-457.82933955999999</v>
      </c>
      <c r="X91" s="470">
        <v>-485.39759706000001</v>
      </c>
      <c r="Y91" s="470">
        <v>-509.56366496999999</v>
      </c>
      <c r="Z91" s="470">
        <v>-523.34256145999996</v>
      </c>
      <c r="AA91" s="470">
        <v>-524.44488739999997</v>
      </c>
      <c r="AB91" s="470">
        <v>-509.83679060999998</v>
      </c>
      <c r="AC91" s="470">
        <v>-485.36007575000002</v>
      </c>
      <c r="AD91" s="470">
        <v>-443.84227763000001</v>
      </c>
      <c r="AE91" s="470">
        <v>-400.17600553</v>
      </c>
      <c r="AF91" s="470">
        <v>-372.04750390999999</v>
      </c>
      <c r="AG91" s="470">
        <v>-351.86609054000002</v>
      </c>
      <c r="AH91" s="470">
        <v>-359.05837371000001</v>
      </c>
      <c r="AI91" s="470">
        <v>-396.42916464000001</v>
      </c>
      <c r="AJ91" s="470">
        <v>-399.81263039999999</v>
      </c>
      <c r="AK91" s="470">
        <v>-422.09124028999997</v>
      </c>
      <c r="AL91" s="470">
        <v>-461.64267847999997</v>
      </c>
      <c r="AM91" s="470">
        <v>-460.82517495000002</v>
      </c>
      <c r="AN91" s="470">
        <v>-477.55207621</v>
      </c>
      <c r="AO91" s="470">
        <v>-468.24666015999998</v>
      </c>
      <c r="AP91" s="470">
        <v>-427.80137926999998</v>
      </c>
      <c r="AQ91" s="470">
        <v>-409.30325505000002</v>
      </c>
      <c r="AR91" s="470">
        <v>-396.40355900999998</v>
      </c>
      <c r="AS91" s="470">
        <v>-388.05615283999998</v>
      </c>
      <c r="AT91" s="470">
        <v>-374.18687963000002</v>
      </c>
      <c r="AU91" s="470">
        <v>-376.44345428000003</v>
      </c>
      <c r="AV91" s="470">
        <v>-385.83379889000003</v>
      </c>
      <c r="AW91" s="470">
        <v>-383.65712926999998</v>
      </c>
      <c r="AX91" s="470">
        <v>-374.29936144999999</v>
      </c>
      <c r="AY91" s="470">
        <v>-362.25867887999999</v>
      </c>
      <c r="AZ91" s="470">
        <v>-361.50797452</v>
      </c>
      <c r="BA91" s="470">
        <v>-365.32270226000003</v>
      </c>
      <c r="BB91" s="470">
        <v>-363.77129831000002</v>
      </c>
      <c r="BC91" s="470">
        <v>-361.05128901</v>
      </c>
      <c r="BD91" s="470">
        <v>-359.5311284</v>
      </c>
      <c r="BE91" s="470">
        <v>-359.99980620000002</v>
      </c>
      <c r="BF91" s="470">
        <v>-362.44593725999999</v>
      </c>
      <c r="BG91" s="459" t="s">
        <v>1347</v>
      </c>
      <c r="BH91" s="459" t="s">
        <v>1347</v>
      </c>
      <c r="BI91" s="459" t="s">
        <v>1347</v>
      </c>
      <c r="BJ91" s="400" t="s">
        <v>1347</v>
      </c>
      <c r="BK91" s="400" t="s">
        <v>1347</v>
      </c>
      <c r="BL91" s="400" t="s">
        <v>1347</v>
      </c>
      <c r="BM91" s="400" t="s">
        <v>1347</v>
      </c>
      <c r="BN91" s="400" t="s">
        <v>1347</v>
      </c>
      <c r="BO91" s="400" t="s">
        <v>1347</v>
      </c>
      <c r="BP91" s="400" t="s">
        <v>1347</v>
      </c>
      <c r="BQ91" s="400" t="s">
        <v>1347</v>
      </c>
      <c r="BR91" s="400" t="s">
        <v>1347</v>
      </c>
      <c r="BS91" s="400" t="s">
        <v>1347</v>
      </c>
      <c r="BT91" s="400" t="s">
        <v>1347</v>
      </c>
      <c r="BU91" s="400" t="s">
        <v>1347</v>
      </c>
      <c r="BV91" s="400" t="s">
        <v>1347</v>
      </c>
    </row>
    <row r="92" spans="1:74" s="336" customFormat="1" ht="32.799999999999997" customHeight="1" x14ac:dyDescent="0.2">
      <c r="A92" s="335"/>
      <c r="B92" s="1117" t="s">
        <v>1226</v>
      </c>
      <c r="C92" s="1117"/>
      <c r="D92" s="1117"/>
      <c r="E92" s="1117"/>
      <c r="F92" s="1117"/>
      <c r="G92" s="1117"/>
      <c r="H92" s="1117"/>
      <c r="I92" s="1117"/>
      <c r="J92" s="1117"/>
      <c r="K92" s="1117"/>
      <c r="L92" s="1117"/>
      <c r="M92" s="1117"/>
      <c r="N92" s="1117"/>
      <c r="O92" s="1117"/>
      <c r="P92" s="1117"/>
      <c r="Q92" s="1117"/>
      <c r="R92" s="618"/>
      <c r="AY92" s="339"/>
      <c r="AZ92" s="339"/>
      <c r="BA92" s="339"/>
      <c r="BB92" s="339"/>
      <c r="BC92" s="339"/>
      <c r="BD92" s="339"/>
      <c r="BE92" s="339"/>
      <c r="BF92" s="339"/>
      <c r="BG92" s="339"/>
      <c r="BH92" s="339"/>
      <c r="BI92" s="339"/>
    </row>
    <row r="93" spans="1:74" s="186" customFormat="1" ht="12.65" customHeight="1" x14ac:dyDescent="0.2">
      <c r="A93" s="185"/>
      <c r="B93" s="1117" t="s">
        <v>1227</v>
      </c>
      <c r="C93" s="1073"/>
      <c r="D93" s="1073"/>
      <c r="E93" s="1073"/>
      <c r="F93" s="1073"/>
      <c r="G93" s="1073"/>
      <c r="H93" s="1073"/>
      <c r="I93" s="1073"/>
      <c r="J93" s="1073"/>
      <c r="K93" s="1073"/>
      <c r="L93" s="1073"/>
      <c r="M93" s="1073"/>
      <c r="N93" s="1073"/>
      <c r="O93" s="1073"/>
      <c r="P93" s="1073"/>
      <c r="Q93" s="1017"/>
      <c r="R93" s="618"/>
      <c r="AY93" s="835"/>
      <c r="AZ93" s="835"/>
      <c r="BA93" s="835"/>
      <c r="BB93" s="835"/>
      <c r="BC93" s="835"/>
      <c r="BD93" s="679"/>
      <c r="BE93" s="679"/>
      <c r="BF93" s="679"/>
      <c r="BG93" s="835"/>
      <c r="BH93" s="835"/>
      <c r="BI93" s="835"/>
      <c r="BJ93" s="204"/>
    </row>
    <row r="94" spans="1:74" s="186" customFormat="1" ht="24.1" customHeight="1" x14ac:dyDescent="0.2">
      <c r="A94" s="185"/>
      <c r="B94" s="1117" t="s">
        <v>1228</v>
      </c>
      <c r="C94" s="1117"/>
      <c r="D94" s="1117"/>
      <c r="E94" s="1117"/>
      <c r="F94" s="1117"/>
      <c r="G94" s="1117"/>
      <c r="H94" s="1117"/>
      <c r="I94" s="1117"/>
      <c r="J94" s="1117"/>
      <c r="K94" s="1117"/>
      <c r="L94" s="1117"/>
      <c r="M94" s="1117"/>
      <c r="N94" s="1117"/>
      <c r="O94" s="1117"/>
      <c r="P94" s="1117"/>
      <c r="Q94" s="1117"/>
      <c r="R94" s="618"/>
      <c r="AY94" s="835"/>
      <c r="AZ94" s="835"/>
      <c r="BA94" s="835"/>
      <c r="BB94" s="835"/>
      <c r="BC94" s="835"/>
      <c r="BD94" s="679"/>
      <c r="BE94" s="679"/>
      <c r="BF94" s="679"/>
      <c r="BG94" s="835"/>
      <c r="BH94" s="835"/>
      <c r="BI94" s="835"/>
      <c r="BJ94" s="204"/>
    </row>
    <row r="95" spans="1:74" s="186" customFormat="1" ht="10.55" customHeight="1" x14ac:dyDescent="0.2">
      <c r="A95" s="185"/>
      <c r="B95" s="1117" t="s">
        <v>1229</v>
      </c>
      <c r="C95" s="1117"/>
      <c r="D95" s="1117"/>
      <c r="E95" s="1117"/>
      <c r="F95" s="1117"/>
      <c r="G95" s="1117"/>
      <c r="H95" s="1117"/>
      <c r="I95" s="1117"/>
      <c r="J95" s="1117"/>
      <c r="K95" s="1117"/>
      <c r="L95" s="1117"/>
      <c r="M95" s="1117"/>
      <c r="N95" s="1117"/>
      <c r="O95" s="1117"/>
      <c r="P95" s="1117"/>
      <c r="Q95" s="1117"/>
      <c r="R95" s="618"/>
      <c r="AY95" s="835"/>
      <c r="AZ95" s="835"/>
      <c r="BA95" s="835"/>
      <c r="BB95" s="835"/>
      <c r="BC95" s="835"/>
      <c r="BD95" s="679"/>
      <c r="BE95" s="679"/>
      <c r="BF95" s="679"/>
      <c r="BG95" s="835"/>
      <c r="BH95" s="835"/>
      <c r="BI95" s="835"/>
      <c r="BJ95" s="204"/>
    </row>
    <row r="96" spans="1:74" s="186" customFormat="1" x14ac:dyDescent="0.2">
      <c r="A96" s="185"/>
      <c r="B96" s="326" t="s">
        <v>813</v>
      </c>
      <c r="C96" s="326"/>
      <c r="D96" s="326"/>
      <c r="E96" s="326"/>
      <c r="F96" s="326"/>
      <c r="G96" s="326"/>
      <c r="H96" s="572"/>
      <c r="I96" s="326"/>
      <c r="J96" s="326"/>
      <c r="K96" s="326"/>
      <c r="L96" s="326"/>
      <c r="M96" s="326"/>
      <c r="N96" s="326"/>
      <c r="O96" s="326"/>
      <c r="P96" s="326"/>
      <c r="Q96" s="326"/>
      <c r="R96" s="619"/>
      <c r="AY96" s="835"/>
      <c r="AZ96" s="835"/>
      <c r="BA96" s="835"/>
      <c r="BB96" s="835"/>
      <c r="BC96" s="835"/>
      <c r="BD96" s="679"/>
      <c r="BE96" s="679"/>
      <c r="BF96" s="679"/>
      <c r="BG96" s="835"/>
      <c r="BH96" s="835"/>
      <c r="BI96" s="835"/>
      <c r="BJ96" s="204"/>
    </row>
    <row r="97" spans="1:74" s="186" customFormat="1" ht="10.55" customHeight="1" x14ac:dyDescent="0.2">
      <c r="A97" s="185"/>
      <c r="B97" s="995" t="str">
        <f>Dates!$G$2</f>
        <v>EIA completed modeling and analysis for this report on Thursday, September 4, 2025.</v>
      </c>
      <c r="C97" s="982"/>
      <c r="D97" s="982"/>
      <c r="E97" s="982"/>
      <c r="F97" s="982"/>
      <c r="G97" s="982"/>
      <c r="H97" s="982"/>
      <c r="I97" s="982"/>
      <c r="J97" s="982"/>
      <c r="K97" s="982"/>
      <c r="L97" s="982"/>
      <c r="M97" s="982"/>
      <c r="N97" s="982"/>
      <c r="O97" s="982"/>
      <c r="P97" s="982"/>
      <c r="Q97" s="982"/>
      <c r="R97" s="618"/>
      <c r="AY97" s="835"/>
      <c r="AZ97" s="835"/>
      <c r="BA97" s="835"/>
      <c r="BB97" s="835"/>
      <c r="BC97" s="835"/>
      <c r="BD97" s="679"/>
      <c r="BE97" s="679"/>
      <c r="BF97" s="679"/>
      <c r="BG97" s="835"/>
      <c r="BH97" s="835"/>
      <c r="BI97" s="835"/>
      <c r="BJ97" s="204"/>
    </row>
    <row r="98" spans="1:74" s="186" customFormat="1" ht="10.55" customHeight="1" x14ac:dyDescent="0.2">
      <c r="A98" s="185"/>
      <c r="B98" s="990" t="s">
        <v>483</v>
      </c>
      <c r="C98" s="991"/>
      <c r="D98" s="991"/>
      <c r="E98" s="991"/>
      <c r="F98" s="991"/>
      <c r="G98" s="991"/>
      <c r="H98" s="991"/>
      <c r="I98" s="991"/>
      <c r="J98" s="991"/>
      <c r="K98" s="991"/>
      <c r="L98" s="991"/>
      <c r="M98" s="991"/>
      <c r="N98" s="991"/>
      <c r="O98" s="991"/>
      <c r="P98" s="991"/>
      <c r="Q98" s="991"/>
      <c r="R98" s="618"/>
      <c r="AY98" s="835"/>
      <c r="AZ98" s="835"/>
      <c r="BA98" s="835"/>
      <c r="BB98" s="835"/>
      <c r="BC98" s="835"/>
      <c r="BD98" s="679"/>
      <c r="BE98" s="679"/>
      <c r="BF98" s="679"/>
      <c r="BG98" s="835"/>
      <c r="BH98" s="835"/>
      <c r="BI98" s="835"/>
      <c r="BJ98" s="204"/>
    </row>
    <row r="99" spans="1:74" s="186" customFormat="1" ht="12.65" customHeight="1" x14ac:dyDescent="0.2">
      <c r="A99" s="185"/>
      <c r="B99" s="1101" t="s">
        <v>1418</v>
      </c>
      <c r="C99" s="1102"/>
      <c r="D99" s="1102"/>
      <c r="E99" s="1102"/>
      <c r="F99" s="1102"/>
      <c r="G99" s="1102"/>
      <c r="H99" s="1102"/>
      <c r="I99" s="1102"/>
      <c r="J99" s="1102"/>
      <c r="K99" s="1102"/>
      <c r="L99" s="1102"/>
      <c r="M99" s="1102"/>
      <c r="N99" s="1102"/>
      <c r="O99" s="1102"/>
      <c r="P99" s="1102"/>
      <c r="Q99" s="1102"/>
      <c r="R99" s="618"/>
      <c r="AY99" s="835"/>
      <c r="AZ99" s="835"/>
      <c r="BA99" s="835"/>
      <c r="BB99" s="835"/>
      <c r="BC99" s="835"/>
      <c r="BD99" s="679"/>
      <c r="BE99" s="679"/>
      <c r="BF99" s="679"/>
      <c r="BG99" s="835"/>
      <c r="BH99" s="835"/>
      <c r="BI99" s="835"/>
      <c r="BJ99" s="204"/>
    </row>
    <row r="100" spans="1:74" s="186" customFormat="1" ht="14.1" customHeight="1" x14ac:dyDescent="0.2">
      <c r="A100" s="185"/>
      <c r="B100" s="1016" t="s">
        <v>492</v>
      </c>
      <c r="C100" s="1017"/>
      <c r="D100" s="1017"/>
      <c r="E100" s="1017"/>
      <c r="F100" s="1017"/>
      <c r="G100" s="1017"/>
      <c r="H100" s="1017"/>
      <c r="I100" s="1017"/>
      <c r="J100" s="1017"/>
      <c r="K100" s="1017"/>
      <c r="L100" s="1017"/>
      <c r="M100" s="1017"/>
      <c r="N100" s="1017"/>
      <c r="O100" s="1017"/>
      <c r="P100" s="1017"/>
      <c r="Q100" s="1017"/>
      <c r="R100" s="618"/>
      <c r="AY100" s="835"/>
      <c r="AZ100" s="835"/>
      <c r="BA100" s="835"/>
      <c r="BB100" s="835"/>
      <c r="BC100" s="835"/>
      <c r="BD100" s="679"/>
      <c r="BE100" s="679"/>
      <c r="BF100" s="679"/>
      <c r="BG100" s="835"/>
      <c r="BH100" s="835"/>
      <c r="BI100" s="835"/>
      <c r="BJ100" s="204"/>
    </row>
    <row r="101" spans="1:74" s="186" customFormat="1" ht="12.65" customHeight="1" x14ac:dyDescent="0.2">
      <c r="A101" s="185"/>
      <c r="B101" s="1113" t="s">
        <v>827</v>
      </c>
      <c r="C101" s="1113"/>
      <c r="D101" s="1113"/>
      <c r="E101" s="1113"/>
      <c r="F101" s="1113"/>
      <c r="G101" s="1113"/>
      <c r="H101" s="1113"/>
      <c r="I101" s="1113"/>
      <c r="J101" s="1113"/>
      <c r="K101" s="1113"/>
      <c r="L101" s="1113"/>
      <c r="M101" s="1113"/>
      <c r="N101" s="1113"/>
      <c r="O101" s="1113"/>
      <c r="P101" s="1113"/>
      <c r="Q101" s="1113"/>
      <c r="R101" s="1113"/>
      <c r="AY101" s="835"/>
      <c r="AZ101" s="835"/>
      <c r="BA101" s="835"/>
      <c r="BB101" s="835"/>
      <c r="BC101" s="835"/>
      <c r="BD101" s="679"/>
      <c r="BE101" s="679"/>
      <c r="BF101" s="679"/>
      <c r="BG101" s="835"/>
      <c r="BH101" s="835"/>
      <c r="BI101" s="835"/>
      <c r="BJ101" s="204"/>
    </row>
    <row r="102" spans="1:74" s="182" customFormat="1" ht="11.95" customHeight="1" x14ac:dyDescent="0.2">
      <c r="A102" s="185"/>
      <c r="B102" s="1016" t="s">
        <v>1230</v>
      </c>
      <c r="C102" s="1073"/>
      <c r="D102" s="1073"/>
      <c r="E102" s="1073"/>
      <c r="F102" s="1073"/>
      <c r="G102" s="1073"/>
      <c r="H102" s="1073"/>
      <c r="I102" s="1073"/>
      <c r="J102" s="1073"/>
      <c r="K102" s="1073"/>
      <c r="L102" s="1073"/>
      <c r="M102" s="1073"/>
      <c r="N102" s="1073"/>
      <c r="O102" s="1073"/>
      <c r="P102" s="1073"/>
      <c r="Q102" s="1017"/>
      <c r="R102" s="618"/>
      <c r="AY102" s="832"/>
      <c r="AZ102" s="832"/>
      <c r="BA102" s="832"/>
      <c r="BB102" s="832"/>
      <c r="BC102" s="832"/>
      <c r="BD102" s="674"/>
      <c r="BE102" s="674"/>
      <c r="BF102" s="674"/>
      <c r="BG102" s="832"/>
      <c r="BH102" s="832"/>
      <c r="BI102" s="832"/>
      <c r="BJ102" s="203"/>
    </row>
    <row r="103" spans="1:74" x14ac:dyDescent="0.2">
      <c r="A103" s="61"/>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836"/>
      <c r="AZ103" s="836"/>
      <c r="BA103" s="836"/>
      <c r="BB103" s="836"/>
      <c r="BC103" s="836"/>
      <c r="BD103" s="680"/>
      <c r="BE103" s="680"/>
      <c r="BF103" s="680"/>
      <c r="BG103" s="836"/>
      <c r="BH103" s="836"/>
      <c r="BI103" s="836"/>
      <c r="BJ103" s="136"/>
      <c r="BK103" s="136"/>
      <c r="BL103" s="136"/>
      <c r="BM103" s="136"/>
      <c r="BN103" s="136"/>
      <c r="BO103" s="136"/>
      <c r="BP103" s="136"/>
      <c r="BQ103" s="136"/>
      <c r="BR103" s="136"/>
      <c r="BS103" s="136"/>
      <c r="BT103" s="136"/>
      <c r="BU103" s="136"/>
      <c r="BV103" s="136"/>
    </row>
    <row r="104" spans="1:74" x14ac:dyDescent="0.2">
      <c r="A104" s="6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836"/>
      <c r="AZ104" s="836"/>
      <c r="BA104" s="836"/>
      <c r="BB104" s="836"/>
      <c r="BC104" s="836"/>
      <c r="BD104" s="680"/>
      <c r="BE104" s="680"/>
      <c r="BF104" s="680"/>
      <c r="BG104" s="836"/>
      <c r="BH104" s="836"/>
      <c r="BI104" s="836"/>
      <c r="BJ104" s="136"/>
      <c r="BK104" s="136"/>
      <c r="BL104" s="136"/>
      <c r="BM104" s="136"/>
      <c r="BN104" s="136"/>
      <c r="BO104" s="136"/>
      <c r="BP104" s="136"/>
      <c r="BQ104" s="136"/>
      <c r="BR104" s="136"/>
      <c r="BS104" s="136"/>
      <c r="BT104" s="136"/>
      <c r="BU104" s="136"/>
      <c r="BV104" s="136"/>
    </row>
    <row r="105" spans="1:74" x14ac:dyDescent="0.2">
      <c r="A105" s="61"/>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836"/>
      <c r="AZ105" s="836"/>
      <c r="BA105" s="836"/>
      <c r="BB105" s="836"/>
      <c r="BC105" s="836"/>
      <c r="BD105" s="680"/>
      <c r="BE105" s="680"/>
      <c r="BF105" s="680"/>
      <c r="BG105" s="836"/>
      <c r="BH105" s="836"/>
      <c r="BI105" s="836"/>
      <c r="BJ105" s="136"/>
      <c r="BK105" s="136"/>
      <c r="BL105" s="136"/>
      <c r="BM105" s="136"/>
      <c r="BN105" s="136"/>
      <c r="BO105" s="136"/>
      <c r="BP105" s="136"/>
      <c r="BQ105" s="136"/>
      <c r="BR105" s="136"/>
      <c r="BS105" s="136"/>
      <c r="BT105" s="136"/>
      <c r="BU105" s="136"/>
      <c r="BV105" s="136"/>
    </row>
    <row r="106" spans="1:74" x14ac:dyDescent="0.2">
      <c r="A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836"/>
      <c r="AZ106" s="836"/>
      <c r="BA106" s="836"/>
      <c r="BB106" s="836"/>
      <c r="BC106" s="836"/>
      <c r="BD106" s="680"/>
      <c r="BE106" s="680"/>
      <c r="BF106" s="680"/>
      <c r="BG106" s="836"/>
      <c r="BH106" s="836"/>
      <c r="BI106" s="836"/>
      <c r="BJ106" s="136"/>
      <c r="BK106" s="136"/>
      <c r="BL106" s="136"/>
      <c r="BM106" s="136"/>
      <c r="BN106" s="136"/>
      <c r="BO106" s="136"/>
      <c r="BP106" s="136"/>
      <c r="BQ106" s="136"/>
      <c r="BR106" s="136"/>
      <c r="BS106" s="136"/>
      <c r="BT106" s="136"/>
      <c r="BU106" s="136"/>
      <c r="BV106" s="136"/>
    </row>
    <row r="107" spans="1:74" x14ac:dyDescent="0.2">
      <c r="A107" s="61"/>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836"/>
      <c r="AZ107" s="836"/>
      <c r="BA107" s="836"/>
      <c r="BB107" s="836"/>
      <c r="BC107" s="836"/>
      <c r="BD107" s="680"/>
      <c r="BE107" s="680"/>
      <c r="BF107" s="680"/>
      <c r="BG107" s="836"/>
      <c r="BH107" s="836"/>
      <c r="BI107" s="836"/>
      <c r="BJ107" s="136"/>
      <c r="BK107" s="136"/>
      <c r="BL107" s="136"/>
      <c r="BM107" s="136"/>
      <c r="BN107" s="136"/>
      <c r="BO107" s="136"/>
      <c r="BP107" s="136"/>
      <c r="BQ107" s="136"/>
      <c r="BR107" s="136"/>
      <c r="BS107" s="136"/>
      <c r="BT107" s="136"/>
      <c r="BU107" s="136"/>
      <c r="BV107" s="136"/>
    </row>
    <row r="108" spans="1:74" x14ac:dyDescent="0.2">
      <c r="A108" s="61"/>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836"/>
      <c r="AZ108" s="836"/>
      <c r="BA108" s="836"/>
      <c r="BB108" s="836"/>
      <c r="BC108" s="836"/>
      <c r="BD108" s="680"/>
      <c r="BE108" s="680"/>
      <c r="BF108" s="680"/>
      <c r="BG108" s="836"/>
      <c r="BH108" s="836"/>
      <c r="BI108" s="836"/>
      <c r="BJ108" s="136"/>
      <c r="BK108" s="136"/>
      <c r="BL108" s="136"/>
      <c r="BM108" s="136"/>
      <c r="BN108" s="136"/>
      <c r="BO108" s="136"/>
      <c r="BP108" s="136"/>
      <c r="BQ108" s="136"/>
      <c r="BR108" s="136"/>
      <c r="BS108" s="136"/>
      <c r="BT108" s="136"/>
      <c r="BU108" s="136"/>
      <c r="BV108" s="136"/>
    </row>
    <row r="109" spans="1:74" x14ac:dyDescent="0.2">
      <c r="A109" s="61"/>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836"/>
      <c r="AZ109" s="836"/>
      <c r="BA109" s="836"/>
      <c r="BB109" s="836"/>
      <c r="BC109" s="836"/>
      <c r="BD109" s="680"/>
      <c r="BE109" s="680"/>
      <c r="BF109" s="680"/>
      <c r="BG109" s="836"/>
      <c r="BH109" s="836"/>
      <c r="BI109" s="836"/>
      <c r="BJ109" s="136"/>
      <c r="BK109" s="136"/>
      <c r="BL109" s="136"/>
      <c r="BM109" s="136"/>
      <c r="BN109" s="136"/>
      <c r="BO109" s="136"/>
      <c r="BP109" s="136"/>
      <c r="BQ109" s="136"/>
      <c r="BR109" s="136"/>
      <c r="BS109" s="136"/>
      <c r="BT109" s="136"/>
      <c r="BU109" s="136"/>
      <c r="BV109" s="136"/>
    </row>
    <row r="110" spans="1:74" x14ac:dyDescent="0.2">
      <c r="A110" s="61"/>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836"/>
      <c r="AZ110" s="836"/>
      <c r="BA110" s="836"/>
      <c r="BB110" s="836"/>
      <c r="BC110" s="836"/>
      <c r="BD110" s="680"/>
      <c r="BE110" s="680"/>
      <c r="BF110" s="680"/>
      <c r="BG110" s="836"/>
      <c r="BH110" s="836"/>
      <c r="BI110" s="836"/>
      <c r="BJ110" s="136"/>
      <c r="BK110" s="136"/>
      <c r="BL110" s="136"/>
      <c r="BM110" s="136"/>
      <c r="BN110" s="136"/>
      <c r="BO110" s="136"/>
      <c r="BP110" s="136"/>
      <c r="BQ110" s="136"/>
      <c r="BR110" s="136"/>
      <c r="BS110" s="136"/>
      <c r="BT110" s="136"/>
      <c r="BU110" s="136"/>
      <c r="BV110" s="136"/>
    </row>
    <row r="111" spans="1:74" x14ac:dyDescent="0.2">
      <c r="A111" s="61"/>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836"/>
      <c r="AZ111" s="836"/>
      <c r="BA111" s="836"/>
      <c r="BB111" s="836"/>
      <c r="BC111" s="836"/>
      <c r="BD111" s="680"/>
      <c r="BE111" s="680"/>
      <c r="BF111" s="680"/>
      <c r="BG111" s="836"/>
      <c r="BH111" s="836"/>
      <c r="BI111" s="836"/>
      <c r="BJ111" s="136"/>
      <c r="BK111" s="136"/>
      <c r="BL111" s="136"/>
      <c r="BM111" s="136"/>
      <c r="BN111" s="136"/>
      <c r="BO111" s="136"/>
      <c r="BP111" s="136"/>
      <c r="BQ111" s="136"/>
      <c r="BR111" s="136"/>
      <c r="BS111" s="136"/>
      <c r="BT111" s="136"/>
      <c r="BU111" s="136"/>
      <c r="BV111" s="136"/>
    </row>
    <row r="112" spans="1:74" x14ac:dyDescent="0.2">
      <c r="BK112" s="137"/>
      <c r="BL112" s="137"/>
      <c r="BM112" s="137"/>
      <c r="BN112" s="137"/>
      <c r="BO112" s="137"/>
      <c r="BP112" s="137"/>
      <c r="BQ112" s="137"/>
      <c r="BR112" s="137"/>
      <c r="BS112" s="137"/>
      <c r="BT112" s="137"/>
      <c r="BU112" s="137"/>
      <c r="BV112" s="137"/>
    </row>
    <row r="113" spans="1:74" x14ac:dyDescent="0.2">
      <c r="A113" s="61"/>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836"/>
      <c r="AZ113" s="836"/>
      <c r="BA113" s="836"/>
      <c r="BB113" s="836"/>
      <c r="BC113" s="836"/>
      <c r="BD113" s="680"/>
      <c r="BE113" s="680"/>
      <c r="BF113" s="680"/>
      <c r="BG113" s="836"/>
      <c r="BH113" s="836"/>
      <c r="BI113" s="836"/>
      <c r="BJ113" s="136"/>
      <c r="BK113" s="136"/>
      <c r="BL113" s="136"/>
      <c r="BM113" s="136"/>
      <c r="BN113" s="136"/>
      <c r="BO113" s="136"/>
      <c r="BP113" s="136"/>
      <c r="BQ113" s="136"/>
      <c r="BR113" s="136"/>
      <c r="BS113" s="136"/>
      <c r="BT113" s="136"/>
      <c r="BU113" s="136"/>
      <c r="BV113" s="136"/>
    </row>
    <row r="114" spans="1:74" x14ac:dyDescent="0.2">
      <c r="A114" s="61"/>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836"/>
      <c r="AZ114" s="836"/>
      <c r="BA114" s="836"/>
      <c r="BB114" s="836"/>
      <c r="BC114" s="836"/>
      <c r="BD114" s="680"/>
      <c r="BE114" s="680"/>
      <c r="BF114" s="680"/>
      <c r="BG114" s="836"/>
      <c r="BH114" s="836"/>
      <c r="BI114" s="836"/>
      <c r="BJ114" s="136"/>
      <c r="BK114" s="136"/>
      <c r="BL114" s="136"/>
      <c r="BM114" s="136"/>
      <c r="BN114" s="136"/>
      <c r="BO114" s="136"/>
      <c r="BP114" s="136"/>
      <c r="BQ114" s="136"/>
      <c r="BR114" s="136"/>
      <c r="BS114" s="136"/>
      <c r="BT114" s="136"/>
      <c r="BU114" s="136"/>
      <c r="BV114" s="136"/>
    </row>
    <row r="115" spans="1:74" x14ac:dyDescent="0.2">
      <c r="A115" s="61"/>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836"/>
      <c r="AZ115" s="836"/>
      <c r="BA115" s="836"/>
      <c r="BB115" s="836"/>
      <c r="BC115" s="836"/>
      <c r="BD115" s="680"/>
      <c r="BE115" s="680"/>
      <c r="BF115" s="680"/>
      <c r="BG115" s="836"/>
      <c r="BH115" s="836"/>
      <c r="BI115" s="836"/>
      <c r="BJ115" s="136"/>
      <c r="BK115" s="136"/>
      <c r="BL115" s="136"/>
      <c r="BM115" s="136"/>
      <c r="BN115" s="136"/>
      <c r="BO115" s="136"/>
      <c r="BP115" s="136"/>
      <c r="BQ115" s="136"/>
      <c r="BR115" s="136"/>
      <c r="BS115" s="136"/>
      <c r="BT115" s="136"/>
      <c r="BU115" s="136"/>
      <c r="BV115" s="136"/>
    </row>
    <row r="116" spans="1:74" x14ac:dyDescent="0.2">
      <c r="A116" s="61"/>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836"/>
      <c r="AZ116" s="836"/>
      <c r="BA116" s="836"/>
      <c r="BB116" s="836"/>
      <c r="BC116" s="836"/>
      <c r="BD116" s="680"/>
      <c r="BE116" s="680"/>
      <c r="BF116" s="680"/>
      <c r="BG116" s="836"/>
      <c r="BH116" s="836"/>
      <c r="BI116" s="836"/>
      <c r="BJ116" s="136"/>
      <c r="BK116" s="136"/>
      <c r="BL116" s="136"/>
      <c r="BM116" s="136"/>
      <c r="BN116" s="136"/>
      <c r="BO116" s="136"/>
      <c r="BP116" s="136"/>
      <c r="BQ116" s="136"/>
      <c r="BR116" s="136"/>
      <c r="BS116" s="136"/>
      <c r="BT116" s="136"/>
      <c r="BU116" s="136"/>
      <c r="BV116" s="136"/>
    </row>
    <row r="117" spans="1:74" x14ac:dyDescent="0.2">
      <c r="A117" s="61"/>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836"/>
      <c r="AZ117" s="836"/>
      <c r="BA117" s="836"/>
      <c r="BB117" s="836"/>
      <c r="BC117" s="836"/>
      <c r="BD117" s="680"/>
      <c r="BE117" s="680"/>
      <c r="BF117" s="680"/>
      <c r="BG117" s="836"/>
      <c r="BH117" s="836"/>
      <c r="BI117" s="836"/>
      <c r="BJ117" s="136"/>
      <c r="BK117" s="136"/>
      <c r="BL117" s="136"/>
      <c r="BM117" s="136"/>
      <c r="BN117" s="136"/>
      <c r="BO117" s="136"/>
      <c r="BP117" s="136"/>
      <c r="BQ117" s="136"/>
      <c r="BR117" s="136"/>
      <c r="BS117" s="136"/>
      <c r="BT117" s="136"/>
      <c r="BU117" s="136"/>
      <c r="BV117" s="136"/>
    </row>
    <row r="118" spans="1:74" x14ac:dyDescent="0.2">
      <c r="A118" s="61"/>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836"/>
      <c r="AZ118" s="836"/>
      <c r="BA118" s="836"/>
      <c r="BB118" s="836"/>
      <c r="BC118" s="836"/>
      <c r="BD118" s="680"/>
      <c r="BE118" s="680"/>
      <c r="BF118" s="680"/>
      <c r="BG118" s="836"/>
      <c r="BH118" s="836"/>
      <c r="BI118" s="836"/>
      <c r="BJ118" s="136"/>
      <c r="BK118" s="136"/>
      <c r="BL118" s="136"/>
      <c r="BM118" s="136"/>
      <c r="BN118" s="136"/>
      <c r="BO118" s="136"/>
      <c r="BP118" s="136"/>
      <c r="BQ118" s="136"/>
      <c r="BR118" s="136"/>
      <c r="BS118" s="136"/>
      <c r="BT118" s="136"/>
      <c r="BU118" s="136"/>
      <c r="BV118" s="136"/>
    </row>
    <row r="119" spans="1:74" x14ac:dyDescent="0.2">
      <c r="A119" s="61"/>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836"/>
      <c r="AZ119" s="836"/>
      <c r="BA119" s="836"/>
      <c r="BB119" s="836"/>
      <c r="BC119" s="836"/>
      <c r="BD119" s="680"/>
      <c r="BE119" s="680"/>
      <c r="BF119" s="680"/>
      <c r="BG119" s="836"/>
      <c r="BH119" s="836"/>
      <c r="BI119" s="836"/>
      <c r="BJ119" s="136"/>
      <c r="BK119" s="136"/>
      <c r="BL119" s="136"/>
      <c r="BM119" s="136"/>
      <c r="BN119" s="136"/>
      <c r="BO119" s="136"/>
      <c r="BP119" s="136"/>
      <c r="BQ119" s="136"/>
      <c r="BR119" s="136"/>
      <c r="BS119" s="136"/>
      <c r="BT119" s="136"/>
      <c r="BU119" s="136"/>
      <c r="BV119" s="136"/>
    </row>
    <row r="120" spans="1:74" x14ac:dyDescent="0.2">
      <c r="A120" s="61"/>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836"/>
      <c r="AZ120" s="836"/>
      <c r="BA120" s="836"/>
      <c r="BB120" s="836"/>
      <c r="BC120" s="836"/>
      <c r="BD120" s="680"/>
      <c r="BE120" s="680"/>
      <c r="BF120" s="680"/>
      <c r="BG120" s="836"/>
      <c r="BH120" s="836"/>
      <c r="BI120" s="836"/>
      <c r="BJ120" s="136"/>
      <c r="BK120" s="136"/>
      <c r="BL120" s="136"/>
      <c r="BM120" s="136"/>
      <c r="BN120" s="136"/>
      <c r="BO120" s="136"/>
      <c r="BP120" s="136"/>
      <c r="BQ120" s="136"/>
      <c r="BR120" s="136"/>
      <c r="BS120" s="136"/>
      <c r="BT120" s="136"/>
      <c r="BU120" s="136"/>
      <c r="BV120" s="136"/>
    </row>
    <row r="121" spans="1:74" x14ac:dyDescent="0.2">
      <c r="A121" s="61"/>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836"/>
      <c r="AZ121" s="836"/>
      <c r="BA121" s="836"/>
      <c r="BB121" s="836"/>
      <c r="BC121" s="836"/>
      <c r="BD121" s="680"/>
      <c r="BE121" s="680"/>
      <c r="BF121" s="680"/>
      <c r="BG121" s="836"/>
      <c r="BH121" s="836"/>
      <c r="BI121" s="836"/>
      <c r="BJ121" s="136"/>
      <c r="BK121" s="136"/>
      <c r="BL121" s="136"/>
      <c r="BM121" s="136"/>
      <c r="BN121" s="136"/>
      <c r="BO121" s="136"/>
      <c r="BP121" s="136"/>
      <c r="BQ121" s="136"/>
      <c r="BR121" s="136"/>
      <c r="BS121" s="136"/>
      <c r="BT121" s="136"/>
      <c r="BU121" s="136"/>
      <c r="BV121" s="136"/>
    </row>
    <row r="122" spans="1:74" x14ac:dyDescent="0.2">
      <c r="BK122" s="137"/>
      <c r="BL122" s="137"/>
      <c r="BM122" s="137"/>
      <c r="BN122" s="137"/>
      <c r="BO122" s="137"/>
      <c r="BP122" s="137"/>
      <c r="BQ122" s="137"/>
      <c r="BR122" s="137"/>
      <c r="BS122" s="137"/>
      <c r="BT122" s="137"/>
      <c r="BU122" s="137"/>
      <c r="BV122" s="137"/>
    </row>
    <row r="123" spans="1:74" x14ac:dyDescent="0.2">
      <c r="BK123" s="137"/>
      <c r="BL123" s="137"/>
      <c r="BM123" s="137"/>
      <c r="BN123" s="137"/>
      <c r="BO123" s="137"/>
      <c r="BP123" s="137"/>
      <c r="BQ123" s="137"/>
      <c r="BR123" s="137"/>
      <c r="BS123" s="137"/>
      <c r="BT123" s="137"/>
      <c r="BU123" s="137"/>
      <c r="BV123" s="137"/>
    </row>
    <row r="124" spans="1:74" x14ac:dyDescent="0.2">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837"/>
      <c r="AZ124" s="837"/>
      <c r="BA124" s="837"/>
      <c r="BB124" s="837"/>
      <c r="BC124" s="837"/>
      <c r="BD124" s="681"/>
      <c r="BE124" s="681"/>
      <c r="BF124" s="681"/>
      <c r="BG124" s="837"/>
      <c r="BH124" s="837"/>
      <c r="BI124" s="837"/>
      <c r="BJ124" s="138"/>
      <c r="BK124" s="138"/>
      <c r="BL124" s="138"/>
      <c r="BM124" s="138"/>
      <c r="BN124" s="138"/>
      <c r="BO124" s="138"/>
      <c r="BP124" s="138"/>
      <c r="BQ124" s="138"/>
      <c r="BR124" s="138"/>
      <c r="BS124" s="138"/>
      <c r="BT124" s="138"/>
      <c r="BU124" s="138"/>
      <c r="BV124" s="138"/>
    </row>
    <row r="125" spans="1:74" x14ac:dyDescent="0.2">
      <c r="BK125" s="137"/>
      <c r="BL125" s="137"/>
      <c r="BM125" s="137"/>
      <c r="BN125" s="137"/>
      <c r="BO125" s="137"/>
      <c r="BP125" s="137"/>
      <c r="BQ125" s="137"/>
      <c r="BR125" s="137"/>
      <c r="BS125" s="137"/>
      <c r="BT125" s="137"/>
      <c r="BU125" s="137"/>
      <c r="BV125" s="137"/>
    </row>
    <row r="126" spans="1:74" x14ac:dyDescent="0.2">
      <c r="BK126" s="137"/>
      <c r="BL126" s="137"/>
      <c r="BM126" s="137"/>
      <c r="BN126" s="137"/>
      <c r="BO126" s="137"/>
      <c r="BP126" s="137"/>
      <c r="BQ126" s="137"/>
      <c r="BR126" s="137"/>
      <c r="BS126" s="137"/>
      <c r="BT126" s="137"/>
      <c r="BU126" s="137"/>
      <c r="BV126" s="137"/>
    </row>
    <row r="127" spans="1:74" x14ac:dyDescent="0.2">
      <c r="BK127" s="137"/>
      <c r="BL127" s="137"/>
      <c r="BM127" s="137"/>
      <c r="BN127" s="137"/>
      <c r="BO127" s="137"/>
      <c r="BP127" s="137"/>
      <c r="BQ127" s="137"/>
      <c r="BR127" s="137"/>
      <c r="BS127" s="137"/>
      <c r="BT127" s="137"/>
      <c r="BU127" s="137"/>
      <c r="BV127" s="137"/>
    </row>
    <row r="128" spans="1:74" x14ac:dyDescent="0.2">
      <c r="BK128" s="137"/>
      <c r="BL128" s="137"/>
      <c r="BM128" s="137"/>
      <c r="BN128" s="137"/>
      <c r="BO128" s="137"/>
      <c r="BP128" s="137"/>
      <c r="BQ128" s="137"/>
      <c r="BR128" s="137"/>
      <c r="BS128" s="137"/>
      <c r="BT128" s="137"/>
      <c r="BU128" s="137"/>
      <c r="BV128" s="137"/>
    </row>
    <row r="129" spans="3:74" x14ac:dyDescent="0.2">
      <c r="BK129" s="137"/>
      <c r="BL129" s="137"/>
      <c r="BM129" s="137"/>
      <c r="BN129" s="137"/>
      <c r="BO129" s="137"/>
      <c r="BP129" s="137"/>
      <c r="BQ129" s="137"/>
      <c r="BR129" s="137"/>
      <c r="BS129" s="137"/>
      <c r="BT129" s="137"/>
      <c r="BU129" s="137"/>
      <c r="BV129" s="137"/>
    </row>
    <row r="130" spans="3:74" x14ac:dyDescent="0.2">
      <c r="BK130" s="137"/>
      <c r="BL130" s="137"/>
      <c r="BM130" s="137"/>
      <c r="BN130" s="137"/>
      <c r="BO130" s="137"/>
      <c r="BP130" s="137"/>
      <c r="BQ130" s="137"/>
      <c r="BR130" s="137"/>
      <c r="BS130" s="137"/>
      <c r="BT130" s="137"/>
      <c r="BU130" s="137"/>
      <c r="BV130" s="137"/>
    </row>
    <row r="131" spans="3:74" x14ac:dyDescent="0.2">
      <c r="BK131" s="137"/>
      <c r="BL131" s="137"/>
      <c r="BM131" s="137"/>
      <c r="BN131" s="137"/>
      <c r="BO131" s="137"/>
      <c r="BP131" s="137"/>
      <c r="BQ131" s="137"/>
      <c r="BR131" s="137"/>
      <c r="BS131" s="137"/>
      <c r="BT131" s="137"/>
      <c r="BU131" s="137"/>
      <c r="BV131" s="137"/>
    </row>
    <row r="132" spans="3:74" x14ac:dyDescent="0.2">
      <c r="BK132" s="137"/>
      <c r="BL132" s="137"/>
      <c r="BM132" s="137"/>
      <c r="BN132" s="137"/>
      <c r="BO132" s="137"/>
      <c r="BP132" s="137"/>
      <c r="BQ132" s="137"/>
      <c r="BR132" s="137"/>
      <c r="BS132" s="137"/>
      <c r="BT132" s="137"/>
      <c r="BU132" s="137"/>
      <c r="BV132" s="137"/>
    </row>
    <row r="133" spans="3:74" x14ac:dyDescent="0.2">
      <c r="BK133" s="137"/>
      <c r="BL133" s="137"/>
      <c r="BM133" s="137"/>
      <c r="BN133" s="137"/>
      <c r="BO133" s="137"/>
      <c r="BP133" s="137"/>
      <c r="BQ133" s="137"/>
      <c r="BR133" s="137"/>
      <c r="BS133" s="137"/>
      <c r="BT133" s="137"/>
      <c r="BU133" s="137"/>
      <c r="BV133" s="137"/>
    </row>
    <row r="134" spans="3:74" x14ac:dyDescent="0.2">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838"/>
      <c r="AZ134" s="838"/>
      <c r="BA134" s="838"/>
      <c r="BB134" s="838"/>
      <c r="BC134" s="838"/>
      <c r="BD134" s="682"/>
      <c r="BE134" s="682"/>
      <c r="BF134" s="682"/>
      <c r="BG134" s="838"/>
      <c r="BH134" s="838"/>
      <c r="BI134" s="838"/>
      <c r="BJ134" s="139"/>
      <c r="BK134" s="139"/>
      <c r="BL134" s="139"/>
      <c r="BM134" s="139"/>
      <c r="BN134" s="139"/>
      <c r="BO134" s="139"/>
      <c r="BP134" s="139"/>
      <c r="BQ134" s="139"/>
      <c r="BR134" s="139"/>
      <c r="BS134" s="139"/>
      <c r="BT134" s="139"/>
      <c r="BU134" s="139"/>
      <c r="BV134" s="139"/>
    </row>
    <row r="135" spans="3:74" x14ac:dyDescent="0.2">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838"/>
      <c r="AZ135" s="838"/>
      <c r="BA135" s="838"/>
      <c r="BB135" s="838"/>
      <c r="BC135" s="838"/>
      <c r="BD135" s="682"/>
      <c r="BE135" s="682"/>
      <c r="BF135" s="682"/>
      <c r="BG135" s="838"/>
      <c r="BH135" s="838"/>
      <c r="BI135" s="838"/>
      <c r="BJ135" s="139"/>
      <c r="BK135" s="139"/>
      <c r="BL135" s="139"/>
      <c r="BM135" s="139"/>
      <c r="BN135" s="139"/>
      <c r="BO135" s="139"/>
      <c r="BP135" s="139"/>
      <c r="BQ135" s="139"/>
      <c r="BR135" s="139"/>
      <c r="BS135" s="139"/>
      <c r="BT135" s="139"/>
      <c r="BU135" s="139"/>
      <c r="BV135" s="139"/>
    </row>
    <row r="136" spans="3:74" x14ac:dyDescent="0.2">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838"/>
      <c r="AZ136" s="838"/>
      <c r="BA136" s="838"/>
      <c r="BB136" s="838"/>
      <c r="BC136" s="838"/>
      <c r="BD136" s="682"/>
      <c r="BE136" s="682"/>
      <c r="BF136" s="682"/>
      <c r="BG136" s="838"/>
      <c r="BH136" s="838"/>
      <c r="BI136" s="838"/>
      <c r="BJ136" s="139"/>
      <c r="BK136" s="139"/>
      <c r="BL136" s="139"/>
      <c r="BM136" s="139"/>
      <c r="BN136" s="139"/>
      <c r="BO136" s="139"/>
      <c r="BP136" s="139"/>
      <c r="BQ136" s="139"/>
      <c r="BR136" s="139"/>
      <c r="BS136" s="139"/>
      <c r="BT136" s="139"/>
      <c r="BU136" s="139"/>
      <c r="BV136" s="139"/>
    </row>
    <row r="137" spans="3:74" x14ac:dyDescent="0.2">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838"/>
      <c r="AZ137" s="838"/>
      <c r="BA137" s="838"/>
      <c r="BB137" s="838"/>
      <c r="BC137" s="838"/>
      <c r="BD137" s="682"/>
      <c r="BE137" s="682"/>
      <c r="BF137" s="682"/>
      <c r="BG137" s="838"/>
      <c r="BH137" s="838"/>
      <c r="BI137" s="838"/>
      <c r="BJ137" s="139"/>
      <c r="BK137" s="139"/>
      <c r="BL137" s="139"/>
      <c r="BM137" s="139"/>
      <c r="BN137" s="139"/>
      <c r="BO137" s="139"/>
      <c r="BP137" s="139"/>
      <c r="BQ137" s="139"/>
      <c r="BR137" s="139"/>
      <c r="BS137" s="139"/>
      <c r="BT137" s="139"/>
      <c r="BU137" s="139"/>
      <c r="BV137" s="139"/>
    </row>
    <row r="138" spans="3:74" x14ac:dyDescent="0.2">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838"/>
      <c r="AZ138" s="838"/>
      <c r="BA138" s="838"/>
      <c r="BB138" s="838"/>
      <c r="BC138" s="838"/>
      <c r="BD138" s="682"/>
      <c r="BE138" s="682"/>
      <c r="BF138" s="682"/>
      <c r="BG138" s="838"/>
      <c r="BH138" s="838"/>
      <c r="BI138" s="838"/>
      <c r="BJ138" s="139"/>
      <c r="BK138" s="139"/>
      <c r="BL138" s="139"/>
      <c r="BM138" s="139"/>
      <c r="BN138" s="139"/>
      <c r="BO138" s="139"/>
      <c r="BP138" s="139"/>
      <c r="BQ138" s="139"/>
      <c r="BR138" s="139"/>
      <c r="BS138" s="139"/>
      <c r="BT138" s="139"/>
      <c r="BU138" s="139"/>
      <c r="BV138" s="139"/>
    </row>
    <row r="139" spans="3:74" x14ac:dyDescent="0.2">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838"/>
      <c r="AZ139" s="838"/>
      <c r="BA139" s="838"/>
      <c r="BB139" s="838"/>
      <c r="BC139" s="838"/>
      <c r="BD139" s="682"/>
      <c r="BE139" s="682"/>
      <c r="BF139" s="682"/>
      <c r="BG139" s="838"/>
      <c r="BH139" s="838"/>
      <c r="BI139" s="838"/>
      <c r="BJ139" s="139"/>
      <c r="BK139" s="139"/>
      <c r="BL139" s="139"/>
      <c r="BM139" s="139"/>
      <c r="BN139" s="139"/>
      <c r="BO139" s="139"/>
      <c r="BP139" s="139"/>
      <c r="BQ139" s="139"/>
      <c r="BR139" s="139"/>
      <c r="BS139" s="139"/>
      <c r="BT139" s="139"/>
      <c r="BU139" s="139"/>
      <c r="BV139" s="139"/>
    </row>
    <row r="140" spans="3:74" x14ac:dyDescent="0.2">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838"/>
      <c r="AZ140" s="838"/>
      <c r="BA140" s="838"/>
      <c r="BB140" s="838"/>
      <c r="BC140" s="838"/>
      <c r="BD140" s="682"/>
      <c r="BE140" s="682"/>
      <c r="BF140" s="682"/>
      <c r="BG140" s="838"/>
      <c r="BH140" s="838"/>
      <c r="BI140" s="838"/>
      <c r="BJ140" s="139"/>
      <c r="BK140" s="139"/>
      <c r="BL140" s="139"/>
      <c r="BM140" s="139"/>
      <c r="BN140" s="139"/>
      <c r="BO140" s="139"/>
      <c r="BP140" s="139"/>
      <c r="BQ140" s="139"/>
      <c r="BR140" s="139"/>
      <c r="BS140" s="139"/>
      <c r="BT140" s="139"/>
      <c r="BU140" s="139"/>
      <c r="BV140" s="139"/>
    </row>
    <row r="141" spans="3:74" x14ac:dyDescent="0.2">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838"/>
      <c r="AZ141" s="838"/>
      <c r="BA141" s="838"/>
      <c r="BB141" s="838"/>
      <c r="BC141" s="838"/>
      <c r="BD141" s="682"/>
      <c r="BE141" s="682"/>
      <c r="BF141" s="682"/>
      <c r="BG141" s="838"/>
      <c r="BH141" s="838"/>
      <c r="BI141" s="838"/>
      <c r="BJ141" s="139"/>
      <c r="BK141" s="139"/>
      <c r="BL141" s="139"/>
      <c r="BM141" s="139"/>
      <c r="BN141" s="139"/>
      <c r="BO141" s="139"/>
      <c r="BP141" s="139"/>
      <c r="BQ141" s="139"/>
      <c r="BR141" s="139"/>
      <c r="BS141" s="139"/>
      <c r="BT141" s="139"/>
      <c r="BU141" s="139"/>
      <c r="BV141" s="139"/>
    </row>
    <row r="142" spans="3:74" x14ac:dyDescent="0.2">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838"/>
      <c r="AZ142" s="838"/>
      <c r="BA142" s="838"/>
      <c r="BB142" s="838"/>
      <c r="BC142" s="838"/>
      <c r="BD142" s="682"/>
      <c r="BE142" s="682"/>
      <c r="BF142" s="682"/>
      <c r="BG142" s="838"/>
      <c r="BH142" s="838"/>
      <c r="BI142" s="838"/>
      <c r="BJ142" s="139"/>
      <c r="BK142" s="139"/>
      <c r="BL142" s="139"/>
      <c r="BM142" s="139"/>
      <c r="BN142" s="139"/>
      <c r="BO142" s="139"/>
      <c r="BP142" s="139"/>
      <c r="BQ142" s="139"/>
      <c r="BR142" s="139"/>
      <c r="BS142" s="139"/>
      <c r="BT142" s="139"/>
      <c r="BU142" s="139"/>
      <c r="BV142" s="139"/>
    </row>
    <row r="143" spans="3:74" x14ac:dyDescent="0.2">
      <c r="BK143" s="137"/>
      <c r="BL143" s="137"/>
      <c r="BM143" s="137"/>
      <c r="BN143" s="137"/>
      <c r="BO143" s="137"/>
      <c r="BP143" s="137"/>
      <c r="BQ143" s="137"/>
      <c r="BR143" s="137"/>
      <c r="BS143" s="137"/>
      <c r="BT143" s="137"/>
      <c r="BU143" s="137"/>
      <c r="BV143" s="137"/>
    </row>
    <row r="144" spans="3:74" x14ac:dyDescent="0.2">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839"/>
      <c r="AZ144" s="839"/>
      <c r="BA144" s="839"/>
      <c r="BB144" s="839"/>
      <c r="BC144" s="839"/>
      <c r="BD144" s="683"/>
      <c r="BE144" s="683"/>
      <c r="BF144" s="683"/>
      <c r="BG144" s="839"/>
      <c r="BH144" s="839"/>
      <c r="BI144" s="839"/>
      <c r="BJ144" s="140"/>
      <c r="BK144" s="140"/>
      <c r="BL144" s="140"/>
      <c r="BM144" s="140"/>
      <c r="BN144" s="140"/>
      <c r="BO144" s="140"/>
      <c r="BP144" s="140"/>
      <c r="BQ144" s="140"/>
      <c r="BR144" s="140"/>
      <c r="BS144" s="140"/>
      <c r="BT144" s="140"/>
      <c r="BU144" s="140"/>
      <c r="BV144" s="140"/>
    </row>
    <row r="145" spans="63:74" x14ac:dyDescent="0.2">
      <c r="BK145" s="137"/>
      <c r="BL145" s="137"/>
      <c r="BM145" s="137"/>
      <c r="BN145" s="137"/>
      <c r="BO145" s="137"/>
      <c r="BP145" s="137"/>
      <c r="BQ145" s="137"/>
      <c r="BR145" s="137"/>
      <c r="BS145" s="137"/>
      <c r="BT145" s="137"/>
      <c r="BU145" s="137"/>
      <c r="BV145" s="137"/>
    </row>
    <row r="146" spans="63:74" x14ac:dyDescent="0.2">
      <c r="BK146" s="137"/>
      <c r="BL146" s="137"/>
      <c r="BM146" s="137"/>
      <c r="BN146" s="137"/>
      <c r="BO146" s="137"/>
      <c r="BP146" s="137"/>
      <c r="BQ146" s="137"/>
      <c r="BR146" s="137"/>
      <c r="BS146" s="137"/>
      <c r="BT146" s="137"/>
      <c r="BU146" s="137"/>
      <c r="BV146" s="137"/>
    </row>
    <row r="147" spans="63:74" x14ac:dyDescent="0.2">
      <c r="BK147" s="137"/>
      <c r="BL147" s="137"/>
      <c r="BM147" s="137"/>
      <c r="BN147" s="137"/>
      <c r="BO147" s="137"/>
      <c r="BP147" s="137"/>
      <c r="BQ147" s="137"/>
      <c r="BR147" s="137"/>
      <c r="BS147" s="137"/>
      <c r="BT147" s="137"/>
      <c r="BU147" s="137"/>
      <c r="BV147" s="137"/>
    </row>
    <row r="148" spans="63:74" x14ac:dyDescent="0.2">
      <c r="BK148" s="137"/>
      <c r="BL148" s="137"/>
      <c r="BM148" s="137"/>
      <c r="BN148" s="137"/>
      <c r="BO148" s="137"/>
      <c r="BP148" s="137"/>
      <c r="BQ148" s="137"/>
      <c r="BR148" s="137"/>
      <c r="BS148" s="137"/>
      <c r="BT148" s="137"/>
      <c r="BU148" s="137"/>
      <c r="BV148" s="137"/>
    </row>
    <row r="149" spans="63:74" x14ac:dyDescent="0.2">
      <c r="BK149" s="137"/>
      <c r="BL149" s="137"/>
      <c r="BM149" s="137"/>
      <c r="BN149" s="137"/>
      <c r="BO149" s="137"/>
      <c r="BP149" s="137"/>
      <c r="BQ149" s="137"/>
      <c r="BR149" s="137"/>
      <c r="BS149" s="137"/>
      <c r="BT149" s="137"/>
      <c r="BU149" s="137"/>
      <c r="BV149" s="137"/>
    </row>
    <row r="150" spans="63:74" x14ac:dyDescent="0.2">
      <c r="BK150" s="137"/>
      <c r="BL150" s="137"/>
      <c r="BM150" s="137"/>
      <c r="BN150" s="137"/>
      <c r="BO150" s="137"/>
      <c r="BP150" s="137"/>
      <c r="BQ150" s="137"/>
      <c r="BR150" s="137"/>
      <c r="BS150" s="137"/>
      <c r="BT150" s="137"/>
      <c r="BU150" s="137"/>
      <c r="BV150" s="137"/>
    </row>
    <row r="151" spans="63:74" x14ac:dyDescent="0.2">
      <c r="BK151" s="137"/>
      <c r="BL151" s="137"/>
      <c r="BM151" s="137"/>
      <c r="BN151" s="137"/>
      <c r="BO151" s="137"/>
      <c r="BP151" s="137"/>
      <c r="BQ151" s="137"/>
      <c r="BR151" s="137"/>
      <c r="BS151" s="137"/>
      <c r="BT151" s="137"/>
      <c r="BU151" s="137"/>
      <c r="BV151" s="137"/>
    </row>
    <row r="152" spans="63:74" x14ac:dyDescent="0.2">
      <c r="BK152" s="137"/>
      <c r="BL152" s="137"/>
      <c r="BM152" s="137"/>
      <c r="BN152" s="137"/>
      <c r="BO152" s="137"/>
      <c r="BP152" s="137"/>
      <c r="BQ152" s="137"/>
      <c r="BR152" s="137"/>
      <c r="BS152" s="137"/>
      <c r="BT152" s="137"/>
      <c r="BU152" s="137"/>
      <c r="BV152" s="137"/>
    </row>
    <row r="153" spans="63:74" x14ac:dyDescent="0.2">
      <c r="BK153" s="137"/>
      <c r="BL153" s="137"/>
      <c r="BM153" s="137"/>
      <c r="BN153" s="137"/>
      <c r="BO153" s="137"/>
      <c r="BP153" s="137"/>
      <c r="BQ153" s="137"/>
      <c r="BR153" s="137"/>
      <c r="BS153" s="137"/>
      <c r="BT153" s="137"/>
      <c r="BU153" s="137"/>
      <c r="BV153" s="137"/>
    </row>
    <row r="154" spans="63:74" x14ac:dyDescent="0.2">
      <c r="BK154" s="137"/>
      <c r="BL154" s="137"/>
      <c r="BM154" s="137"/>
      <c r="BN154" s="137"/>
      <c r="BO154" s="137"/>
      <c r="BP154" s="137"/>
      <c r="BQ154" s="137"/>
      <c r="BR154" s="137"/>
      <c r="BS154" s="137"/>
      <c r="BT154" s="137"/>
      <c r="BU154" s="137"/>
      <c r="BV154" s="137"/>
    </row>
    <row r="155" spans="63:74" x14ac:dyDescent="0.2">
      <c r="BK155" s="137"/>
      <c r="BL155" s="137"/>
      <c r="BM155" s="137"/>
      <c r="BN155" s="137"/>
      <c r="BO155" s="137"/>
      <c r="BP155" s="137"/>
      <c r="BQ155" s="137"/>
      <c r="BR155" s="137"/>
      <c r="BS155" s="137"/>
      <c r="BT155" s="137"/>
      <c r="BU155" s="137"/>
      <c r="BV155" s="137"/>
    </row>
    <row r="156" spans="63:74" x14ac:dyDescent="0.2">
      <c r="BK156" s="137"/>
      <c r="BL156" s="137"/>
      <c r="BM156" s="137"/>
      <c r="BN156" s="137"/>
      <c r="BO156" s="137"/>
      <c r="BP156" s="137"/>
      <c r="BQ156" s="137"/>
      <c r="BR156" s="137"/>
      <c r="BS156" s="137"/>
      <c r="BT156" s="137"/>
      <c r="BU156" s="137"/>
      <c r="BV156" s="137"/>
    </row>
    <row r="157" spans="63:74" x14ac:dyDescent="0.2">
      <c r="BK157" s="137"/>
      <c r="BL157" s="137"/>
      <c r="BM157" s="137"/>
      <c r="BN157" s="137"/>
      <c r="BO157" s="137"/>
      <c r="BP157" s="137"/>
      <c r="BQ157" s="137"/>
      <c r="BR157" s="137"/>
      <c r="BS157" s="137"/>
      <c r="BT157" s="137"/>
      <c r="BU157" s="137"/>
      <c r="BV157" s="137"/>
    </row>
    <row r="158" spans="63:74" x14ac:dyDescent="0.2">
      <c r="BK158" s="137"/>
      <c r="BL158" s="137"/>
      <c r="BM158" s="137"/>
      <c r="BN158" s="137"/>
      <c r="BO158" s="137"/>
      <c r="BP158" s="137"/>
      <c r="BQ158" s="137"/>
      <c r="BR158" s="137"/>
      <c r="BS158" s="137"/>
      <c r="BT158" s="137"/>
      <c r="BU158" s="137"/>
      <c r="BV158" s="137"/>
    </row>
    <row r="159" spans="63:74" x14ac:dyDescent="0.2">
      <c r="BK159" s="137"/>
      <c r="BL159" s="137"/>
      <c r="BM159" s="137"/>
      <c r="BN159" s="137"/>
      <c r="BO159" s="137"/>
      <c r="BP159" s="137"/>
      <c r="BQ159" s="137"/>
      <c r="BR159" s="137"/>
      <c r="BS159" s="137"/>
      <c r="BT159" s="137"/>
      <c r="BU159" s="137"/>
      <c r="BV159" s="137"/>
    </row>
    <row r="160" spans="63:74" x14ac:dyDescent="0.2">
      <c r="BK160" s="137"/>
      <c r="BL160" s="137"/>
      <c r="BM160" s="137"/>
      <c r="BN160" s="137"/>
      <c r="BO160" s="137"/>
      <c r="BP160" s="137"/>
      <c r="BQ160" s="137"/>
      <c r="BR160" s="137"/>
      <c r="BS160" s="137"/>
      <c r="BT160" s="137"/>
      <c r="BU160" s="137"/>
      <c r="BV160" s="137"/>
    </row>
    <row r="161" spans="63:74" x14ac:dyDescent="0.2">
      <c r="BK161" s="137"/>
      <c r="BL161" s="137"/>
      <c r="BM161" s="137"/>
      <c r="BN161" s="137"/>
      <c r="BO161" s="137"/>
      <c r="BP161" s="137"/>
      <c r="BQ161" s="137"/>
      <c r="BR161" s="137"/>
      <c r="BS161" s="137"/>
      <c r="BT161" s="137"/>
      <c r="BU161" s="137"/>
      <c r="BV161" s="137"/>
    </row>
    <row r="162" spans="63:74" x14ac:dyDescent="0.2">
      <c r="BK162" s="137"/>
      <c r="BL162" s="137"/>
      <c r="BM162" s="137"/>
      <c r="BN162" s="137"/>
      <c r="BO162" s="137"/>
      <c r="BP162" s="137"/>
      <c r="BQ162" s="137"/>
      <c r="BR162" s="137"/>
      <c r="BS162" s="137"/>
      <c r="BT162" s="137"/>
      <c r="BU162" s="137"/>
      <c r="BV162" s="137"/>
    </row>
    <row r="163" spans="63:74" x14ac:dyDescent="0.2">
      <c r="BK163" s="137"/>
      <c r="BL163" s="137"/>
      <c r="BM163" s="137"/>
      <c r="BN163" s="137"/>
      <c r="BO163" s="137"/>
      <c r="BP163" s="137"/>
      <c r="BQ163" s="137"/>
      <c r="BR163" s="137"/>
      <c r="BS163" s="137"/>
      <c r="BT163" s="137"/>
      <c r="BU163" s="137"/>
      <c r="BV163" s="137"/>
    </row>
    <row r="164" spans="63:74" x14ac:dyDescent="0.2">
      <c r="BK164" s="137"/>
      <c r="BL164" s="137"/>
      <c r="BM164" s="137"/>
      <c r="BN164" s="137"/>
      <c r="BO164" s="137"/>
      <c r="BP164" s="137"/>
      <c r="BQ164" s="137"/>
      <c r="BR164" s="137"/>
      <c r="BS164" s="137"/>
      <c r="BT164" s="137"/>
      <c r="BU164" s="137"/>
      <c r="BV164" s="137"/>
    </row>
    <row r="165" spans="63:74" x14ac:dyDescent="0.2">
      <c r="BK165" s="137"/>
      <c r="BL165" s="137"/>
      <c r="BM165" s="137"/>
      <c r="BN165" s="137"/>
      <c r="BO165" s="137"/>
      <c r="BP165" s="137"/>
      <c r="BQ165" s="137"/>
      <c r="BR165" s="137"/>
      <c r="BS165" s="137"/>
      <c r="BT165" s="137"/>
      <c r="BU165" s="137"/>
      <c r="BV165" s="137"/>
    </row>
    <row r="166" spans="63:74" x14ac:dyDescent="0.2">
      <c r="BK166" s="137"/>
      <c r="BL166" s="137"/>
      <c r="BM166" s="137"/>
      <c r="BN166" s="137"/>
      <c r="BO166" s="137"/>
      <c r="BP166" s="137"/>
      <c r="BQ166" s="137"/>
      <c r="BR166" s="137"/>
      <c r="BS166" s="137"/>
      <c r="BT166" s="137"/>
      <c r="BU166" s="137"/>
      <c r="BV166" s="137"/>
    </row>
    <row r="167" spans="63:74" x14ac:dyDescent="0.2">
      <c r="BK167" s="137"/>
      <c r="BL167" s="137"/>
      <c r="BM167" s="137"/>
      <c r="BN167" s="137"/>
      <c r="BO167" s="137"/>
      <c r="BP167" s="137"/>
      <c r="BQ167" s="137"/>
      <c r="BR167" s="137"/>
      <c r="BS167" s="137"/>
      <c r="BT167" s="137"/>
      <c r="BU167" s="137"/>
      <c r="BV167" s="137"/>
    </row>
    <row r="168" spans="63:74" x14ac:dyDescent="0.2">
      <c r="BK168" s="137"/>
      <c r="BL168" s="137"/>
      <c r="BM168" s="137"/>
      <c r="BN168" s="137"/>
      <c r="BO168" s="137"/>
      <c r="BP168" s="137"/>
      <c r="BQ168" s="137"/>
      <c r="BR168" s="137"/>
      <c r="BS168" s="137"/>
      <c r="BT168" s="137"/>
      <c r="BU168" s="137"/>
      <c r="BV168" s="137"/>
    </row>
    <row r="169" spans="63:74" x14ac:dyDescent="0.2">
      <c r="BK169" s="137"/>
      <c r="BL169" s="137"/>
      <c r="BM169" s="137"/>
      <c r="BN169" s="137"/>
      <c r="BO169" s="137"/>
      <c r="BP169" s="137"/>
      <c r="BQ169" s="137"/>
      <c r="BR169" s="137"/>
      <c r="BS169" s="137"/>
      <c r="BT169" s="137"/>
      <c r="BU169" s="137"/>
      <c r="BV169" s="137"/>
    </row>
    <row r="170" spans="63:74" x14ac:dyDescent="0.2">
      <c r="BK170" s="137"/>
      <c r="BL170" s="137"/>
      <c r="BM170" s="137"/>
      <c r="BN170" s="137"/>
      <c r="BO170" s="137"/>
      <c r="BP170" s="137"/>
      <c r="BQ170" s="137"/>
      <c r="BR170" s="137"/>
      <c r="BS170" s="137"/>
      <c r="BT170" s="137"/>
      <c r="BU170" s="137"/>
      <c r="BV170" s="137"/>
    </row>
    <row r="171" spans="63:74" x14ac:dyDescent="0.2">
      <c r="BK171" s="137"/>
      <c r="BL171" s="137"/>
      <c r="BM171" s="137"/>
      <c r="BN171" s="137"/>
      <c r="BO171" s="137"/>
      <c r="BP171" s="137"/>
      <c r="BQ171" s="137"/>
      <c r="BR171" s="137"/>
      <c r="BS171" s="137"/>
      <c r="BT171" s="137"/>
      <c r="BU171" s="137"/>
      <c r="BV171" s="137"/>
    </row>
    <row r="172" spans="63:74" x14ac:dyDescent="0.2">
      <c r="BK172" s="137"/>
      <c r="BL172" s="137"/>
      <c r="BM172" s="137"/>
      <c r="BN172" s="137"/>
      <c r="BO172" s="137"/>
      <c r="BP172" s="137"/>
      <c r="BQ172" s="137"/>
      <c r="BR172" s="137"/>
      <c r="BS172" s="137"/>
      <c r="BT172" s="137"/>
      <c r="BU172" s="137"/>
      <c r="BV172" s="137"/>
    </row>
    <row r="173" spans="63:74" x14ac:dyDescent="0.2">
      <c r="BK173" s="137"/>
      <c r="BL173" s="137"/>
      <c r="BM173" s="137"/>
      <c r="BN173" s="137"/>
      <c r="BO173" s="137"/>
      <c r="BP173" s="137"/>
      <c r="BQ173" s="137"/>
      <c r="BR173" s="137"/>
      <c r="BS173" s="137"/>
      <c r="BT173" s="137"/>
      <c r="BU173" s="137"/>
      <c r="BV173" s="137"/>
    </row>
    <row r="174" spans="63:74" x14ac:dyDescent="0.2">
      <c r="BK174" s="137"/>
      <c r="BL174" s="137"/>
      <c r="BM174" s="137"/>
      <c r="BN174" s="137"/>
      <c r="BO174" s="137"/>
      <c r="BP174" s="137"/>
      <c r="BQ174" s="137"/>
      <c r="BR174" s="137"/>
      <c r="BS174" s="137"/>
      <c r="BT174" s="137"/>
      <c r="BU174" s="137"/>
      <c r="BV174" s="137"/>
    </row>
    <row r="175" spans="63:74" x14ac:dyDescent="0.2">
      <c r="BK175" s="137"/>
      <c r="BL175" s="137"/>
      <c r="BM175" s="137"/>
      <c r="BN175" s="137"/>
      <c r="BO175" s="137"/>
      <c r="BP175" s="137"/>
      <c r="BQ175" s="137"/>
      <c r="BR175" s="137"/>
      <c r="BS175" s="137"/>
      <c r="BT175" s="137"/>
      <c r="BU175" s="137"/>
      <c r="BV175" s="137"/>
    </row>
    <row r="176" spans="63:74" x14ac:dyDescent="0.2">
      <c r="BK176" s="137"/>
      <c r="BL176" s="137"/>
      <c r="BM176" s="137"/>
      <c r="BN176" s="137"/>
      <c r="BO176" s="137"/>
      <c r="BP176" s="137"/>
      <c r="BQ176" s="137"/>
      <c r="BR176" s="137"/>
      <c r="BS176" s="137"/>
      <c r="BT176" s="137"/>
      <c r="BU176" s="137"/>
      <c r="BV176" s="137"/>
    </row>
    <row r="177" spans="63:74" x14ac:dyDescent="0.2">
      <c r="BK177" s="137"/>
      <c r="BL177" s="137"/>
      <c r="BM177" s="137"/>
      <c r="BN177" s="137"/>
      <c r="BO177" s="137"/>
      <c r="BP177" s="137"/>
      <c r="BQ177" s="137"/>
      <c r="BR177" s="137"/>
      <c r="BS177" s="137"/>
      <c r="BT177" s="137"/>
      <c r="BU177" s="137"/>
      <c r="BV177" s="137"/>
    </row>
    <row r="178" spans="63:74" x14ac:dyDescent="0.2">
      <c r="BK178" s="137"/>
      <c r="BL178" s="137"/>
      <c r="BM178" s="137"/>
      <c r="BN178" s="137"/>
      <c r="BO178" s="137"/>
      <c r="BP178" s="137"/>
      <c r="BQ178" s="137"/>
      <c r="BR178" s="137"/>
      <c r="BS178" s="137"/>
      <c r="BT178" s="137"/>
      <c r="BU178" s="137"/>
      <c r="BV178" s="137"/>
    </row>
    <row r="179" spans="63:74" x14ac:dyDescent="0.2">
      <c r="BK179" s="137"/>
      <c r="BL179" s="137"/>
      <c r="BM179" s="137"/>
      <c r="BN179" s="137"/>
      <c r="BO179" s="137"/>
      <c r="BP179" s="137"/>
      <c r="BQ179" s="137"/>
      <c r="BR179" s="137"/>
      <c r="BS179" s="137"/>
      <c r="BT179" s="137"/>
      <c r="BU179" s="137"/>
      <c r="BV179" s="137"/>
    </row>
    <row r="180" spans="63:74" x14ac:dyDescent="0.2">
      <c r="BK180" s="137"/>
      <c r="BL180" s="137"/>
      <c r="BM180" s="137"/>
      <c r="BN180" s="137"/>
      <c r="BO180" s="137"/>
      <c r="BP180" s="137"/>
      <c r="BQ180" s="137"/>
      <c r="BR180" s="137"/>
      <c r="BS180" s="137"/>
      <c r="BT180" s="137"/>
      <c r="BU180" s="137"/>
      <c r="BV180" s="137"/>
    </row>
    <row r="181" spans="63:74" x14ac:dyDescent="0.2">
      <c r="BK181" s="137"/>
      <c r="BL181" s="137"/>
      <c r="BM181" s="137"/>
      <c r="BN181" s="137"/>
      <c r="BO181" s="137"/>
      <c r="BP181" s="137"/>
      <c r="BQ181" s="137"/>
      <c r="BR181" s="137"/>
      <c r="BS181" s="137"/>
      <c r="BT181" s="137"/>
      <c r="BU181" s="137"/>
      <c r="BV181" s="137"/>
    </row>
    <row r="182" spans="63:74" x14ac:dyDescent="0.2">
      <c r="BK182" s="137"/>
      <c r="BL182" s="137"/>
      <c r="BM182" s="137"/>
      <c r="BN182" s="137"/>
      <c r="BO182" s="137"/>
      <c r="BP182" s="137"/>
      <c r="BQ182" s="137"/>
      <c r="BR182" s="137"/>
      <c r="BS182" s="137"/>
      <c r="BT182" s="137"/>
      <c r="BU182" s="137"/>
      <c r="BV182" s="137"/>
    </row>
    <row r="183" spans="63:74" x14ac:dyDescent="0.2">
      <c r="BK183" s="137"/>
      <c r="BL183" s="137"/>
      <c r="BM183" s="137"/>
      <c r="BN183" s="137"/>
      <c r="BO183" s="137"/>
      <c r="BP183" s="137"/>
      <c r="BQ183" s="137"/>
      <c r="BR183" s="137"/>
      <c r="BS183" s="137"/>
      <c r="BT183" s="137"/>
      <c r="BU183" s="137"/>
      <c r="BV183" s="137"/>
    </row>
    <row r="184" spans="63:74" x14ac:dyDescent="0.2">
      <c r="BK184" s="137"/>
      <c r="BL184" s="137"/>
      <c r="BM184" s="137"/>
      <c r="BN184" s="137"/>
      <c r="BO184" s="137"/>
      <c r="BP184" s="137"/>
      <c r="BQ184" s="137"/>
      <c r="BR184" s="137"/>
      <c r="BS184" s="137"/>
      <c r="BT184" s="137"/>
      <c r="BU184" s="137"/>
      <c r="BV184" s="137"/>
    </row>
    <row r="185" spans="63:74" x14ac:dyDescent="0.2">
      <c r="BK185" s="137"/>
      <c r="BL185" s="137"/>
      <c r="BM185" s="137"/>
      <c r="BN185" s="137"/>
      <c r="BO185" s="137"/>
      <c r="BP185" s="137"/>
      <c r="BQ185" s="137"/>
      <c r="BR185" s="137"/>
      <c r="BS185" s="137"/>
      <c r="BT185" s="137"/>
      <c r="BU185" s="137"/>
      <c r="BV185" s="137"/>
    </row>
    <row r="186" spans="63:74" x14ac:dyDescent="0.2">
      <c r="BK186" s="137"/>
      <c r="BL186" s="137"/>
      <c r="BM186" s="137"/>
      <c r="BN186" s="137"/>
      <c r="BO186" s="137"/>
      <c r="BP186" s="137"/>
      <c r="BQ186" s="137"/>
      <c r="BR186" s="137"/>
      <c r="BS186" s="137"/>
      <c r="BT186" s="137"/>
      <c r="BU186" s="137"/>
      <c r="BV186" s="137"/>
    </row>
    <row r="187" spans="63:74" x14ac:dyDescent="0.2">
      <c r="BK187" s="137"/>
      <c r="BL187" s="137"/>
      <c r="BM187" s="137"/>
      <c r="BN187" s="137"/>
      <c r="BO187" s="137"/>
      <c r="BP187" s="137"/>
      <c r="BQ187" s="137"/>
      <c r="BR187" s="137"/>
      <c r="BS187" s="137"/>
      <c r="BT187" s="137"/>
      <c r="BU187" s="137"/>
      <c r="BV187" s="137"/>
    </row>
    <row r="188" spans="63:74" x14ac:dyDescent="0.2">
      <c r="BK188" s="137"/>
      <c r="BL188" s="137"/>
      <c r="BM188" s="137"/>
      <c r="BN188" s="137"/>
      <c r="BO188" s="137"/>
      <c r="BP188" s="137"/>
      <c r="BQ188" s="137"/>
      <c r="BR188" s="137"/>
      <c r="BS188" s="137"/>
      <c r="BT188" s="137"/>
      <c r="BU188" s="137"/>
      <c r="BV188" s="137"/>
    </row>
  </sheetData>
  <mergeCells count="18">
    <mergeCell ref="A1:A2"/>
    <mergeCell ref="B1:AL1"/>
    <mergeCell ref="C3:N3"/>
    <mergeCell ref="O3:Z3"/>
    <mergeCell ref="AA3:AL3"/>
    <mergeCell ref="AY3:BJ3"/>
    <mergeCell ref="BK3:BV3"/>
    <mergeCell ref="B93:Q93"/>
    <mergeCell ref="B94:Q94"/>
    <mergeCell ref="B95:Q95"/>
    <mergeCell ref="B92:Q92"/>
    <mergeCell ref="AM3:AX3"/>
    <mergeCell ref="B97:Q97"/>
    <mergeCell ref="B98:Q98"/>
    <mergeCell ref="B99:Q99"/>
    <mergeCell ref="B100:Q100"/>
    <mergeCell ref="B102:Q102"/>
    <mergeCell ref="B101:R101"/>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sqref="A1:A2"/>
    </sheetView>
  </sheetViews>
  <sheetFormatPr defaultColWidth="9.625" defaultRowHeight="11.4" x14ac:dyDescent="0.15"/>
  <cols>
    <col min="1" max="1" width="10.625" style="2" customWidth="1"/>
    <col min="2" max="2" width="58" style="2" customWidth="1"/>
    <col min="3" max="50" width="6.625" style="2" customWidth="1"/>
    <col min="51" max="55" width="6.625" style="651" customWidth="1"/>
    <col min="56" max="58" width="6.625" style="649" customWidth="1"/>
    <col min="59" max="61" width="6.625" style="651" customWidth="1"/>
    <col min="62" max="62" width="6.625" style="146" customWidth="1"/>
    <col min="63" max="64" width="6.625" style="2" customWidth="1"/>
    <col min="65" max="65" width="6.625" style="2" bestFit="1" customWidth="1"/>
    <col min="66" max="74" width="6.625" style="2" customWidth="1"/>
    <col min="75" max="16384" width="9.625" style="2"/>
  </cols>
  <sheetData>
    <row r="1" spans="1:74" ht="15.7" customHeight="1" x14ac:dyDescent="0.2">
      <c r="A1" s="979" t="s">
        <v>479</v>
      </c>
      <c r="B1" s="1058" t="s">
        <v>1307</v>
      </c>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982"/>
      <c r="AK1" s="982"/>
      <c r="AL1" s="982"/>
    </row>
    <row r="2" spans="1:74" s="4" customFormat="1" ht="12.85"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8"/>
      <c r="AZ2" s="828"/>
      <c r="BA2" s="828"/>
      <c r="BB2" s="828"/>
      <c r="BC2" s="828"/>
      <c r="BD2" s="650"/>
      <c r="BE2" s="650"/>
      <c r="BF2" s="650"/>
      <c r="BG2" s="828"/>
      <c r="BH2" s="828"/>
      <c r="BI2" s="828"/>
      <c r="BJ2" s="214"/>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ht="10.7"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s="275" customFormat="1" ht="11.05" customHeight="1" x14ac:dyDescent="0.2">
      <c r="A5" s="595" t="s">
        <v>1310</v>
      </c>
      <c r="B5" s="622" t="s">
        <v>1311</v>
      </c>
      <c r="C5" s="584">
        <v>6.9390000000000001</v>
      </c>
      <c r="D5" s="584">
        <v>5.9480000000000004</v>
      </c>
      <c r="E5" s="584">
        <v>7.093</v>
      </c>
      <c r="F5" s="584">
        <v>7.1619999999999999</v>
      </c>
      <c r="G5" s="584">
        <v>7.2350000000000003</v>
      </c>
      <c r="H5" s="584">
        <v>7.24</v>
      </c>
      <c r="I5" s="584">
        <v>7.2569999999999997</v>
      </c>
      <c r="J5" s="584">
        <v>7.3949999999999996</v>
      </c>
      <c r="K5" s="584">
        <v>7.5110000000000001</v>
      </c>
      <c r="L5" s="584">
        <v>7.5510000000000002</v>
      </c>
      <c r="M5" s="584">
        <v>7.6360000000000001</v>
      </c>
      <c r="N5" s="584">
        <v>7.6109999999999998</v>
      </c>
      <c r="O5" s="584">
        <v>7.3970000000000002</v>
      </c>
      <c r="P5" s="584">
        <v>7.4580000000000002</v>
      </c>
      <c r="Q5" s="584">
        <v>7.7359999999999998</v>
      </c>
      <c r="R5" s="584">
        <v>7.62</v>
      </c>
      <c r="S5" s="584">
        <v>7.75</v>
      </c>
      <c r="T5" s="584">
        <v>7.8070000000000004</v>
      </c>
      <c r="U5" s="584">
        <v>7.8280000000000003</v>
      </c>
      <c r="V5" s="584">
        <v>7.923</v>
      </c>
      <c r="W5" s="584">
        <v>8.109</v>
      </c>
      <c r="X5" s="584">
        <v>8.18</v>
      </c>
      <c r="Y5" s="584">
        <v>8.2010000000000005</v>
      </c>
      <c r="Z5" s="584">
        <v>7.9580000000000002</v>
      </c>
      <c r="AA5" s="584">
        <v>8.2050000000000001</v>
      </c>
      <c r="AB5" s="584">
        <v>8.2799999999999994</v>
      </c>
      <c r="AC5" s="584">
        <v>8.4779999999999998</v>
      </c>
      <c r="AD5" s="584">
        <v>8.4610000000000003</v>
      </c>
      <c r="AE5" s="584">
        <v>8.4879999999999995</v>
      </c>
      <c r="AF5" s="584">
        <v>8.4670000000000005</v>
      </c>
      <c r="AG5" s="584">
        <v>8.5399999999999991</v>
      </c>
      <c r="AH5" s="584">
        <v>8.6340000000000003</v>
      </c>
      <c r="AI5" s="584">
        <v>8.7189999999999994</v>
      </c>
      <c r="AJ5" s="584">
        <v>8.7249999999999996</v>
      </c>
      <c r="AK5" s="584">
        <v>8.9250000000000007</v>
      </c>
      <c r="AL5" s="584">
        <v>8.9149999999999991</v>
      </c>
      <c r="AM5" s="584">
        <v>8.3480000000000008</v>
      </c>
      <c r="AN5" s="584">
        <v>8.8030000000000008</v>
      </c>
      <c r="AO5" s="584">
        <v>8.8719999999999999</v>
      </c>
      <c r="AP5" s="584">
        <v>8.9499999999999993</v>
      </c>
      <c r="AQ5" s="584">
        <v>8.9169999999999998</v>
      </c>
      <c r="AR5" s="584">
        <v>8.9030000000000005</v>
      </c>
      <c r="AS5" s="584">
        <v>8.8309999999999995</v>
      </c>
      <c r="AT5" s="584">
        <v>8.9990000000000006</v>
      </c>
      <c r="AU5" s="584">
        <v>9.0850000000000009</v>
      </c>
      <c r="AV5" s="584">
        <v>9.1920000000000002</v>
      </c>
      <c r="AW5" s="584">
        <v>9.1929999999999996</v>
      </c>
      <c r="AX5" s="584">
        <v>9.0039999999999996</v>
      </c>
      <c r="AY5" s="584">
        <v>8.7210000000000001</v>
      </c>
      <c r="AZ5" s="584">
        <v>8.84</v>
      </c>
      <c r="BA5" s="584">
        <v>9.016</v>
      </c>
      <c r="BB5" s="584">
        <v>8.9920000000000009</v>
      </c>
      <c r="BC5" s="584">
        <v>8.9860000000000007</v>
      </c>
      <c r="BD5" s="584">
        <v>9.0139999999999993</v>
      </c>
      <c r="BE5" s="584">
        <v>8.9809999999999999</v>
      </c>
      <c r="BF5" s="584">
        <v>9.0500000000000007</v>
      </c>
      <c r="BG5" s="594" t="s">
        <v>1347</v>
      </c>
      <c r="BH5" s="594" t="s">
        <v>1347</v>
      </c>
      <c r="BI5" s="594" t="s">
        <v>1347</v>
      </c>
      <c r="BJ5" s="355" t="s">
        <v>1347</v>
      </c>
      <c r="BK5" s="355" t="s">
        <v>1347</v>
      </c>
      <c r="BL5" s="355" t="s">
        <v>1347</v>
      </c>
      <c r="BM5" s="355" t="s">
        <v>1347</v>
      </c>
      <c r="BN5" s="355" t="s">
        <v>1347</v>
      </c>
      <c r="BO5" s="355" t="s">
        <v>1347</v>
      </c>
      <c r="BP5" s="355" t="s">
        <v>1347</v>
      </c>
      <c r="BQ5" s="355" t="s">
        <v>1347</v>
      </c>
      <c r="BR5" s="355" t="s">
        <v>1347</v>
      </c>
      <c r="BS5" s="355" t="s">
        <v>1347</v>
      </c>
      <c r="BT5" s="355" t="s">
        <v>1347</v>
      </c>
      <c r="BU5" s="355" t="s">
        <v>1347</v>
      </c>
      <c r="BV5" s="355" t="s">
        <v>1347</v>
      </c>
    </row>
    <row r="6" spans="1:74" ht="11.05" customHeight="1" x14ac:dyDescent="0.2">
      <c r="A6" s="267" t="s">
        <v>1312</v>
      </c>
      <c r="B6" s="554" t="s">
        <v>1313</v>
      </c>
      <c r="C6" s="585">
        <v>8.8999999999999996E-2</v>
      </c>
      <c r="D6" s="585">
        <v>7.4999999999999997E-2</v>
      </c>
      <c r="E6" s="585">
        <v>9.9000000000000005E-2</v>
      </c>
      <c r="F6" s="585">
        <v>9.6000000000000002E-2</v>
      </c>
      <c r="G6" s="585">
        <v>0.106</v>
      </c>
      <c r="H6" s="585">
        <v>0.11</v>
      </c>
      <c r="I6" s="585">
        <v>0.11</v>
      </c>
      <c r="J6" s="585">
        <v>0.115</v>
      </c>
      <c r="K6" s="585">
        <v>0.11899999999999999</v>
      </c>
      <c r="L6" s="585">
        <v>0.113</v>
      </c>
      <c r="M6" s="585">
        <v>0.11799999999999999</v>
      </c>
      <c r="N6" s="585">
        <v>0.123</v>
      </c>
      <c r="O6" s="585">
        <v>0.107</v>
      </c>
      <c r="P6" s="585">
        <v>0.121</v>
      </c>
      <c r="Q6" s="585">
        <v>0.11899999999999999</v>
      </c>
      <c r="R6" s="585">
        <v>0.11799999999999999</v>
      </c>
      <c r="S6" s="585">
        <v>0.11899999999999999</v>
      </c>
      <c r="T6" s="585">
        <v>0.121</v>
      </c>
      <c r="U6" s="585">
        <v>0.123</v>
      </c>
      <c r="V6" s="585">
        <v>0.11899999999999999</v>
      </c>
      <c r="W6" s="585">
        <v>0.115</v>
      </c>
      <c r="X6" s="585">
        <v>0.112</v>
      </c>
      <c r="Y6" s="585">
        <v>0.113</v>
      </c>
      <c r="Z6" s="585">
        <v>0.11899999999999999</v>
      </c>
      <c r="AA6" s="585">
        <v>0.127</v>
      </c>
      <c r="AB6" s="585">
        <v>0.128</v>
      </c>
      <c r="AC6" s="585">
        <v>0.125</v>
      </c>
      <c r="AD6" s="585">
        <v>0.127</v>
      </c>
      <c r="AE6" s="585">
        <v>0.125</v>
      </c>
      <c r="AF6" s="585">
        <v>0.11799999999999999</v>
      </c>
      <c r="AG6" s="585">
        <v>0.123</v>
      </c>
      <c r="AH6" s="585">
        <v>0.125</v>
      </c>
      <c r="AI6" s="585">
        <v>0.129</v>
      </c>
      <c r="AJ6" s="585">
        <v>0.13100000000000001</v>
      </c>
      <c r="AK6" s="585">
        <v>0.127</v>
      </c>
      <c r="AL6" s="585">
        <v>0.11600000000000001</v>
      </c>
      <c r="AM6" s="585">
        <v>0.11</v>
      </c>
      <c r="AN6" s="585">
        <v>0.123</v>
      </c>
      <c r="AO6" s="585">
        <v>0.125</v>
      </c>
      <c r="AP6" s="585">
        <v>0.16500000000000001</v>
      </c>
      <c r="AQ6" s="585">
        <v>0.129</v>
      </c>
      <c r="AR6" s="585">
        <v>0.127</v>
      </c>
      <c r="AS6" s="585">
        <v>0.126</v>
      </c>
      <c r="AT6" s="585">
        <v>0.128</v>
      </c>
      <c r="AU6" s="585">
        <v>0.126</v>
      </c>
      <c r="AV6" s="585">
        <v>0.13</v>
      </c>
      <c r="AW6" s="585">
        <v>0.127</v>
      </c>
      <c r="AX6" s="585">
        <v>0.126</v>
      </c>
      <c r="AY6" s="585">
        <v>0.11799999999999999</v>
      </c>
      <c r="AZ6" s="585">
        <v>0.11799999999999999</v>
      </c>
      <c r="BA6" s="585">
        <v>0.12</v>
      </c>
      <c r="BB6" s="585">
        <v>0.124</v>
      </c>
      <c r="BC6" s="585">
        <v>0.11700000000000001</v>
      </c>
      <c r="BD6" s="585">
        <v>0.115</v>
      </c>
      <c r="BE6" s="585">
        <v>0.11899999999999999</v>
      </c>
      <c r="BF6" s="585">
        <v>0.121</v>
      </c>
      <c r="BG6" s="590" t="s">
        <v>1347</v>
      </c>
      <c r="BH6" s="590" t="s">
        <v>1347</v>
      </c>
      <c r="BI6" s="590" t="s">
        <v>1347</v>
      </c>
      <c r="BJ6" s="355" t="s">
        <v>1347</v>
      </c>
      <c r="BK6" s="355" t="s">
        <v>1347</v>
      </c>
      <c r="BL6" s="355" t="s">
        <v>1347</v>
      </c>
      <c r="BM6" s="355" t="s">
        <v>1347</v>
      </c>
      <c r="BN6" s="355" t="s">
        <v>1347</v>
      </c>
      <c r="BO6" s="355" t="s">
        <v>1347</v>
      </c>
      <c r="BP6" s="355" t="s">
        <v>1347</v>
      </c>
      <c r="BQ6" s="355" t="s">
        <v>1347</v>
      </c>
      <c r="BR6" s="355" t="s">
        <v>1347</v>
      </c>
      <c r="BS6" s="355" t="s">
        <v>1347</v>
      </c>
      <c r="BT6" s="355" t="s">
        <v>1347</v>
      </c>
      <c r="BU6" s="355" t="s">
        <v>1347</v>
      </c>
      <c r="BV6" s="355" t="s">
        <v>1347</v>
      </c>
    </row>
    <row r="7" spans="1:74" ht="11.05" customHeight="1" x14ac:dyDescent="0.2">
      <c r="A7" s="267" t="s">
        <v>1314</v>
      </c>
      <c r="B7" s="554" t="s">
        <v>1315</v>
      </c>
      <c r="C7" s="585">
        <v>1.133</v>
      </c>
      <c r="D7" s="585">
        <v>1.07</v>
      </c>
      <c r="E7" s="585">
        <v>1.0940000000000001</v>
      </c>
      <c r="F7" s="585">
        <v>1.107</v>
      </c>
      <c r="G7" s="585">
        <v>1.1140000000000001</v>
      </c>
      <c r="H7" s="585">
        <v>1.117</v>
      </c>
      <c r="I7" s="585">
        <v>1.0620000000000001</v>
      </c>
      <c r="J7" s="585">
        <v>1.095</v>
      </c>
      <c r="K7" s="585">
        <v>1.101</v>
      </c>
      <c r="L7" s="585">
        <v>1.097</v>
      </c>
      <c r="M7" s="585">
        <v>1.1479999999999999</v>
      </c>
      <c r="N7" s="585">
        <v>1.1319999999999999</v>
      </c>
      <c r="O7" s="585">
        <v>1.079</v>
      </c>
      <c r="P7" s="585">
        <v>1.081</v>
      </c>
      <c r="Q7" s="585">
        <v>1.117</v>
      </c>
      <c r="R7" s="585">
        <v>0.90400000000000003</v>
      </c>
      <c r="S7" s="585">
        <v>1.0489999999999999</v>
      </c>
      <c r="T7" s="585">
        <v>1.095</v>
      </c>
      <c r="U7" s="585">
        <v>1.0669999999999999</v>
      </c>
      <c r="V7" s="585">
        <v>1.0680000000000001</v>
      </c>
      <c r="W7" s="585">
        <v>1.117</v>
      </c>
      <c r="X7" s="585">
        <v>1.1100000000000001</v>
      </c>
      <c r="Y7" s="585">
        <v>1.0940000000000001</v>
      </c>
      <c r="Z7" s="585">
        <v>0.96099999999999997</v>
      </c>
      <c r="AA7" s="585">
        <v>1.0640000000000001</v>
      </c>
      <c r="AB7" s="585">
        <v>1.159</v>
      </c>
      <c r="AC7" s="585">
        <v>1.1259999999999999</v>
      </c>
      <c r="AD7" s="585">
        <v>1.1339999999999999</v>
      </c>
      <c r="AE7" s="585">
        <v>1.137</v>
      </c>
      <c r="AF7" s="585">
        <v>1.17</v>
      </c>
      <c r="AG7" s="585">
        <v>1.179</v>
      </c>
      <c r="AH7" s="585">
        <v>1.2190000000000001</v>
      </c>
      <c r="AI7" s="585">
        <v>1.3</v>
      </c>
      <c r="AJ7" s="585">
        <v>1.268</v>
      </c>
      <c r="AK7" s="585">
        <v>1.2929999999999999</v>
      </c>
      <c r="AL7" s="585">
        <v>1.288</v>
      </c>
      <c r="AM7" s="585">
        <v>1.1160000000000001</v>
      </c>
      <c r="AN7" s="585">
        <v>1.27</v>
      </c>
      <c r="AO7" s="585">
        <v>1.2490000000000001</v>
      </c>
      <c r="AP7" s="585">
        <v>1.262</v>
      </c>
      <c r="AQ7" s="585">
        <v>1.2190000000000001</v>
      </c>
      <c r="AR7" s="585">
        <v>1.2070000000000001</v>
      </c>
      <c r="AS7" s="585">
        <v>1.1919999999999999</v>
      </c>
      <c r="AT7" s="585">
        <v>1.206</v>
      </c>
      <c r="AU7" s="585">
        <v>1.2290000000000001</v>
      </c>
      <c r="AV7" s="585">
        <v>1.212</v>
      </c>
      <c r="AW7" s="585">
        <v>1.2589999999999999</v>
      </c>
      <c r="AX7" s="585">
        <v>1.2210000000000001</v>
      </c>
      <c r="AY7" s="585">
        <v>1.204</v>
      </c>
      <c r="AZ7" s="585">
        <v>1.1910000000000001</v>
      </c>
      <c r="BA7" s="585">
        <v>1.222</v>
      </c>
      <c r="BB7" s="585">
        <v>1.198</v>
      </c>
      <c r="BC7" s="585">
        <v>1.1439999999999999</v>
      </c>
      <c r="BD7" s="585">
        <v>1.1519999999999999</v>
      </c>
      <c r="BE7" s="585">
        <v>1.1299999999999999</v>
      </c>
      <c r="BF7" s="585">
        <v>1.1719999999999999</v>
      </c>
      <c r="BG7" s="590" t="s">
        <v>1347</v>
      </c>
      <c r="BH7" s="590" t="s">
        <v>1347</v>
      </c>
      <c r="BI7" s="590" t="s">
        <v>1347</v>
      </c>
      <c r="BJ7" s="355" t="s">
        <v>1347</v>
      </c>
      <c r="BK7" s="355" t="s">
        <v>1347</v>
      </c>
      <c r="BL7" s="355" t="s">
        <v>1347</v>
      </c>
      <c r="BM7" s="355" t="s">
        <v>1347</v>
      </c>
      <c r="BN7" s="355" t="s">
        <v>1347</v>
      </c>
      <c r="BO7" s="355" t="s">
        <v>1347</v>
      </c>
      <c r="BP7" s="355" t="s">
        <v>1347</v>
      </c>
      <c r="BQ7" s="355" t="s">
        <v>1347</v>
      </c>
      <c r="BR7" s="355" t="s">
        <v>1347</v>
      </c>
      <c r="BS7" s="355" t="s">
        <v>1347</v>
      </c>
      <c r="BT7" s="355" t="s">
        <v>1347</v>
      </c>
      <c r="BU7" s="355" t="s">
        <v>1347</v>
      </c>
      <c r="BV7" s="355" t="s">
        <v>1347</v>
      </c>
    </row>
    <row r="8" spans="1:74" ht="11.05" customHeight="1" x14ac:dyDescent="0.2">
      <c r="A8" s="267" t="s">
        <v>1316</v>
      </c>
      <c r="B8" s="554" t="s">
        <v>1317</v>
      </c>
      <c r="C8" s="585">
        <v>0.95599999999999996</v>
      </c>
      <c r="D8" s="585">
        <v>0.80900000000000005</v>
      </c>
      <c r="E8" s="585">
        <v>0.997</v>
      </c>
      <c r="F8" s="585">
        <v>1.0029999999999999</v>
      </c>
      <c r="G8" s="585">
        <v>0.97599999999999998</v>
      </c>
      <c r="H8" s="585">
        <v>0.96599999999999997</v>
      </c>
      <c r="I8" s="585">
        <v>0.98499999999999999</v>
      </c>
      <c r="J8" s="585">
        <v>0.98499999999999999</v>
      </c>
      <c r="K8" s="585">
        <v>0.99</v>
      </c>
      <c r="L8" s="585">
        <v>0.95799999999999996</v>
      </c>
      <c r="M8" s="585">
        <v>0.96</v>
      </c>
      <c r="N8" s="585">
        <v>0.95599999999999996</v>
      </c>
      <c r="O8" s="585">
        <v>0.93799999999999994</v>
      </c>
      <c r="P8" s="585">
        <v>0.93400000000000005</v>
      </c>
      <c r="Q8" s="585">
        <v>0.93799999999999994</v>
      </c>
      <c r="R8" s="585">
        <v>0.96199999999999997</v>
      </c>
      <c r="S8" s="585">
        <v>0.95</v>
      </c>
      <c r="T8" s="585">
        <v>0.98</v>
      </c>
      <c r="U8" s="585">
        <v>0.96899999999999997</v>
      </c>
      <c r="V8" s="585">
        <v>0.98499999999999999</v>
      </c>
      <c r="W8" s="585">
        <v>1.0069999999999999</v>
      </c>
      <c r="X8" s="585">
        <v>1.0089999999999999</v>
      </c>
      <c r="Y8" s="585">
        <v>0.98</v>
      </c>
      <c r="Z8" s="585">
        <v>0.95199999999999996</v>
      </c>
      <c r="AA8" s="585">
        <v>0.97799999999999998</v>
      </c>
      <c r="AB8" s="585">
        <v>0.99199999999999999</v>
      </c>
      <c r="AC8" s="585">
        <v>1.0269999999999999</v>
      </c>
      <c r="AD8" s="585">
        <v>1.0049999999999999</v>
      </c>
      <c r="AE8" s="585">
        <v>1.0289999999999999</v>
      </c>
      <c r="AF8" s="585">
        <v>1.0389999999999999</v>
      </c>
      <c r="AG8" s="585">
        <v>1.0409999999999999</v>
      </c>
      <c r="AH8" s="585">
        <v>1.0129999999999999</v>
      </c>
      <c r="AI8" s="585">
        <v>1.01</v>
      </c>
      <c r="AJ8" s="585">
        <v>0.97699999999999998</v>
      </c>
      <c r="AK8" s="585">
        <v>0.97099999999999997</v>
      </c>
      <c r="AL8" s="585">
        <v>0.94099999999999995</v>
      </c>
      <c r="AM8" s="585">
        <v>0.90700000000000003</v>
      </c>
      <c r="AN8" s="585">
        <v>0.94899999999999995</v>
      </c>
      <c r="AO8" s="585">
        <v>0.96399999999999997</v>
      </c>
      <c r="AP8" s="585">
        <v>1.004</v>
      </c>
      <c r="AQ8" s="585">
        <v>1.034</v>
      </c>
      <c r="AR8" s="585">
        <v>1.0349999999999999</v>
      </c>
      <c r="AS8" s="585">
        <v>1.014</v>
      </c>
      <c r="AT8" s="585">
        <v>1.046</v>
      </c>
      <c r="AU8" s="585">
        <v>1.0629999999999999</v>
      </c>
      <c r="AV8" s="585">
        <v>1.0760000000000001</v>
      </c>
      <c r="AW8" s="585">
        <v>1.0289999999999999</v>
      </c>
      <c r="AX8" s="585">
        <v>0.997</v>
      </c>
      <c r="AY8" s="585">
        <v>0.96399999999999997</v>
      </c>
      <c r="AZ8" s="585">
        <v>1.02</v>
      </c>
      <c r="BA8" s="585">
        <v>1.018</v>
      </c>
      <c r="BB8" s="585">
        <v>1.0229999999999999</v>
      </c>
      <c r="BC8" s="585">
        <v>1.05</v>
      </c>
      <c r="BD8" s="585">
        <v>1.0549999999999999</v>
      </c>
      <c r="BE8" s="585">
        <v>1.044</v>
      </c>
      <c r="BF8" s="585">
        <v>1.05</v>
      </c>
      <c r="BG8" s="590" t="s">
        <v>1347</v>
      </c>
      <c r="BH8" s="590" t="s">
        <v>1347</v>
      </c>
      <c r="BI8" s="590" t="s">
        <v>1347</v>
      </c>
      <c r="BJ8" s="355" t="s">
        <v>1347</v>
      </c>
      <c r="BK8" s="355" t="s">
        <v>1347</v>
      </c>
      <c r="BL8" s="355" t="s">
        <v>1347</v>
      </c>
      <c r="BM8" s="355" t="s">
        <v>1347</v>
      </c>
      <c r="BN8" s="355" t="s">
        <v>1347</v>
      </c>
      <c r="BO8" s="355" t="s">
        <v>1347</v>
      </c>
      <c r="BP8" s="355" t="s">
        <v>1347</v>
      </c>
      <c r="BQ8" s="355" t="s">
        <v>1347</v>
      </c>
      <c r="BR8" s="355" t="s">
        <v>1347</v>
      </c>
      <c r="BS8" s="355" t="s">
        <v>1347</v>
      </c>
      <c r="BT8" s="355" t="s">
        <v>1347</v>
      </c>
      <c r="BU8" s="355" t="s">
        <v>1347</v>
      </c>
      <c r="BV8" s="355" t="s">
        <v>1347</v>
      </c>
    </row>
    <row r="9" spans="1:74" s="275" customFormat="1" ht="11.05" customHeight="1" x14ac:dyDescent="0.2">
      <c r="A9" s="267" t="s">
        <v>1318</v>
      </c>
      <c r="B9" s="554" t="s">
        <v>1319</v>
      </c>
      <c r="C9" s="585">
        <v>0.17299999999999999</v>
      </c>
      <c r="D9" s="585">
        <v>0.121</v>
      </c>
      <c r="E9" s="585">
        <v>0.16700000000000001</v>
      </c>
      <c r="F9" s="585">
        <v>0.16900000000000001</v>
      </c>
      <c r="G9" s="585">
        <v>0.16900000000000001</v>
      </c>
      <c r="H9" s="585">
        <v>0.16300000000000001</v>
      </c>
      <c r="I9" s="585">
        <v>0.157</v>
      </c>
      <c r="J9" s="585">
        <v>0.153</v>
      </c>
      <c r="K9" s="585">
        <v>0.157</v>
      </c>
      <c r="L9" s="585">
        <v>0.16</v>
      </c>
      <c r="M9" s="585">
        <v>0.153</v>
      </c>
      <c r="N9" s="585">
        <v>0.153</v>
      </c>
      <c r="O9" s="585">
        <v>0.15</v>
      </c>
      <c r="P9" s="585">
        <v>0.14499999999999999</v>
      </c>
      <c r="Q9" s="585">
        <v>0.157</v>
      </c>
      <c r="R9" s="585">
        <v>0.157</v>
      </c>
      <c r="S9" s="585">
        <v>0.156</v>
      </c>
      <c r="T9" s="585">
        <v>0.151</v>
      </c>
      <c r="U9" s="585">
        <v>0.14599999999999999</v>
      </c>
      <c r="V9" s="585">
        <v>0.14899999999999999</v>
      </c>
      <c r="W9" s="585">
        <v>0.14099999999999999</v>
      </c>
      <c r="X9" s="585">
        <v>0.154</v>
      </c>
      <c r="Y9" s="585">
        <v>0.16</v>
      </c>
      <c r="Z9" s="585">
        <v>0.151</v>
      </c>
      <c r="AA9" s="585">
        <v>0.157</v>
      </c>
      <c r="AB9" s="585">
        <v>0.155</v>
      </c>
      <c r="AC9" s="585">
        <v>0.154</v>
      </c>
      <c r="AD9" s="585">
        <v>0.14799999999999999</v>
      </c>
      <c r="AE9" s="585">
        <v>0.14899999999999999</v>
      </c>
      <c r="AF9" s="585">
        <v>0.14299999999999999</v>
      </c>
      <c r="AG9" s="585">
        <v>0.14199999999999999</v>
      </c>
      <c r="AH9" s="585">
        <v>0.13600000000000001</v>
      </c>
      <c r="AI9" s="585">
        <v>0.13600000000000001</v>
      </c>
      <c r="AJ9" s="585">
        <v>0.13500000000000001</v>
      </c>
      <c r="AK9" s="585">
        <v>0.13700000000000001</v>
      </c>
      <c r="AL9" s="585">
        <v>0.13600000000000001</v>
      </c>
      <c r="AM9" s="585">
        <v>0.121</v>
      </c>
      <c r="AN9" s="585">
        <v>0.13200000000000001</v>
      </c>
      <c r="AO9" s="585">
        <v>0.127</v>
      </c>
      <c r="AP9" s="585">
        <v>0.126</v>
      </c>
      <c r="AQ9" s="585">
        <v>0.11799999999999999</v>
      </c>
      <c r="AR9" s="585">
        <v>0.114</v>
      </c>
      <c r="AS9" s="585">
        <v>0.113</v>
      </c>
      <c r="AT9" s="585">
        <v>0.113</v>
      </c>
      <c r="AU9" s="585">
        <v>0.11899999999999999</v>
      </c>
      <c r="AV9" s="585">
        <v>0.11799999999999999</v>
      </c>
      <c r="AW9" s="585">
        <v>0.11799999999999999</v>
      </c>
      <c r="AX9" s="585">
        <v>0.114</v>
      </c>
      <c r="AY9" s="585">
        <v>0.112</v>
      </c>
      <c r="AZ9" s="585">
        <v>0.10199999999999999</v>
      </c>
      <c r="BA9" s="585">
        <v>0.11799999999999999</v>
      </c>
      <c r="BB9" s="585">
        <v>0.11799999999999999</v>
      </c>
      <c r="BC9" s="585">
        <v>0.107</v>
      </c>
      <c r="BD9" s="585">
        <v>0.10299999999999999</v>
      </c>
      <c r="BE9" s="585">
        <v>0.10199999999999999</v>
      </c>
      <c r="BF9" s="585">
        <v>0.1</v>
      </c>
      <c r="BG9" s="590" t="s">
        <v>1347</v>
      </c>
      <c r="BH9" s="590" t="s">
        <v>1347</v>
      </c>
      <c r="BI9" s="590" t="s">
        <v>1347</v>
      </c>
      <c r="BJ9" s="355" t="s">
        <v>1347</v>
      </c>
      <c r="BK9" s="355" t="s">
        <v>1347</v>
      </c>
      <c r="BL9" s="355" t="s">
        <v>1347</v>
      </c>
      <c r="BM9" s="355" t="s">
        <v>1347</v>
      </c>
      <c r="BN9" s="355" t="s">
        <v>1347</v>
      </c>
      <c r="BO9" s="355" t="s">
        <v>1347</v>
      </c>
      <c r="BP9" s="355" t="s">
        <v>1347</v>
      </c>
      <c r="BQ9" s="355" t="s">
        <v>1347</v>
      </c>
      <c r="BR9" s="355" t="s">
        <v>1347</v>
      </c>
      <c r="BS9" s="355" t="s">
        <v>1347</v>
      </c>
      <c r="BT9" s="355" t="s">
        <v>1347</v>
      </c>
      <c r="BU9" s="355" t="s">
        <v>1347</v>
      </c>
      <c r="BV9" s="355" t="s">
        <v>1347</v>
      </c>
    </row>
    <row r="10" spans="1:74" s="275" customFormat="1" ht="11.05" customHeight="1" x14ac:dyDescent="0.2">
      <c r="A10" s="267" t="s">
        <v>1320</v>
      </c>
      <c r="B10" s="554" t="s">
        <v>1321</v>
      </c>
      <c r="C10" s="585">
        <v>0.38200000000000001</v>
      </c>
      <c r="D10" s="585">
        <v>0.377</v>
      </c>
      <c r="E10" s="585">
        <v>0.373</v>
      </c>
      <c r="F10" s="585">
        <v>0.40699999999999997</v>
      </c>
      <c r="G10" s="585">
        <v>0.41099999999999998</v>
      </c>
      <c r="H10" s="585">
        <v>0.39900000000000002</v>
      </c>
      <c r="I10" s="585">
        <v>0.40500000000000003</v>
      </c>
      <c r="J10" s="585">
        <v>0.41</v>
      </c>
      <c r="K10" s="585">
        <v>0.42399999999999999</v>
      </c>
      <c r="L10" s="585">
        <v>0.45</v>
      </c>
      <c r="M10" s="585">
        <v>0.44400000000000001</v>
      </c>
      <c r="N10" s="585">
        <v>0.443</v>
      </c>
      <c r="O10" s="585">
        <v>0.42399999999999999</v>
      </c>
      <c r="P10" s="585">
        <v>0.432</v>
      </c>
      <c r="Q10" s="585">
        <v>0.441</v>
      </c>
      <c r="R10" s="585">
        <v>0.439</v>
      </c>
      <c r="S10" s="585">
        <v>0.43099999999999999</v>
      </c>
      <c r="T10" s="585">
        <v>0.42399999999999999</v>
      </c>
      <c r="U10" s="585">
        <v>0.42399999999999999</v>
      </c>
      <c r="V10" s="585">
        <v>0.42699999999999999</v>
      </c>
      <c r="W10" s="585">
        <v>0.42699999999999999</v>
      </c>
      <c r="X10" s="585">
        <v>0.42899999999999999</v>
      </c>
      <c r="Y10" s="585">
        <v>0.441</v>
      </c>
      <c r="Z10" s="585">
        <v>0.40400000000000003</v>
      </c>
      <c r="AA10" s="585">
        <v>0.41599999999999998</v>
      </c>
      <c r="AB10" s="585">
        <v>0.41</v>
      </c>
      <c r="AC10" s="585">
        <v>0.42899999999999999</v>
      </c>
      <c r="AD10" s="585">
        <v>0.442</v>
      </c>
      <c r="AE10" s="585">
        <v>0.44900000000000001</v>
      </c>
      <c r="AF10" s="585">
        <v>0.45700000000000002</v>
      </c>
      <c r="AG10" s="585">
        <v>0.45</v>
      </c>
      <c r="AH10" s="585">
        <v>0.45700000000000002</v>
      </c>
      <c r="AI10" s="585">
        <v>0.45300000000000001</v>
      </c>
      <c r="AJ10" s="585">
        <v>0.46500000000000002</v>
      </c>
      <c r="AK10" s="585">
        <v>0.47699999999999998</v>
      </c>
      <c r="AL10" s="585">
        <v>0.49</v>
      </c>
      <c r="AM10" s="585">
        <v>0.44600000000000001</v>
      </c>
      <c r="AN10" s="585">
        <v>0.47</v>
      </c>
      <c r="AO10" s="585">
        <v>0.47199999999999998</v>
      </c>
      <c r="AP10" s="585">
        <v>0.45400000000000001</v>
      </c>
      <c r="AQ10" s="585">
        <v>0.45700000000000002</v>
      </c>
      <c r="AR10" s="585">
        <v>0.44400000000000001</v>
      </c>
      <c r="AS10" s="585">
        <v>0.442</v>
      </c>
      <c r="AT10" s="585">
        <v>0.45</v>
      </c>
      <c r="AU10" s="585">
        <v>0.46899999999999997</v>
      </c>
      <c r="AV10" s="585">
        <v>0.48799999999999999</v>
      </c>
      <c r="AW10" s="585">
        <v>0.50800000000000001</v>
      </c>
      <c r="AX10" s="585">
        <v>0.499</v>
      </c>
      <c r="AY10" s="585">
        <v>0.46300000000000002</v>
      </c>
      <c r="AZ10" s="585">
        <v>0.45900000000000002</v>
      </c>
      <c r="BA10" s="585">
        <v>0.46100000000000002</v>
      </c>
      <c r="BB10" s="585">
        <v>0.44</v>
      </c>
      <c r="BC10" s="585">
        <v>0.44800000000000001</v>
      </c>
      <c r="BD10" s="585">
        <v>0.44800000000000001</v>
      </c>
      <c r="BE10" s="585">
        <v>0.443</v>
      </c>
      <c r="BF10" s="585">
        <v>0.45</v>
      </c>
      <c r="BG10" s="590" t="s">
        <v>1347</v>
      </c>
      <c r="BH10" s="590" t="s">
        <v>1347</v>
      </c>
      <c r="BI10" s="590" t="s">
        <v>1347</v>
      </c>
      <c r="BJ10" s="355" t="s">
        <v>1347</v>
      </c>
      <c r="BK10" s="355" t="s">
        <v>1347</v>
      </c>
      <c r="BL10" s="355" t="s">
        <v>1347</v>
      </c>
      <c r="BM10" s="355" t="s">
        <v>1347</v>
      </c>
      <c r="BN10" s="355" t="s">
        <v>1347</v>
      </c>
      <c r="BO10" s="355" t="s">
        <v>1347</v>
      </c>
      <c r="BP10" s="355" t="s">
        <v>1347</v>
      </c>
      <c r="BQ10" s="355" t="s">
        <v>1347</v>
      </c>
      <c r="BR10" s="355" t="s">
        <v>1347</v>
      </c>
      <c r="BS10" s="355" t="s">
        <v>1347</v>
      </c>
      <c r="BT10" s="355" t="s">
        <v>1347</v>
      </c>
      <c r="BU10" s="355" t="s">
        <v>1347</v>
      </c>
      <c r="BV10" s="355" t="s">
        <v>1347</v>
      </c>
    </row>
    <row r="11" spans="1:74" ht="11.05" customHeight="1" x14ac:dyDescent="0.2">
      <c r="A11" s="267" t="s">
        <v>1322</v>
      </c>
      <c r="B11" s="554" t="s">
        <v>1323</v>
      </c>
      <c r="C11" s="585">
        <v>3.8220000000000001</v>
      </c>
      <c r="D11" s="585">
        <v>3.1549999999999998</v>
      </c>
      <c r="E11" s="585">
        <v>3.9860000000000002</v>
      </c>
      <c r="F11" s="585">
        <v>4.0060000000000002</v>
      </c>
      <c r="G11" s="585">
        <v>4.0880000000000001</v>
      </c>
      <c r="H11" s="585">
        <v>4.1070000000000002</v>
      </c>
      <c r="I11" s="585">
        <v>4.1740000000000004</v>
      </c>
      <c r="J11" s="585">
        <v>4.2720000000000002</v>
      </c>
      <c r="K11" s="585">
        <v>4.3460000000000001</v>
      </c>
      <c r="L11" s="585">
        <v>4.41</v>
      </c>
      <c r="M11" s="585">
        <v>4.4429999999999996</v>
      </c>
      <c r="N11" s="585">
        <v>4.4349999999999996</v>
      </c>
      <c r="O11" s="585">
        <v>4.3330000000000002</v>
      </c>
      <c r="P11" s="585">
        <v>4.3810000000000002</v>
      </c>
      <c r="Q11" s="585">
        <v>4.5759999999999996</v>
      </c>
      <c r="R11" s="585">
        <v>4.6420000000000003</v>
      </c>
      <c r="S11" s="585">
        <v>4.633</v>
      </c>
      <c r="T11" s="585">
        <v>4.6230000000000002</v>
      </c>
      <c r="U11" s="585">
        <v>4.6900000000000004</v>
      </c>
      <c r="V11" s="585">
        <v>4.7569999999999997</v>
      </c>
      <c r="W11" s="585">
        <v>4.883</v>
      </c>
      <c r="X11" s="585">
        <v>4.9420000000000002</v>
      </c>
      <c r="Y11" s="585">
        <v>4.984</v>
      </c>
      <c r="Z11" s="585">
        <v>4.9660000000000002</v>
      </c>
      <c r="AA11" s="585">
        <v>5.0599999999999996</v>
      </c>
      <c r="AB11" s="585">
        <v>5.0129999999999999</v>
      </c>
      <c r="AC11" s="585">
        <v>5.1760000000000002</v>
      </c>
      <c r="AD11" s="585">
        <v>5.1760000000000002</v>
      </c>
      <c r="AE11" s="585">
        <v>5.1559999999999997</v>
      </c>
      <c r="AF11" s="585">
        <v>5.0940000000000003</v>
      </c>
      <c r="AG11" s="585">
        <v>5.1790000000000003</v>
      </c>
      <c r="AH11" s="585">
        <v>5.2530000000000001</v>
      </c>
      <c r="AI11" s="585">
        <v>5.26</v>
      </c>
      <c r="AJ11" s="585">
        <v>5.3220000000000001</v>
      </c>
      <c r="AK11" s="585">
        <v>5.4820000000000002</v>
      </c>
      <c r="AL11" s="585">
        <v>5.5119999999999996</v>
      </c>
      <c r="AM11" s="585">
        <v>5.2549999999999999</v>
      </c>
      <c r="AN11" s="585">
        <v>5.4610000000000003</v>
      </c>
      <c r="AO11" s="585">
        <v>5.5380000000000003</v>
      </c>
      <c r="AP11" s="585">
        <v>5.5339999999999998</v>
      </c>
      <c r="AQ11" s="585">
        <v>5.5309999999999997</v>
      </c>
      <c r="AR11" s="585">
        <v>5.55</v>
      </c>
      <c r="AS11" s="585">
        <v>5.532</v>
      </c>
      <c r="AT11" s="585">
        <v>5.6269999999999998</v>
      </c>
      <c r="AU11" s="585">
        <v>5.63</v>
      </c>
      <c r="AV11" s="585">
        <v>5.7240000000000002</v>
      </c>
      <c r="AW11" s="585">
        <v>5.6980000000000004</v>
      </c>
      <c r="AX11" s="585">
        <v>5.601</v>
      </c>
      <c r="AY11" s="585">
        <v>5.4279999999999999</v>
      </c>
      <c r="AZ11" s="585">
        <v>5.5129999999999999</v>
      </c>
      <c r="BA11" s="585">
        <v>5.6180000000000003</v>
      </c>
      <c r="BB11" s="585">
        <v>5.6369999999999996</v>
      </c>
      <c r="BC11" s="585">
        <v>5.6550000000000002</v>
      </c>
      <c r="BD11" s="585">
        <v>5.6740000000000004</v>
      </c>
      <c r="BE11" s="585">
        <v>5.6829999999999998</v>
      </c>
      <c r="BF11" s="585">
        <v>5.6829999999999998</v>
      </c>
      <c r="BG11" s="590" t="s">
        <v>1347</v>
      </c>
      <c r="BH11" s="590" t="s">
        <v>1347</v>
      </c>
      <c r="BI11" s="590" t="s">
        <v>1347</v>
      </c>
      <c r="BJ11" s="355" t="s">
        <v>1347</v>
      </c>
      <c r="BK11" s="355" t="s">
        <v>1347</v>
      </c>
      <c r="BL11" s="355" t="s">
        <v>1347</v>
      </c>
      <c r="BM11" s="355" t="s">
        <v>1347</v>
      </c>
      <c r="BN11" s="355" t="s">
        <v>1347</v>
      </c>
      <c r="BO11" s="355" t="s">
        <v>1347</v>
      </c>
      <c r="BP11" s="355" t="s">
        <v>1347</v>
      </c>
      <c r="BQ11" s="355" t="s">
        <v>1347</v>
      </c>
      <c r="BR11" s="355" t="s">
        <v>1347</v>
      </c>
      <c r="BS11" s="355" t="s">
        <v>1347</v>
      </c>
      <c r="BT11" s="355" t="s">
        <v>1347</v>
      </c>
      <c r="BU11" s="355" t="s">
        <v>1347</v>
      </c>
      <c r="BV11" s="355" t="s">
        <v>1347</v>
      </c>
    </row>
    <row r="12" spans="1:74" ht="11.05" customHeight="1" x14ac:dyDescent="0.2">
      <c r="A12" s="267" t="s">
        <v>1324</v>
      </c>
      <c r="B12" s="554" t="s">
        <v>1325</v>
      </c>
      <c r="C12" s="585">
        <v>9.5000000000000001E-2</v>
      </c>
      <c r="D12" s="585">
        <v>6.7000000000000004E-2</v>
      </c>
      <c r="E12" s="585">
        <v>9.0999999999999998E-2</v>
      </c>
      <c r="F12" s="585">
        <v>8.5999999999999993E-2</v>
      </c>
      <c r="G12" s="585">
        <v>8.7999999999999995E-2</v>
      </c>
      <c r="H12" s="585">
        <v>8.5999999999999993E-2</v>
      </c>
      <c r="I12" s="585">
        <v>8.4000000000000005E-2</v>
      </c>
      <c r="J12" s="585">
        <v>8.2000000000000003E-2</v>
      </c>
      <c r="K12" s="585">
        <v>0.09</v>
      </c>
      <c r="L12" s="585">
        <v>8.6999999999999994E-2</v>
      </c>
      <c r="M12" s="585">
        <v>8.5000000000000006E-2</v>
      </c>
      <c r="N12" s="585">
        <v>8.5000000000000006E-2</v>
      </c>
      <c r="O12" s="585">
        <v>8.4000000000000005E-2</v>
      </c>
      <c r="P12" s="585">
        <v>7.8E-2</v>
      </c>
      <c r="Q12" s="585">
        <v>9.0999999999999998E-2</v>
      </c>
      <c r="R12" s="585">
        <v>9.5000000000000001E-2</v>
      </c>
      <c r="S12" s="585">
        <v>9.5000000000000001E-2</v>
      </c>
      <c r="T12" s="585">
        <v>9.4E-2</v>
      </c>
      <c r="U12" s="585">
        <v>8.8999999999999996E-2</v>
      </c>
      <c r="V12" s="585">
        <v>9.0999999999999998E-2</v>
      </c>
      <c r="W12" s="585">
        <v>0.09</v>
      </c>
      <c r="X12" s="585">
        <v>8.6999999999999994E-2</v>
      </c>
      <c r="Y12" s="585">
        <v>9.4E-2</v>
      </c>
      <c r="Z12" s="585">
        <v>8.7999999999999995E-2</v>
      </c>
      <c r="AA12" s="585">
        <v>9.2999999999999999E-2</v>
      </c>
      <c r="AB12" s="585">
        <v>9.2999999999999999E-2</v>
      </c>
      <c r="AC12" s="585">
        <v>9.6000000000000002E-2</v>
      </c>
      <c r="AD12" s="585">
        <v>9.2999999999999999E-2</v>
      </c>
      <c r="AE12" s="585">
        <v>0.104</v>
      </c>
      <c r="AF12" s="585">
        <v>0.10100000000000001</v>
      </c>
      <c r="AG12" s="585">
        <v>0.10299999999999999</v>
      </c>
      <c r="AH12" s="585">
        <v>9.7000000000000003E-2</v>
      </c>
      <c r="AI12" s="585">
        <v>9.1999999999999998E-2</v>
      </c>
      <c r="AJ12" s="585">
        <v>8.8999999999999996E-2</v>
      </c>
      <c r="AK12" s="585">
        <v>8.8999999999999996E-2</v>
      </c>
      <c r="AL12" s="585">
        <v>8.6999999999999994E-2</v>
      </c>
      <c r="AM12" s="585">
        <v>7.8E-2</v>
      </c>
      <c r="AN12" s="585">
        <v>8.1000000000000003E-2</v>
      </c>
      <c r="AO12" s="585">
        <v>0.08</v>
      </c>
      <c r="AP12" s="585">
        <v>8.4000000000000005E-2</v>
      </c>
      <c r="AQ12" s="585">
        <v>8.5999999999999993E-2</v>
      </c>
      <c r="AR12" s="585">
        <v>8.1000000000000003E-2</v>
      </c>
      <c r="AS12" s="585">
        <v>7.9000000000000001E-2</v>
      </c>
      <c r="AT12" s="585">
        <v>8.4000000000000005E-2</v>
      </c>
      <c r="AU12" s="585">
        <v>0.09</v>
      </c>
      <c r="AV12" s="585">
        <v>9.0999999999999998E-2</v>
      </c>
      <c r="AW12" s="585">
        <v>9.2999999999999999E-2</v>
      </c>
      <c r="AX12" s="585">
        <v>9.1999999999999998E-2</v>
      </c>
      <c r="AY12" s="585">
        <v>0.09</v>
      </c>
      <c r="AZ12" s="585">
        <v>8.4000000000000005E-2</v>
      </c>
      <c r="BA12" s="585">
        <v>8.6999999999999994E-2</v>
      </c>
      <c r="BB12" s="585">
        <v>8.3000000000000004E-2</v>
      </c>
      <c r="BC12" s="585">
        <v>8.6999999999999994E-2</v>
      </c>
      <c r="BD12" s="585">
        <v>8.5000000000000006E-2</v>
      </c>
      <c r="BE12" s="585">
        <v>8.4000000000000005E-2</v>
      </c>
      <c r="BF12" s="585">
        <v>8.6999999999999994E-2</v>
      </c>
      <c r="BG12" s="590" t="s">
        <v>1347</v>
      </c>
      <c r="BH12" s="590" t="s">
        <v>1347</v>
      </c>
      <c r="BI12" s="590" t="s">
        <v>1347</v>
      </c>
      <c r="BJ12" s="355" t="s">
        <v>1347</v>
      </c>
      <c r="BK12" s="355" t="s">
        <v>1347</v>
      </c>
      <c r="BL12" s="355" t="s">
        <v>1347</v>
      </c>
      <c r="BM12" s="355" t="s">
        <v>1347</v>
      </c>
      <c r="BN12" s="355" t="s">
        <v>1347</v>
      </c>
      <c r="BO12" s="355" t="s">
        <v>1347</v>
      </c>
      <c r="BP12" s="355" t="s">
        <v>1347</v>
      </c>
      <c r="BQ12" s="355" t="s">
        <v>1347</v>
      </c>
      <c r="BR12" s="355" t="s">
        <v>1347</v>
      </c>
      <c r="BS12" s="355" t="s">
        <v>1347</v>
      </c>
      <c r="BT12" s="355" t="s">
        <v>1347</v>
      </c>
      <c r="BU12" s="355" t="s">
        <v>1347</v>
      </c>
      <c r="BV12" s="355" t="s">
        <v>1347</v>
      </c>
    </row>
    <row r="13" spans="1:74" ht="11.05" customHeight="1" x14ac:dyDescent="0.2">
      <c r="A13" s="267" t="s">
        <v>1326</v>
      </c>
      <c r="B13" s="554" t="s">
        <v>1327</v>
      </c>
      <c r="C13" s="585">
        <v>0.28899999999999998</v>
      </c>
      <c r="D13" s="585">
        <v>0.27400000000000002</v>
      </c>
      <c r="E13" s="585">
        <v>0.28599999999999998</v>
      </c>
      <c r="F13" s="585">
        <v>0.28799999999999998</v>
      </c>
      <c r="G13" s="585">
        <v>0.28299999999999997</v>
      </c>
      <c r="H13" s="585">
        <v>0.29199999999999998</v>
      </c>
      <c r="I13" s="585">
        <v>0.28000000000000003</v>
      </c>
      <c r="J13" s="585">
        <v>0.28299999999999997</v>
      </c>
      <c r="K13" s="585">
        <v>0.28399999999999997</v>
      </c>
      <c r="L13" s="585">
        <v>0.27600000000000002</v>
      </c>
      <c r="M13" s="585">
        <v>0.28499999999999998</v>
      </c>
      <c r="N13" s="585">
        <v>0.28399999999999997</v>
      </c>
      <c r="O13" s="585">
        <v>0.28199999999999997</v>
      </c>
      <c r="P13" s="585">
        <v>0.28599999999999998</v>
      </c>
      <c r="Q13" s="585">
        <v>0.29699999999999999</v>
      </c>
      <c r="R13" s="585">
        <v>0.30299999999999999</v>
      </c>
      <c r="S13" s="585">
        <v>0.317</v>
      </c>
      <c r="T13" s="585">
        <v>0.31900000000000001</v>
      </c>
      <c r="U13" s="585">
        <v>0.32</v>
      </c>
      <c r="V13" s="585">
        <v>0.32700000000000001</v>
      </c>
      <c r="W13" s="585">
        <v>0.32900000000000001</v>
      </c>
      <c r="X13" s="585">
        <v>0.33700000000000002</v>
      </c>
      <c r="Y13" s="585">
        <v>0.33500000000000002</v>
      </c>
      <c r="Z13" s="585">
        <v>0.317</v>
      </c>
      <c r="AA13" s="585">
        <v>0.31</v>
      </c>
      <c r="AB13" s="585">
        <v>0.33</v>
      </c>
      <c r="AC13" s="585">
        <v>0.34499999999999997</v>
      </c>
      <c r="AD13" s="585">
        <v>0.33600000000000002</v>
      </c>
      <c r="AE13" s="585">
        <v>0.33900000000000002</v>
      </c>
      <c r="AF13" s="585">
        <v>0.34499999999999997</v>
      </c>
      <c r="AG13" s="585">
        <v>0.32300000000000001</v>
      </c>
      <c r="AH13" s="585">
        <v>0.33400000000000002</v>
      </c>
      <c r="AI13" s="585">
        <v>0.33900000000000002</v>
      </c>
      <c r="AJ13" s="585">
        <v>0.33800000000000002</v>
      </c>
      <c r="AK13" s="585">
        <v>0.34899999999999998</v>
      </c>
      <c r="AL13" s="585">
        <v>0.34499999999999997</v>
      </c>
      <c r="AM13" s="585">
        <v>0.315</v>
      </c>
      <c r="AN13" s="585">
        <v>0.317</v>
      </c>
      <c r="AO13" s="585">
        <v>0.317</v>
      </c>
      <c r="AP13" s="585">
        <v>0.32100000000000001</v>
      </c>
      <c r="AQ13" s="585">
        <v>0.34300000000000003</v>
      </c>
      <c r="AR13" s="585">
        <v>0.34499999999999997</v>
      </c>
      <c r="AS13" s="585">
        <v>0.33300000000000002</v>
      </c>
      <c r="AT13" s="585">
        <v>0.34499999999999997</v>
      </c>
      <c r="AU13" s="585">
        <v>0.35899999999999999</v>
      </c>
      <c r="AV13" s="585">
        <v>0.35299999999999998</v>
      </c>
      <c r="AW13" s="585">
        <v>0.36099999999999999</v>
      </c>
      <c r="AX13" s="585">
        <v>0.35399999999999998</v>
      </c>
      <c r="AY13" s="585">
        <v>0.34200000000000003</v>
      </c>
      <c r="AZ13" s="585">
        <v>0.35299999999999998</v>
      </c>
      <c r="BA13" s="585">
        <v>0.372</v>
      </c>
      <c r="BB13" s="585">
        <v>0.36899999999999999</v>
      </c>
      <c r="BC13" s="585">
        <v>0.378</v>
      </c>
      <c r="BD13" s="585">
        <v>0.38200000000000001</v>
      </c>
      <c r="BE13" s="585">
        <v>0.376</v>
      </c>
      <c r="BF13" s="585">
        <v>0.38700000000000001</v>
      </c>
      <c r="BG13" s="590" t="s">
        <v>1347</v>
      </c>
      <c r="BH13" s="590" t="s">
        <v>1347</v>
      </c>
      <c r="BI13" s="590" t="s">
        <v>1347</v>
      </c>
      <c r="BJ13" s="355" t="s">
        <v>1347</v>
      </c>
      <c r="BK13" s="355" t="s">
        <v>1347</v>
      </c>
      <c r="BL13" s="355" t="s">
        <v>1347</v>
      </c>
      <c r="BM13" s="355" t="s">
        <v>1347</v>
      </c>
      <c r="BN13" s="355" t="s">
        <v>1347</v>
      </c>
      <c r="BO13" s="355" t="s">
        <v>1347</v>
      </c>
      <c r="BP13" s="355" t="s">
        <v>1347</v>
      </c>
      <c r="BQ13" s="355" t="s">
        <v>1347</v>
      </c>
      <c r="BR13" s="355" t="s">
        <v>1347</v>
      </c>
      <c r="BS13" s="355" t="s">
        <v>1347</v>
      </c>
      <c r="BT13" s="355" t="s">
        <v>1347</v>
      </c>
      <c r="BU13" s="355" t="s">
        <v>1347</v>
      </c>
      <c r="BV13" s="355" t="s">
        <v>1347</v>
      </c>
    </row>
    <row r="14" spans="1:74" ht="11.05" customHeight="1" x14ac:dyDescent="0.2">
      <c r="A14" s="267"/>
      <c r="B14" s="271"/>
      <c r="C14" s="585"/>
      <c r="D14" s="585"/>
      <c r="E14" s="585"/>
      <c r="F14" s="585"/>
      <c r="G14" s="585"/>
      <c r="H14" s="585"/>
      <c r="I14" s="585"/>
      <c r="J14" s="585"/>
      <c r="K14" s="585"/>
      <c r="L14" s="585"/>
      <c r="M14" s="585"/>
      <c r="N14" s="585"/>
      <c r="O14" s="585"/>
      <c r="P14" s="585"/>
      <c r="Q14" s="585"/>
      <c r="R14" s="585"/>
      <c r="S14" s="585"/>
      <c r="T14" s="585"/>
      <c r="U14" s="585"/>
      <c r="V14" s="585"/>
      <c r="W14" s="585"/>
      <c r="X14" s="585"/>
      <c r="Y14" s="585"/>
      <c r="Z14" s="585"/>
      <c r="AA14" s="585"/>
      <c r="AB14" s="585"/>
      <c r="AC14" s="585"/>
      <c r="AD14" s="585"/>
      <c r="AE14" s="585"/>
      <c r="AF14" s="585"/>
      <c r="AG14" s="585"/>
      <c r="AH14" s="585"/>
      <c r="AI14" s="585"/>
      <c r="AJ14" s="585"/>
      <c r="AK14" s="585"/>
      <c r="AL14" s="585"/>
      <c r="AM14" s="585"/>
      <c r="AN14" s="585"/>
      <c r="AO14" s="585"/>
      <c r="AP14" s="585"/>
      <c r="AQ14" s="585"/>
      <c r="AR14" s="585"/>
      <c r="AS14" s="585"/>
      <c r="AT14" s="585"/>
      <c r="AU14" s="585"/>
      <c r="AV14" s="585"/>
      <c r="AW14" s="585"/>
      <c r="AX14" s="585"/>
      <c r="AY14" s="585"/>
      <c r="AZ14" s="585"/>
      <c r="BA14" s="585"/>
      <c r="BB14" s="585"/>
      <c r="BC14" s="585"/>
      <c r="BD14" s="585"/>
      <c r="BE14" s="585"/>
      <c r="BF14" s="585"/>
      <c r="BG14" s="590"/>
      <c r="BH14" s="590"/>
      <c r="BI14" s="590"/>
      <c r="BJ14" s="623"/>
      <c r="BK14" s="623"/>
      <c r="BL14" s="623"/>
      <c r="BM14" s="623"/>
      <c r="BN14" s="623"/>
      <c r="BO14" s="623"/>
      <c r="BP14" s="623"/>
      <c r="BQ14" s="623"/>
      <c r="BR14" s="623"/>
      <c r="BS14" s="623"/>
      <c r="BT14" s="623"/>
      <c r="BU14" s="623"/>
      <c r="BV14" s="623"/>
    </row>
    <row r="15" spans="1:74" s="275" customFormat="1" ht="11.05" customHeight="1" x14ac:dyDescent="0.2">
      <c r="A15" s="595" t="s">
        <v>1328</v>
      </c>
      <c r="B15" s="622" t="s">
        <v>1329</v>
      </c>
      <c r="C15" s="299">
        <v>71.581999999999994</v>
      </c>
      <c r="D15" s="299">
        <v>66.787000000000006</v>
      </c>
      <c r="E15" s="299">
        <v>71.799000000000007</v>
      </c>
      <c r="F15" s="299">
        <v>72.927999999999997</v>
      </c>
      <c r="G15" s="299">
        <v>72.789000000000001</v>
      </c>
      <c r="H15" s="299">
        <v>73.569999999999993</v>
      </c>
      <c r="I15" s="299">
        <v>73.722999999999999</v>
      </c>
      <c r="J15" s="299">
        <v>74.721000000000004</v>
      </c>
      <c r="K15" s="299">
        <v>75.525999999999996</v>
      </c>
      <c r="L15" s="299">
        <v>76.168999999999997</v>
      </c>
      <c r="M15" s="299">
        <v>77.478999999999999</v>
      </c>
      <c r="N15" s="299">
        <v>78.316999999999993</v>
      </c>
      <c r="O15" s="299">
        <v>75.778999999999996</v>
      </c>
      <c r="P15" s="299">
        <v>75.721000000000004</v>
      </c>
      <c r="Q15" s="299">
        <v>76.561999999999998</v>
      </c>
      <c r="R15" s="299">
        <v>77.543000000000006</v>
      </c>
      <c r="S15" s="299">
        <v>78.790999999999997</v>
      </c>
      <c r="T15" s="299">
        <v>79.322000000000003</v>
      </c>
      <c r="U15" s="299">
        <v>79.66</v>
      </c>
      <c r="V15" s="299">
        <v>80.293999999999997</v>
      </c>
      <c r="W15" s="299">
        <v>81.561999999999998</v>
      </c>
      <c r="X15" s="299">
        <v>81.378</v>
      </c>
      <c r="Y15" s="299">
        <v>82.108999999999995</v>
      </c>
      <c r="Z15" s="299">
        <v>81.02</v>
      </c>
      <c r="AA15" s="299">
        <v>82.501999999999995</v>
      </c>
      <c r="AB15" s="299">
        <v>82.727000000000004</v>
      </c>
      <c r="AC15" s="299">
        <v>83.480999999999995</v>
      </c>
      <c r="AD15" s="299">
        <v>83.164000000000001</v>
      </c>
      <c r="AE15" s="299">
        <v>84.271000000000001</v>
      </c>
      <c r="AF15" s="299">
        <v>83.65</v>
      </c>
      <c r="AG15" s="299">
        <v>83.93</v>
      </c>
      <c r="AH15" s="299">
        <v>84.266000000000005</v>
      </c>
      <c r="AI15" s="299">
        <v>84.584000000000003</v>
      </c>
      <c r="AJ15" s="299">
        <v>84.072999999999993</v>
      </c>
      <c r="AK15" s="299">
        <v>85.805000000000007</v>
      </c>
      <c r="AL15" s="299">
        <v>86.072000000000003</v>
      </c>
      <c r="AM15" s="299">
        <v>83.703999999999994</v>
      </c>
      <c r="AN15" s="299">
        <v>85.528000000000006</v>
      </c>
      <c r="AO15" s="299">
        <v>83.165999999999997</v>
      </c>
      <c r="AP15" s="299">
        <v>82.366</v>
      </c>
      <c r="AQ15" s="299">
        <v>82.001000000000005</v>
      </c>
      <c r="AR15" s="299">
        <v>82.899000000000001</v>
      </c>
      <c r="AS15" s="299">
        <v>83.647000000000006</v>
      </c>
      <c r="AT15" s="299">
        <v>83.322000000000003</v>
      </c>
      <c r="AU15" s="299">
        <v>83.308999999999997</v>
      </c>
      <c r="AV15" s="299">
        <v>83.397999999999996</v>
      </c>
      <c r="AW15" s="299">
        <v>83.960999999999999</v>
      </c>
      <c r="AX15" s="299">
        <v>84.935000000000002</v>
      </c>
      <c r="AY15" s="299">
        <v>82.629000000000005</v>
      </c>
      <c r="AZ15" s="299">
        <v>85.442999999999998</v>
      </c>
      <c r="BA15" s="299">
        <v>86.492000000000004</v>
      </c>
      <c r="BB15" s="299">
        <v>86.790999999999997</v>
      </c>
      <c r="BC15" s="299">
        <v>87.42</v>
      </c>
      <c r="BD15" s="299">
        <v>87.516000000000005</v>
      </c>
      <c r="BE15" s="299">
        <v>88.224000000000004</v>
      </c>
      <c r="BF15" s="299">
        <v>88.188999999999993</v>
      </c>
      <c r="BG15" s="462" t="s">
        <v>1347</v>
      </c>
      <c r="BH15" s="462" t="s">
        <v>1347</v>
      </c>
      <c r="BI15" s="462" t="s">
        <v>1347</v>
      </c>
      <c r="BJ15" s="624" t="s">
        <v>1347</v>
      </c>
      <c r="BK15" s="624" t="s">
        <v>1347</v>
      </c>
      <c r="BL15" s="624" t="s">
        <v>1347</v>
      </c>
      <c r="BM15" s="624" t="s">
        <v>1347</v>
      </c>
      <c r="BN15" s="624" t="s">
        <v>1347</v>
      </c>
      <c r="BO15" s="624" t="s">
        <v>1347</v>
      </c>
      <c r="BP15" s="624" t="s">
        <v>1347</v>
      </c>
      <c r="BQ15" s="624" t="s">
        <v>1347</v>
      </c>
      <c r="BR15" s="624" t="s">
        <v>1347</v>
      </c>
      <c r="BS15" s="624" t="s">
        <v>1347</v>
      </c>
      <c r="BT15" s="624" t="s">
        <v>1347</v>
      </c>
      <c r="BU15" s="624" t="s">
        <v>1347</v>
      </c>
      <c r="BV15" s="624" t="s">
        <v>1347</v>
      </c>
    </row>
    <row r="16" spans="1:74" ht="11.05" customHeight="1" x14ac:dyDescent="0.2">
      <c r="A16" s="267" t="s">
        <v>1330</v>
      </c>
      <c r="B16" s="554" t="s">
        <v>1315</v>
      </c>
      <c r="C16" s="452">
        <v>2.129</v>
      </c>
      <c r="D16" s="452">
        <v>2.0219999999999998</v>
      </c>
      <c r="E16" s="452">
        <v>2.1419999999999999</v>
      </c>
      <c r="F16" s="452">
        <v>2.1909999999999998</v>
      </c>
      <c r="G16" s="452">
        <v>2.23</v>
      </c>
      <c r="H16" s="452">
        <v>2.2309999999999999</v>
      </c>
      <c r="I16" s="452">
        <v>2.1520000000000001</v>
      </c>
      <c r="J16" s="452">
        <v>2.214</v>
      </c>
      <c r="K16" s="452">
        <v>2.2599999999999998</v>
      </c>
      <c r="L16" s="452">
        <v>2.2400000000000002</v>
      </c>
      <c r="M16" s="452">
        <v>2.3029999999999999</v>
      </c>
      <c r="N16" s="452">
        <v>2.2589999999999999</v>
      </c>
      <c r="O16" s="452">
        <v>2.129</v>
      </c>
      <c r="P16" s="452">
        <v>2.153</v>
      </c>
      <c r="Q16" s="452">
        <v>2.2589999999999999</v>
      </c>
      <c r="R16" s="452">
        <v>1.8460000000000001</v>
      </c>
      <c r="S16" s="452">
        <v>2.09</v>
      </c>
      <c r="T16" s="452">
        <v>2.2959999999999998</v>
      </c>
      <c r="U16" s="452">
        <v>2.33</v>
      </c>
      <c r="V16" s="452">
        <v>2.319</v>
      </c>
      <c r="W16" s="452">
        <v>2.383</v>
      </c>
      <c r="X16" s="452">
        <v>2.3660000000000001</v>
      </c>
      <c r="Y16" s="452">
        <v>2.2890000000000001</v>
      </c>
      <c r="Z16" s="452">
        <v>1.9930000000000001</v>
      </c>
      <c r="AA16" s="452">
        <v>2.1789999999999998</v>
      </c>
      <c r="AB16" s="452">
        <v>2.33</v>
      </c>
      <c r="AC16" s="452">
        <v>2.335</v>
      </c>
      <c r="AD16" s="452">
        <v>2.3889999999999998</v>
      </c>
      <c r="AE16" s="452">
        <v>2.4180000000000001</v>
      </c>
      <c r="AF16" s="452">
        <v>2.4860000000000002</v>
      </c>
      <c r="AG16" s="452">
        <v>2.5259999999999998</v>
      </c>
      <c r="AH16" s="452">
        <v>2.5510000000000002</v>
      </c>
      <c r="AI16" s="452">
        <v>2.6429999999999998</v>
      </c>
      <c r="AJ16" s="452">
        <v>2.613</v>
      </c>
      <c r="AK16" s="452">
        <v>2.6579999999999999</v>
      </c>
      <c r="AL16" s="452">
        <v>2.706</v>
      </c>
      <c r="AM16" s="452">
        <v>2.3010000000000002</v>
      </c>
      <c r="AN16" s="452">
        <v>2.5830000000000002</v>
      </c>
      <c r="AO16" s="452">
        <v>2.6</v>
      </c>
      <c r="AP16" s="452">
        <v>2.661</v>
      </c>
      <c r="AQ16" s="452">
        <v>2.69</v>
      </c>
      <c r="AR16" s="452">
        <v>2.6789999999999998</v>
      </c>
      <c r="AS16" s="452">
        <v>2.6629999999999998</v>
      </c>
      <c r="AT16" s="452">
        <v>2.7109999999999999</v>
      </c>
      <c r="AU16" s="452">
        <v>2.7330000000000001</v>
      </c>
      <c r="AV16" s="452">
        <v>2.6269999999999998</v>
      </c>
      <c r="AW16" s="452">
        <v>2.6749999999999998</v>
      </c>
      <c r="AX16" s="452">
        <v>2.5990000000000002</v>
      </c>
      <c r="AY16" s="452">
        <v>2.5550000000000002</v>
      </c>
      <c r="AZ16" s="452">
        <v>2.5169999999999999</v>
      </c>
      <c r="BA16" s="452">
        <v>2.6509999999999998</v>
      </c>
      <c r="BB16" s="452">
        <v>2.6720000000000002</v>
      </c>
      <c r="BC16" s="452">
        <v>2.5870000000000002</v>
      </c>
      <c r="BD16" s="452">
        <v>2.6030000000000002</v>
      </c>
      <c r="BE16" s="452">
        <v>2.6480000000000001</v>
      </c>
      <c r="BF16" s="452">
        <v>2.7610000000000001</v>
      </c>
      <c r="BG16" s="456" t="s">
        <v>1347</v>
      </c>
      <c r="BH16" s="456" t="s">
        <v>1347</v>
      </c>
      <c r="BI16" s="456" t="s">
        <v>1347</v>
      </c>
      <c r="BJ16" s="624" t="s">
        <v>1347</v>
      </c>
      <c r="BK16" s="624" t="s">
        <v>1347</v>
      </c>
      <c r="BL16" s="624" t="s">
        <v>1347</v>
      </c>
      <c r="BM16" s="624" t="s">
        <v>1347</v>
      </c>
      <c r="BN16" s="624" t="s">
        <v>1347</v>
      </c>
      <c r="BO16" s="624" t="s">
        <v>1347</v>
      </c>
      <c r="BP16" s="624" t="s">
        <v>1347</v>
      </c>
      <c r="BQ16" s="624" t="s">
        <v>1347</v>
      </c>
      <c r="BR16" s="624" t="s">
        <v>1347</v>
      </c>
      <c r="BS16" s="624" t="s">
        <v>1347</v>
      </c>
      <c r="BT16" s="624" t="s">
        <v>1347</v>
      </c>
      <c r="BU16" s="624" t="s">
        <v>1347</v>
      </c>
      <c r="BV16" s="624" t="s">
        <v>1347</v>
      </c>
    </row>
    <row r="17" spans="1:74" ht="11.05" customHeight="1" x14ac:dyDescent="0.2">
      <c r="A17" s="267" t="s">
        <v>1331</v>
      </c>
      <c r="B17" s="554" t="s">
        <v>1332</v>
      </c>
      <c r="C17" s="452">
        <v>2.0009999999999999</v>
      </c>
      <c r="D17" s="452">
        <v>1.7290000000000001</v>
      </c>
      <c r="E17" s="452">
        <v>1.9510000000000001</v>
      </c>
      <c r="F17" s="452">
        <v>1.972</v>
      </c>
      <c r="G17" s="452">
        <v>1.9490000000000001</v>
      </c>
      <c r="H17" s="452">
        <v>1.94</v>
      </c>
      <c r="I17" s="452">
        <v>1.958</v>
      </c>
      <c r="J17" s="452">
        <v>1.9350000000000001</v>
      </c>
      <c r="K17" s="452">
        <v>1.95</v>
      </c>
      <c r="L17" s="452">
        <v>1.9650000000000001</v>
      </c>
      <c r="M17" s="452">
        <v>1.9570000000000001</v>
      </c>
      <c r="N17" s="452">
        <v>1.9430000000000001</v>
      </c>
      <c r="O17" s="452">
        <v>1.869</v>
      </c>
      <c r="P17" s="452">
        <v>1.82</v>
      </c>
      <c r="Q17" s="452">
        <v>1.853</v>
      </c>
      <c r="R17" s="452">
        <v>1.865</v>
      </c>
      <c r="S17" s="452">
        <v>1.8779999999999999</v>
      </c>
      <c r="T17" s="452">
        <v>1.8540000000000001</v>
      </c>
      <c r="U17" s="452">
        <v>1.841</v>
      </c>
      <c r="V17" s="452">
        <v>1.873</v>
      </c>
      <c r="W17" s="452">
        <v>1.869</v>
      </c>
      <c r="X17" s="452">
        <v>1.887</v>
      </c>
      <c r="Y17" s="452">
        <v>1.9239999999999999</v>
      </c>
      <c r="Z17" s="452">
        <v>1.845</v>
      </c>
      <c r="AA17" s="452">
        <v>1.827</v>
      </c>
      <c r="AB17" s="452">
        <v>1.7869999999999999</v>
      </c>
      <c r="AC17" s="452">
        <v>1.84</v>
      </c>
      <c r="AD17" s="452">
        <v>1.8360000000000001</v>
      </c>
      <c r="AE17" s="452">
        <v>1.8120000000000001</v>
      </c>
      <c r="AF17" s="452">
        <v>1.8009999999999999</v>
      </c>
      <c r="AG17" s="452">
        <v>1.7789999999999999</v>
      </c>
      <c r="AH17" s="452">
        <v>1.746</v>
      </c>
      <c r="AI17" s="452">
        <v>1.76</v>
      </c>
      <c r="AJ17" s="452">
        <v>1.7450000000000001</v>
      </c>
      <c r="AK17" s="452">
        <v>1.7490000000000001</v>
      </c>
      <c r="AL17" s="452">
        <v>1.7310000000000001</v>
      </c>
      <c r="AM17" s="452">
        <v>1.647</v>
      </c>
      <c r="AN17" s="452">
        <v>1.6819999999999999</v>
      </c>
      <c r="AO17" s="452">
        <v>1.669</v>
      </c>
      <c r="AP17" s="452">
        <v>1.647</v>
      </c>
      <c r="AQ17" s="452">
        <v>1.6339999999999999</v>
      </c>
      <c r="AR17" s="452">
        <v>1.661</v>
      </c>
      <c r="AS17" s="452">
        <v>1.643</v>
      </c>
      <c r="AT17" s="452">
        <v>1.633</v>
      </c>
      <c r="AU17" s="452">
        <v>1.653</v>
      </c>
      <c r="AV17" s="452">
        <v>1.6539999999999999</v>
      </c>
      <c r="AW17" s="452">
        <v>1.649</v>
      </c>
      <c r="AX17" s="452">
        <v>1.6519999999999999</v>
      </c>
      <c r="AY17" s="452">
        <v>1.619</v>
      </c>
      <c r="AZ17" s="452">
        <v>1.6120000000000001</v>
      </c>
      <c r="BA17" s="452">
        <v>1.63</v>
      </c>
      <c r="BB17" s="452">
        <v>1.6339999999999999</v>
      </c>
      <c r="BC17" s="452">
        <v>1.6160000000000001</v>
      </c>
      <c r="BD17" s="452">
        <v>1.619</v>
      </c>
      <c r="BE17" s="452">
        <v>1.6020000000000001</v>
      </c>
      <c r="BF17" s="452">
        <v>1.5740000000000001</v>
      </c>
      <c r="BG17" s="456" t="s">
        <v>1347</v>
      </c>
      <c r="BH17" s="456" t="s">
        <v>1347</v>
      </c>
      <c r="BI17" s="456" t="s">
        <v>1347</v>
      </c>
      <c r="BJ17" s="624" t="s">
        <v>1347</v>
      </c>
      <c r="BK17" s="624" t="s">
        <v>1347</v>
      </c>
      <c r="BL17" s="624" t="s">
        <v>1347</v>
      </c>
      <c r="BM17" s="624" t="s">
        <v>1347</v>
      </c>
      <c r="BN17" s="624" t="s">
        <v>1347</v>
      </c>
      <c r="BO17" s="624" t="s">
        <v>1347</v>
      </c>
      <c r="BP17" s="624" t="s">
        <v>1347</v>
      </c>
      <c r="BQ17" s="624" t="s">
        <v>1347</v>
      </c>
      <c r="BR17" s="624" t="s">
        <v>1347</v>
      </c>
      <c r="BS17" s="624" t="s">
        <v>1347</v>
      </c>
      <c r="BT17" s="624" t="s">
        <v>1347</v>
      </c>
      <c r="BU17" s="624" t="s">
        <v>1347</v>
      </c>
      <c r="BV17" s="624" t="s">
        <v>1347</v>
      </c>
    </row>
    <row r="18" spans="1:74" ht="11.05" customHeight="1" x14ac:dyDescent="0.2">
      <c r="A18" s="267" t="s">
        <v>1333</v>
      </c>
      <c r="B18" s="554" t="s">
        <v>1317</v>
      </c>
      <c r="C18" s="452">
        <v>3.6440000000000001</v>
      </c>
      <c r="D18" s="452">
        <v>3.23</v>
      </c>
      <c r="E18" s="452">
        <v>3.8420000000000001</v>
      </c>
      <c r="F18" s="452">
        <v>3.944</v>
      </c>
      <c r="G18" s="452">
        <v>3.871</v>
      </c>
      <c r="H18" s="452">
        <v>3.8279999999999998</v>
      </c>
      <c r="I18" s="452">
        <v>3.9020000000000001</v>
      </c>
      <c r="J18" s="452">
        <v>3.8330000000000002</v>
      </c>
      <c r="K18" s="452">
        <v>3.8639999999999999</v>
      </c>
      <c r="L18" s="452">
        <v>3.8330000000000002</v>
      </c>
      <c r="M18" s="452">
        <v>3.8180000000000001</v>
      </c>
      <c r="N18" s="452">
        <v>3.9119999999999999</v>
      </c>
      <c r="O18" s="452">
        <v>3.8140000000000001</v>
      </c>
      <c r="P18" s="452">
        <v>3.9039999999999999</v>
      </c>
      <c r="Q18" s="452">
        <v>3.9670000000000001</v>
      </c>
      <c r="R18" s="452">
        <v>4.1420000000000003</v>
      </c>
      <c r="S18" s="452">
        <v>4.1580000000000004</v>
      </c>
      <c r="T18" s="452">
        <v>4.3</v>
      </c>
      <c r="U18" s="452">
        <v>4.2249999999999996</v>
      </c>
      <c r="V18" s="452">
        <v>4.2809999999999997</v>
      </c>
      <c r="W18" s="452">
        <v>4.282</v>
      </c>
      <c r="X18" s="452">
        <v>4.2960000000000003</v>
      </c>
      <c r="Y18" s="452">
        <v>4.2549999999999999</v>
      </c>
      <c r="Z18" s="452">
        <v>4.218</v>
      </c>
      <c r="AA18" s="452">
        <v>4.1710000000000003</v>
      </c>
      <c r="AB18" s="452">
        <v>4.2539999999999996</v>
      </c>
      <c r="AC18" s="452">
        <v>4.4930000000000003</v>
      </c>
      <c r="AD18" s="452">
        <v>4.4390000000000001</v>
      </c>
      <c r="AE18" s="452">
        <v>4.516</v>
      </c>
      <c r="AF18" s="452">
        <v>4.4320000000000004</v>
      </c>
      <c r="AG18" s="452">
        <v>4.4489999999999998</v>
      </c>
      <c r="AH18" s="452">
        <v>4.38</v>
      </c>
      <c r="AI18" s="452">
        <v>4.492</v>
      </c>
      <c r="AJ18" s="452">
        <v>4.42</v>
      </c>
      <c r="AK18" s="452">
        <v>4.4050000000000002</v>
      </c>
      <c r="AL18" s="452">
        <v>4.3869999999999996</v>
      </c>
      <c r="AM18" s="452">
        <v>4.3</v>
      </c>
      <c r="AN18" s="452">
        <v>4.3719999999999999</v>
      </c>
      <c r="AO18" s="452">
        <v>4.367</v>
      </c>
      <c r="AP18" s="452">
        <v>4.2409999999999997</v>
      </c>
      <c r="AQ18" s="452">
        <v>4.4329999999999998</v>
      </c>
      <c r="AR18" s="452">
        <v>4.4210000000000003</v>
      </c>
      <c r="AS18" s="452">
        <v>4.2949999999999999</v>
      </c>
      <c r="AT18" s="452">
        <v>4.2460000000000004</v>
      </c>
      <c r="AU18" s="452">
        <v>4.2619999999999996</v>
      </c>
      <c r="AV18" s="452">
        <v>4.4340000000000002</v>
      </c>
      <c r="AW18" s="452">
        <v>4.3250000000000002</v>
      </c>
      <c r="AX18" s="452">
        <v>4.1959999999999997</v>
      </c>
      <c r="AY18" s="452">
        <v>4.0110000000000001</v>
      </c>
      <c r="AZ18" s="452">
        <v>4.1589999999999998</v>
      </c>
      <c r="BA18" s="452">
        <v>4.2149999999999999</v>
      </c>
      <c r="BB18" s="452">
        <v>4.2720000000000002</v>
      </c>
      <c r="BC18" s="452">
        <v>4.4109999999999996</v>
      </c>
      <c r="BD18" s="452">
        <v>4.367</v>
      </c>
      <c r="BE18" s="452">
        <v>4.3179999999999996</v>
      </c>
      <c r="BF18" s="452">
        <v>4.2629999999999999</v>
      </c>
      <c r="BG18" s="456" t="s">
        <v>1347</v>
      </c>
      <c r="BH18" s="456" t="s">
        <v>1347</v>
      </c>
      <c r="BI18" s="456" t="s">
        <v>1347</v>
      </c>
      <c r="BJ18" s="624" t="s">
        <v>1347</v>
      </c>
      <c r="BK18" s="624" t="s">
        <v>1347</v>
      </c>
      <c r="BL18" s="624" t="s">
        <v>1347</v>
      </c>
      <c r="BM18" s="624" t="s">
        <v>1347</v>
      </c>
      <c r="BN18" s="624" t="s">
        <v>1347</v>
      </c>
      <c r="BO18" s="624" t="s">
        <v>1347</v>
      </c>
      <c r="BP18" s="624" t="s">
        <v>1347</v>
      </c>
      <c r="BQ18" s="624" t="s">
        <v>1347</v>
      </c>
      <c r="BR18" s="624" t="s">
        <v>1347</v>
      </c>
      <c r="BS18" s="624" t="s">
        <v>1347</v>
      </c>
      <c r="BT18" s="624" t="s">
        <v>1347</v>
      </c>
      <c r="BU18" s="624" t="s">
        <v>1347</v>
      </c>
      <c r="BV18" s="624" t="s">
        <v>1347</v>
      </c>
    </row>
    <row r="19" spans="1:74" ht="11.05" customHeight="1" x14ac:dyDescent="0.2">
      <c r="A19" s="267" t="s">
        <v>1334</v>
      </c>
      <c r="B19" s="554" t="s">
        <v>1335</v>
      </c>
      <c r="C19" s="452">
        <v>1.085</v>
      </c>
      <c r="D19" s="452">
        <v>0.90400000000000003</v>
      </c>
      <c r="E19" s="452">
        <v>1.0980000000000001</v>
      </c>
      <c r="F19" s="452">
        <v>1.077</v>
      </c>
      <c r="G19" s="452">
        <v>1.0640000000000001</v>
      </c>
      <c r="H19" s="452">
        <v>1.0509999999999999</v>
      </c>
      <c r="I19" s="452">
        <v>1.048</v>
      </c>
      <c r="J19" s="452">
        <v>1.04</v>
      </c>
      <c r="K19" s="452">
        <v>1.038</v>
      </c>
      <c r="L19" s="452">
        <v>1.034</v>
      </c>
      <c r="M19" s="452">
        <v>1.026</v>
      </c>
      <c r="N19" s="452">
        <v>1.016</v>
      </c>
      <c r="O19" s="452">
        <v>0.98899999999999999</v>
      </c>
      <c r="P19" s="452">
        <v>0.97899999999999998</v>
      </c>
      <c r="Q19" s="452">
        <v>0.99199999999999999</v>
      </c>
      <c r="R19" s="452">
        <v>0.98899999999999999</v>
      </c>
      <c r="S19" s="452">
        <v>0.97699999999999998</v>
      </c>
      <c r="T19" s="452">
        <v>0.96699999999999997</v>
      </c>
      <c r="U19" s="452">
        <v>0.95899999999999996</v>
      </c>
      <c r="V19" s="452">
        <v>0.96199999999999997</v>
      </c>
      <c r="W19" s="452">
        <v>0.96099999999999997</v>
      </c>
      <c r="X19" s="452">
        <v>0.95399999999999996</v>
      </c>
      <c r="Y19" s="452">
        <v>0.94299999999999995</v>
      </c>
      <c r="Z19" s="452">
        <v>0.89800000000000002</v>
      </c>
      <c r="AA19" s="452">
        <v>0.93799999999999994</v>
      </c>
      <c r="AB19" s="452">
        <v>0.92800000000000005</v>
      </c>
      <c r="AC19" s="452">
        <v>0.92600000000000005</v>
      </c>
      <c r="AD19" s="452">
        <v>0.91300000000000003</v>
      </c>
      <c r="AE19" s="452">
        <v>0.90600000000000003</v>
      </c>
      <c r="AF19" s="452">
        <v>0.89700000000000002</v>
      </c>
      <c r="AG19" s="452">
        <v>0.89</v>
      </c>
      <c r="AH19" s="452">
        <v>0.88500000000000001</v>
      </c>
      <c r="AI19" s="452">
        <v>0.88400000000000001</v>
      </c>
      <c r="AJ19" s="452">
        <v>0.878</v>
      </c>
      <c r="AK19" s="452">
        <v>0.872</v>
      </c>
      <c r="AL19" s="452">
        <v>0.86199999999999999</v>
      </c>
      <c r="AM19" s="452">
        <v>0.77400000000000002</v>
      </c>
      <c r="AN19" s="452">
        <v>0.84599999999999997</v>
      </c>
      <c r="AO19" s="452">
        <v>0.84399999999999997</v>
      </c>
      <c r="AP19" s="452">
        <v>0.83199999999999996</v>
      </c>
      <c r="AQ19" s="452">
        <v>0.82499999999999996</v>
      </c>
      <c r="AR19" s="452">
        <v>0.81399999999999995</v>
      </c>
      <c r="AS19" s="452">
        <v>0.81100000000000005</v>
      </c>
      <c r="AT19" s="452">
        <v>0.80900000000000005</v>
      </c>
      <c r="AU19" s="452">
        <v>0.80500000000000005</v>
      </c>
      <c r="AV19" s="452">
        <v>0.79500000000000004</v>
      </c>
      <c r="AW19" s="452">
        <v>0.79600000000000004</v>
      </c>
      <c r="AX19" s="452">
        <v>0.78400000000000003</v>
      </c>
      <c r="AY19" s="452">
        <v>0.75900000000000001</v>
      </c>
      <c r="AZ19" s="452">
        <v>0.751</v>
      </c>
      <c r="BA19" s="452">
        <v>0.76500000000000001</v>
      </c>
      <c r="BB19" s="452">
        <v>0.75800000000000001</v>
      </c>
      <c r="BC19" s="452">
        <v>0.75600000000000001</v>
      </c>
      <c r="BD19" s="452">
        <v>0.74099999999999999</v>
      </c>
      <c r="BE19" s="452">
        <v>0.73699999999999999</v>
      </c>
      <c r="BF19" s="452">
        <v>0.73399999999999999</v>
      </c>
      <c r="BG19" s="456" t="s">
        <v>1347</v>
      </c>
      <c r="BH19" s="456" t="s">
        <v>1347</v>
      </c>
      <c r="BI19" s="456" t="s">
        <v>1347</v>
      </c>
      <c r="BJ19" s="624" t="s">
        <v>1347</v>
      </c>
      <c r="BK19" s="624" t="s">
        <v>1347</v>
      </c>
      <c r="BL19" s="624" t="s">
        <v>1347</v>
      </c>
      <c r="BM19" s="624" t="s">
        <v>1347</v>
      </c>
      <c r="BN19" s="624" t="s">
        <v>1347</v>
      </c>
      <c r="BO19" s="624" t="s">
        <v>1347</v>
      </c>
      <c r="BP19" s="624" t="s">
        <v>1347</v>
      </c>
      <c r="BQ19" s="624" t="s">
        <v>1347</v>
      </c>
      <c r="BR19" s="624" t="s">
        <v>1347</v>
      </c>
      <c r="BS19" s="624" t="s">
        <v>1347</v>
      </c>
      <c r="BT19" s="624" t="s">
        <v>1347</v>
      </c>
      <c r="BU19" s="624" t="s">
        <v>1347</v>
      </c>
      <c r="BV19" s="624" t="s">
        <v>1347</v>
      </c>
    </row>
    <row r="20" spans="1:74" ht="11.05" customHeight="1" x14ac:dyDescent="0.2">
      <c r="A20" s="267" t="s">
        <v>1336</v>
      </c>
      <c r="B20" s="554" t="s">
        <v>1337</v>
      </c>
      <c r="C20" s="452">
        <v>10.247999999999999</v>
      </c>
      <c r="D20" s="452">
        <v>9.1750000000000007</v>
      </c>
      <c r="E20" s="452">
        <v>10.557</v>
      </c>
      <c r="F20" s="452">
        <v>10.683</v>
      </c>
      <c r="G20" s="452">
        <v>10.689</v>
      </c>
      <c r="H20" s="452">
        <v>10.961</v>
      </c>
      <c r="I20" s="452">
        <v>11.423999999999999</v>
      </c>
      <c r="J20" s="452">
        <v>11.348000000000001</v>
      </c>
      <c r="K20" s="452">
        <v>11.723000000000001</v>
      </c>
      <c r="L20" s="452">
        <v>11.913</v>
      </c>
      <c r="M20" s="452">
        <v>12.359</v>
      </c>
      <c r="N20" s="452">
        <v>12.548</v>
      </c>
      <c r="O20" s="452">
        <v>11.95</v>
      </c>
      <c r="P20" s="452">
        <v>11.997999999999999</v>
      </c>
      <c r="Q20" s="452">
        <v>11.801</v>
      </c>
      <c r="R20" s="452">
        <v>12.314</v>
      </c>
      <c r="S20" s="452">
        <v>12.744999999999999</v>
      </c>
      <c r="T20" s="452">
        <v>12.726000000000001</v>
      </c>
      <c r="U20" s="452">
        <v>12.739000000000001</v>
      </c>
      <c r="V20" s="452">
        <v>12.978999999999999</v>
      </c>
      <c r="W20" s="452">
        <v>13.372999999999999</v>
      </c>
      <c r="X20" s="452">
        <v>13.752000000000001</v>
      </c>
      <c r="Y20" s="452">
        <v>13.978999999999999</v>
      </c>
      <c r="Z20" s="452">
        <v>13.8</v>
      </c>
      <c r="AA20" s="452">
        <v>13.939</v>
      </c>
      <c r="AB20" s="452">
        <v>14.321999999999999</v>
      </c>
      <c r="AC20" s="452">
        <v>14.093</v>
      </c>
      <c r="AD20" s="452">
        <v>14.173</v>
      </c>
      <c r="AE20" s="452">
        <v>14.728</v>
      </c>
      <c r="AF20" s="452">
        <v>14.009</v>
      </c>
      <c r="AG20" s="452">
        <v>14.157</v>
      </c>
      <c r="AH20" s="452">
        <v>14.170999999999999</v>
      </c>
      <c r="AI20" s="452">
        <v>14.103</v>
      </c>
      <c r="AJ20" s="452">
        <v>13.968</v>
      </c>
      <c r="AK20" s="452">
        <v>13.882999999999999</v>
      </c>
      <c r="AL20" s="452">
        <v>13.500999999999999</v>
      </c>
      <c r="AM20" s="452">
        <v>13.409000000000001</v>
      </c>
      <c r="AN20" s="452">
        <v>13.641999999999999</v>
      </c>
      <c r="AO20" s="452">
        <v>13.055999999999999</v>
      </c>
      <c r="AP20" s="452">
        <v>12.186999999999999</v>
      </c>
      <c r="AQ20" s="452">
        <v>11.638</v>
      </c>
      <c r="AR20" s="452">
        <v>11.614000000000001</v>
      </c>
      <c r="AS20" s="452">
        <v>11.773</v>
      </c>
      <c r="AT20" s="452">
        <v>11.699</v>
      </c>
      <c r="AU20" s="452">
        <v>11.589</v>
      </c>
      <c r="AV20" s="452">
        <v>11.269</v>
      </c>
      <c r="AW20" s="452">
        <v>11.475</v>
      </c>
      <c r="AX20" s="452">
        <v>11.326000000000001</v>
      </c>
      <c r="AY20" s="452">
        <v>11.138</v>
      </c>
      <c r="AZ20" s="452">
        <v>11.882999999999999</v>
      </c>
      <c r="BA20" s="452">
        <v>12.077999999999999</v>
      </c>
      <c r="BB20" s="452">
        <v>12.385999999999999</v>
      </c>
      <c r="BC20" s="452">
        <v>12.304</v>
      </c>
      <c r="BD20" s="452">
        <v>12.371</v>
      </c>
      <c r="BE20" s="452">
        <v>12.775</v>
      </c>
      <c r="BF20" s="452">
        <v>12.852</v>
      </c>
      <c r="BG20" s="456" t="s">
        <v>1347</v>
      </c>
      <c r="BH20" s="456" t="s">
        <v>1347</v>
      </c>
      <c r="BI20" s="456" t="s">
        <v>1347</v>
      </c>
      <c r="BJ20" s="624" t="s">
        <v>1347</v>
      </c>
      <c r="BK20" s="624" t="s">
        <v>1347</v>
      </c>
      <c r="BL20" s="624" t="s">
        <v>1347</v>
      </c>
      <c r="BM20" s="624" t="s">
        <v>1347</v>
      </c>
      <c r="BN20" s="624" t="s">
        <v>1347</v>
      </c>
      <c r="BO20" s="624" t="s">
        <v>1347</v>
      </c>
      <c r="BP20" s="624" t="s">
        <v>1347</v>
      </c>
      <c r="BQ20" s="624" t="s">
        <v>1347</v>
      </c>
      <c r="BR20" s="624" t="s">
        <v>1347</v>
      </c>
      <c r="BS20" s="624" t="s">
        <v>1347</v>
      </c>
      <c r="BT20" s="624" t="s">
        <v>1347</v>
      </c>
      <c r="BU20" s="624" t="s">
        <v>1347</v>
      </c>
      <c r="BV20" s="624" t="s">
        <v>1347</v>
      </c>
    </row>
    <row r="21" spans="1:74" ht="11.05" customHeight="1" x14ac:dyDescent="0.2">
      <c r="A21" s="267" t="s">
        <v>1338</v>
      </c>
      <c r="B21" s="554" t="s">
        <v>1339</v>
      </c>
      <c r="C21" s="452">
        <v>25.452999999999999</v>
      </c>
      <c r="D21" s="452">
        <v>25.099</v>
      </c>
      <c r="E21" s="452">
        <v>24.971</v>
      </c>
      <c r="F21" s="452">
        <v>24.997</v>
      </c>
      <c r="G21" s="452">
        <v>24.922999999999998</v>
      </c>
      <c r="H21" s="452">
        <v>25.02</v>
      </c>
      <c r="I21" s="452">
        <v>24.905999999999999</v>
      </c>
      <c r="J21" s="452">
        <v>25.597000000000001</v>
      </c>
      <c r="K21" s="452">
        <v>25.54</v>
      </c>
      <c r="L21" s="452">
        <v>25.588999999999999</v>
      </c>
      <c r="M21" s="452">
        <v>26.068000000000001</v>
      </c>
      <c r="N21" s="452">
        <v>26.553000000000001</v>
      </c>
      <c r="O21" s="452">
        <v>25.721</v>
      </c>
      <c r="P21" s="452">
        <v>25.100999999999999</v>
      </c>
      <c r="Q21" s="452">
        <v>25.099</v>
      </c>
      <c r="R21" s="452">
        <v>25.212</v>
      </c>
      <c r="S21" s="452">
        <v>25.548999999999999</v>
      </c>
      <c r="T21" s="452">
        <v>25.545000000000002</v>
      </c>
      <c r="U21" s="452">
        <v>25.922000000000001</v>
      </c>
      <c r="V21" s="452">
        <v>25.695</v>
      </c>
      <c r="W21" s="452">
        <v>25.745999999999999</v>
      </c>
      <c r="X21" s="452">
        <v>25.614999999999998</v>
      </c>
      <c r="Y21" s="452">
        <v>25.734999999999999</v>
      </c>
      <c r="Z21" s="452">
        <v>25.195</v>
      </c>
      <c r="AA21" s="452">
        <v>26.166</v>
      </c>
      <c r="AB21" s="452">
        <v>25.803999999999998</v>
      </c>
      <c r="AC21" s="452">
        <v>26.04</v>
      </c>
      <c r="AD21" s="452">
        <v>25.847000000000001</v>
      </c>
      <c r="AE21" s="452">
        <v>26.155999999999999</v>
      </c>
      <c r="AF21" s="452">
        <v>26.47</v>
      </c>
      <c r="AG21" s="452">
        <v>26.468</v>
      </c>
      <c r="AH21" s="452">
        <v>26.501999999999999</v>
      </c>
      <c r="AI21" s="452">
        <v>26.196000000000002</v>
      </c>
      <c r="AJ21" s="452">
        <v>26.558</v>
      </c>
      <c r="AK21" s="452">
        <v>27.599</v>
      </c>
      <c r="AL21" s="452">
        <v>27.759</v>
      </c>
      <c r="AM21" s="452">
        <v>27.527999999999999</v>
      </c>
      <c r="AN21" s="452">
        <v>27.356000000000002</v>
      </c>
      <c r="AO21" s="452">
        <v>25.613</v>
      </c>
      <c r="AP21" s="452">
        <v>25.693000000000001</v>
      </c>
      <c r="AQ21" s="452">
        <v>25.462</v>
      </c>
      <c r="AR21" s="452">
        <v>26.215</v>
      </c>
      <c r="AS21" s="452">
        <v>26.855</v>
      </c>
      <c r="AT21" s="452">
        <v>26.145</v>
      </c>
      <c r="AU21" s="452">
        <v>25.670999999999999</v>
      </c>
      <c r="AV21" s="452">
        <v>25.866</v>
      </c>
      <c r="AW21" s="452">
        <v>25.946000000000002</v>
      </c>
      <c r="AX21" s="452">
        <v>27.201000000000001</v>
      </c>
      <c r="AY21" s="452">
        <v>26.488</v>
      </c>
      <c r="AZ21" s="452">
        <v>27.681000000000001</v>
      </c>
      <c r="BA21" s="452">
        <v>27.957999999999998</v>
      </c>
      <c r="BB21" s="452">
        <v>27.905999999999999</v>
      </c>
      <c r="BC21" s="452">
        <v>28.004000000000001</v>
      </c>
      <c r="BD21" s="452">
        <v>27.97</v>
      </c>
      <c r="BE21" s="452">
        <v>28.248000000000001</v>
      </c>
      <c r="BF21" s="452">
        <v>27.943999999999999</v>
      </c>
      <c r="BG21" s="456" t="s">
        <v>1347</v>
      </c>
      <c r="BH21" s="456" t="s">
        <v>1347</v>
      </c>
      <c r="BI21" s="456" t="s">
        <v>1347</v>
      </c>
      <c r="BJ21" s="624" t="s">
        <v>1347</v>
      </c>
      <c r="BK21" s="624" t="s">
        <v>1347</v>
      </c>
      <c r="BL21" s="624" t="s">
        <v>1347</v>
      </c>
      <c r="BM21" s="624" t="s">
        <v>1347</v>
      </c>
      <c r="BN21" s="624" t="s">
        <v>1347</v>
      </c>
      <c r="BO21" s="624" t="s">
        <v>1347</v>
      </c>
      <c r="BP21" s="624" t="s">
        <v>1347</v>
      </c>
      <c r="BQ21" s="624" t="s">
        <v>1347</v>
      </c>
      <c r="BR21" s="624" t="s">
        <v>1347</v>
      </c>
      <c r="BS21" s="624" t="s">
        <v>1347</v>
      </c>
      <c r="BT21" s="624" t="s">
        <v>1347</v>
      </c>
      <c r="BU21" s="624" t="s">
        <v>1347</v>
      </c>
      <c r="BV21" s="624" t="s">
        <v>1347</v>
      </c>
    </row>
    <row r="22" spans="1:74" ht="11.05" customHeight="1" x14ac:dyDescent="0.2">
      <c r="A22" s="267" t="s">
        <v>1340</v>
      </c>
      <c r="B22" s="554" t="s">
        <v>1319</v>
      </c>
      <c r="C22" s="452">
        <v>2.1779999999999999</v>
      </c>
      <c r="D22" s="452">
        <v>1.774</v>
      </c>
      <c r="E22" s="452">
        <v>2.1360000000000001</v>
      </c>
      <c r="F22" s="452">
        <v>2.137</v>
      </c>
      <c r="G22" s="452">
        <v>2.1459999999999999</v>
      </c>
      <c r="H22" s="452">
        <v>2.1110000000000002</v>
      </c>
      <c r="I22" s="452">
        <v>2.1520000000000001</v>
      </c>
      <c r="J22" s="452">
        <v>2.1459999999999999</v>
      </c>
      <c r="K22" s="452">
        <v>2.2530000000000001</v>
      </c>
      <c r="L22" s="452">
        <v>2.2949999999999999</v>
      </c>
      <c r="M22" s="452">
        <v>2.2669999999999999</v>
      </c>
      <c r="N22" s="452">
        <v>2.2669999999999999</v>
      </c>
      <c r="O22" s="452">
        <v>2.198</v>
      </c>
      <c r="P22" s="452">
        <v>2.246</v>
      </c>
      <c r="Q22" s="452">
        <v>2.323</v>
      </c>
      <c r="R22" s="452">
        <v>2.3540000000000001</v>
      </c>
      <c r="S22" s="452">
        <v>2.3820000000000001</v>
      </c>
      <c r="T22" s="452">
        <v>2.4449999999999998</v>
      </c>
      <c r="U22" s="452">
        <v>2.4569999999999999</v>
      </c>
      <c r="V22" s="452">
        <v>2.403</v>
      </c>
      <c r="W22" s="452">
        <v>2.5179999999999998</v>
      </c>
      <c r="X22" s="452">
        <v>2.5830000000000002</v>
      </c>
      <c r="Y22" s="452">
        <v>2.4780000000000002</v>
      </c>
      <c r="Z22" s="452">
        <v>2.42</v>
      </c>
      <c r="AA22" s="452">
        <v>2.4950000000000001</v>
      </c>
      <c r="AB22" s="452">
        <v>2.4820000000000002</v>
      </c>
      <c r="AC22" s="452">
        <v>2.484</v>
      </c>
      <c r="AD22" s="452">
        <v>2.5059999999999998</v>
      </c>
      <c r="AE22" s="452">
        <v>2.548</v>
      </c>
      <c r="AF22" s="452">
        <v>2.415</v>
      </c>
      <c r="AG22" s="452">
        <v>2.4260000000000002</v>
      </c>
      <c r="AH22" s="452">
        <v>2.36</v>
      </c>
      <c r="AI22" s="452">
        <v>2.5150000000000001</v>
      </c>
      <c r="AJ22" s="452">
        <v>2.4180000000000001</v>
      </c>
      <c r="AK22" s="452">
        <v>2.3860000000000001</v>
      </c>
      <c r="AL22" s="452">
        <v>2.4590000000000001</v>
      </c>
      <c r="AM22" s="452">
        <v>2.3170000000000002</v>
      </c>
      <c r="AN22" s="452">
        <v>2.4140000000000001</v>
      </c>
      <c r="AO22" s="452">
        <v>2.298</v>
      </c>
      <c r="AP22" s="452">
        <v>2.3069999999999999</v>
      </c>
      <c r="AQ22" s="452">
        <v>2.3050000000000002</v>
      </c>
      <c r="AR22" s="452">
        <v>2.2490000000000001</v>
      </c>
      <c r="AS22" s="452">
        <v>2.234</v>
      </c>
      <c r="AT22" s="452">
        <v>2.1960000000000002</v>
      </c>
      <c r="AU22" s="452">
        <v>2.1709999999999998</v>
      </c>
      <c r="AV22" s="452">
        <v>2.1850000000000001</v>
      </c>
      <c r="AW22" s="452">
        <v>2.1640000000000001</v>
      </c>
      <c r="AX22" s="452">
        <v>2.1349999999999998</v>
      </c>
      <c r="AY22" s="452">
        <v>2.036</v>
      </c>
      <c r="AZ22" s="452">
        <v>2.0569999999999999</v>
      </c>
      <c r="BA22" s="452">
        <v>2.161</v>
      </c>
      <c r="BB22" s="452">
        <v>2.2029999999999998</v>
      </c>
      <c r="BC22" s="452">
        <v>2.1059999999999999</v>
      </c>
      <c r="BD22" s="452">
        <v>2.0579999999999998</v>
      </c>
      <c r="BE22" s="452">
        <v>2.0670000000000002</v>
      </c>
      <c r="BF22" s="452">
        <v>2.0379999999999998</v>
      </c>
      <c r="BG22" s="456" t="s">
        <v>1347</v>
      </c>
      <c r="BH22" s="456" t="s">
        <v>1347</v>
      </c>
      <c r="BI22" s="456" t="s">
        <v>1347</v>
      </c>
      <c r="BJ22" s="624" t="s">
        <v>1347</v>
      </c>
      <c r="BK22" s="624" t="s">
        <v>1347</v>
      </c>
      <c r="BL22" s="624" t="s">
        <v>1347</v>
      </c>
      <c r="BM22" s="624" t="s">
        <v>1347</v>
      </c>
      <c r="BN22" s="624" t="s">
        <v>1347</v>
      </c>
      <c r="BO22" s="624" t="s">
        <v>1347</v>
      </c>
      <c r="BP22" s="624" t="s">
        <v>1347</v>
      </c>
      <c r="BQ22" s="624" t="s">
        <v>1347</v>
      </c>
      <c r="BR22" s="624" t="s">
        <v>1347</v>
      </c>
      <c r="BS22" s="624" t="s">
        <v>1347</v>
      </c>
      <c r="BT22" s="624" t="s">
        <v>1347</v>
      </c>
      <c r="BU22" s="624" t="s">
        <v>1347</v>
      </c>
      <c r="BV22" s="624" t="s">
        <v>1347</v>
      </c>
    </row>
    <row r="23" spans="1:74" ht="11.05" customHeight="1" x14ac:dyDescent="0.2">
      <c r="A23" s="267" t="s">
        <v>1341</v>
      </c>
      <c r="B23" s="554" t="s">
        <v>1321</v>
      </c>
      <c r="C23" s="452">
        <v>2.5019999999999998</v>
      </c>
      <c r="D23" s="452">
        <v>2.4649999999999999</v>
      </c>
      <c r="E23" s="452">
        <v>2.4649999999999999</v>
      </c>
      <c r="F23" s="452">
        <v>2.6059999999999999</v>
      </c>
      <c r="G23" s="452">
        <v>2.6589999999999998</v>
      </c>
      <c r="H23" s="452">
        <v>2.6139999999999999</v>
      </c>
      <c r="I23" s="452">
        <v>2.6320000000000001</v>
      </c>
      <c r="J23" s="452">
        <v>2.597</v>
      </c>
      <c r="K23" s="452">
        <v>2.5920000000000001</v>
      </c>
      <c r="L23" s="452">
        <v>2.637</v>
      </c>
      <c r="M23" s="452">
        <v>2.6070000000000002</v>
      </c>
      <c r="N23" s="452">
        <v>2.6</v>
      </c>
      <c r="O23" s="452">
        <v>2.4769999999999999</v>
      </c>
      <c r="P23" s="452">
        <v>2.5089999999999999</v>
      </c>
      <c r="Q23" s="452">
        <v>2.5680000000000001</v>
      </c>
      <c r="R23" s="452">
        <v>2.5659999999999998</v>
      </c>
      <c r="S23" s="452">
        <v>2.5209999999999999</v>
      </c>
      <c r="T23" s="452">
        <v>2.5</v>
      </c>
      <c r="U23" s="452">
        <v>2.5190000000000001</v>
      </c>
      <c r="V23" s="452">
        <v>2.5590000000000002</v>
      </c>
      <c r="W23" s="452">
        <v>2.5710000000000002</v>
      </c>
      <c r="X23" s="452">
        <v>2.5710000000000002</v>
      </c>
      <c r="Y23" s="452">
        <v>2.581</v>
      </c>
      <c r="Z23" s="452">
        <v>2.4279999999999999</v>
      </c>
      <c r="AA23" s="452">
        <v>2.5009999999999999</v>
      </c>
      <c r="AB23" s="452">
        <v>2.4870000000000001</v>
      </c>
      <c r="AC23" s="452">
        <v>2.5169999999999999</v>
      </c>
      <c r="AD23" s="452">
        <v>2.5339999999999998</v>
      </c>
      <c r="AE23" s="452">
        <v>2.5489999999999999</v>
      </c>
      <c r="AF23" s="452">
        <v>2.5870000000000002</v>
      </c>
      <c r="AG23" s="452">
        <v>2.6019999999999999</v>
      </c>
      <c r="AH23" s="452">
        <v>2.6579999999999999</v>
      </c>
      <c r="AI23" s="452">
        <v>2.6440000000000001</v>
      </c>
      <c r="AJ23" s="452">
        <v>2.6749999999999998</v>
      </c>
      <c r="AK23" s="452">
        <v>2.7280000000000002</v>
      </c>
      <c r="AL23" s="452">
        <v>2.7570000000000001</v>
      </c>
      <c r="AM23" s="452">
        <v>2.62</v>
      </c>
      <c r="AN23" s="452">
        <v>2.7709999999999999</v>
      </c>
      <c r="AO23" s="452">
        <v>2.8090000000000002</v>
      </c>
      <c r="AP23" s="452">
        <v>2.734</v>
      </c>
      <c r="AQ23" s="452">
        <v>2.74</v>
      </c>
      <c r="AR23" s="452">
        <v>2.7130000000000001</v>
      </c>
      <c r="AS23" s="452">
        <v>2.742</v>
      </c>
      <c r="AT23" s="452">
        <v>2.7629999999999999</v>
      </c>
      <c r="AU23" s="452">
        <v>2.746</v>
      </c>
      <c r="AV23" s="452">
        <v>2.7930000000000001</v>
      </c>
      <c r="AW23" s="452">
        <v>2.8540000000000001</v>
      </c>
      <c r="AX23" s="452">
        <v>2.883</v>
      </c>
      <c r="AY23" s="452">
        <v>2.7290000000000001</v>
      </c>
      <c r="AZ23" s="452">
        <v>2.7450000000000001</v>
      </c>
      <c r="BA23" s="452">
        <v>2.8290000000000002</v>
      </c>
      <c r="BB23" s="452">
        <v>2.7770000000000001</v>
      </c>
      <c r="BC23" s="452">
        <v>2.746</v>
      </c>
      <c r="BD23" s="452">
        <v>2.7549999999999999</v>
      </c>
      <c r="BE23" s="452">
        <v>2.7770000000000001</v>
      </c>
      <c r="BF23" s="452">
        <v>2.8170000000000002</v>
      </c>
      <c r="BG23" s="456" t="s">
        <v>1347</v>
      </c>
      <c r="BH23" s="456" t="s">
        <v>1347</v>
      </c>
      <c r="BI23" s="456" t="s">
        <v>1347</v>
      </c>
      <c r="BJ23" s="624" t="s">
        <v>1347</v>
      </c>
      <c r="BK23" s="624" t="s">
        <v>1347</v>
      </c>
      <c r="BL23" s="624" t="s">
        <v>1347</v>
      </c>
      <c r="BM23" s="624" t="s">
        <v>1347</v>
      </c>
      <c r="BN23" s="624" t="s">
        <v>1347</v>
      </c>
      <c r="BO23" s="624" t="s">
        <v>1347</v>
      </c>
      <c r="BP23" s="624" t="s">
        <v>1347</v>
      </c>
      <c r="BQ23" s="624" t="s">
        <v>1347</v>
      </c>
      <c r="BR23" s="624" t="s">
        <v>1347</v>
      </c>
      <c r="BS23" s="624" t="s">
        <v>1347</v>
      </c>
      <c r="BT23" s="624" t="s">
        <v>1347</v>
      </c>
      <c r="BU23" s="624" t="s">
        <v>1347</v>
      </c>
      <c r="BV23" s="624" t="s">
        <v>1347</v>
      </c>
    </row>
    <row r="24" spans="1:74" ht="11.05" customHeight="1" x14ac:dyDescent="0.2">
      <c r="A24" s="267" t="s">
        <v>1342</v>
      </c>
      <c r="B24" s="554" t="s">
        <v>1323</v>
      </c>
      <c r="C24" s="452">
        <v>11.202</v>
      </c>
      <c r="D24" s="452">
        <v>9.5229999999999997</v>
      </c>
      <c r="E24" s="452">
        <v>10.943</v>
      </c>
      <c r="F24" s="452">
        <v>12.073</v>
      </c>
      <c r="G24" s="452">
        <v>11.967000000000001</v>
      </c>
      <c r="H24" s="452">
        <v>12.189</v>
      </c>
      <c r="I24" s="452">
        <v>12.416</v>
      </c>
      <c r="J24" s="452">
        <v>12.627000000000001</v>
      </c>
      <c r="K24" s="452">
        <v>12.829000000000001</v>
      </c>
      <c r="L24" s="452">
        <v>12.952999999999999</v>
      </c>
      <c r="M24" s="452">
        <v>13.109</v>
      </c>
      <c r="N24" s="452">
        <v>13.244</v>
      </c>
      <c r="O24" s="452">
        <v>13.25</v>
      </c>
      <c r="P24" s="452">
        <v>13.44</v>
      </c>
      <c r="Q24" s="452">
        <v>13.872999999999999</v>
      </c>
      <c r="R24" s="452">
        <v>14.555999999999999</v>
      </c>
      <c r="S24" s="452">
        <v>14.52</v>
      </c>
      <c r="T24" s="452">
        <v>14.505000000000001</v>
      </c>
      <c r="U24" s="452">
        <v>14.728</v>
      </c>
      <c r="V24" s="452">
        <v>14.992000000000001</v>
      </c>
      <c r="W24" s="452">
        <v>15.401999999999999</v>
      </c>
      <c r="X24" s="452">
        <v>15.42</v>
      </c>
      <c r="Y24" s="452">
        <v>15.454000000000001</v>
      </c>
      <c r="Z24" s="452">
        <v>15.287000000000001</v>
      </c>
      <c r="AA24" s="452">
        <v>15.531000000000001</v>
      </c>
      <c r="AB24" s="452">
        <v>15.749000000000001</v>
      </c>
      <c r="AC24" s="452">
        <v>16.119</v>
      </c>
      <c r="AD24" s="452">
        <v>16.536000000000001</v>
      </c>
      <c r="AE24" s="452">
        <v>16.422999999999998</v>
      </c>
      <c r="AF24" s="452">
        <v>16.312999999999999</v>
      </c>
      <c r="AG24" s="452">
        <v>16.533000000000001</v>
      </c>
      <c r="AH24" s="452">
        <v>16.902000000000001</v>
      </c>
      <c r="AI24" s="452">
        <v>17.260000000000002</v>
      </c>
      <c r="AJ24" s="452">
        <v>17.094999999999999</v>
      </c>
      <c r="AK24" s="452">
        <v>17.561</v>
      </c>
      <c r="AL24" s="452">
        <v>17.751999999999999</v>
      </c>
      <c r="AM24" s="452">
        <v>17.152000000000001</v>
      </c>
      <c r="AN24" s="452">
        <v>17.899999999999999</v>
      </c>
      <c r="AO24" s="452">
        <v>18.106999999999999</v>
      </c>
      <c r="AP24" s="452">
        <v>18.422000000000001</v>
      </c>
      <c r="AQ24" s="452">
        <v>18.262</v>
      </c>
      <c r="AR24" s="452">
        <v>18.757999999999999</v>
      </c>
      <c r="AS24" s="452">
        <v>18.972000000000001</v>
      </c>
      <c r="AT24" s="452">
        <v>19.417999999999999</v>
      </c>
      <c r="AU24" s="452">
        <v>19.617999999999999</v>
      </c>
      <c r="AV24" s="452">
        <v>19.823</v>
      </c>
      <c r="AW24" s="452">
        <v>19.885000000000002</v>
      </c>
      <c r="AX24" s="452">
        <v>19.702999999999999</v>
      </c>
      <c r="AY24" s="452">
        <v>19.253</v>
      </c>
      <c r="AZ24" s="452">
        <v>19.805</v>
      </c>
      <c r="BA24" s="452">
        <v>19.802</v>
      </c>
      <c r="BB24" s="452">
        <v>20.064</v>
      </c>
      <c r="BC24" s="452">
        <v>20.481000000000002</v>
      </c>
      <c r="BD24" s="452">
        <v>20.661999999999999</v>
      </c>
      <c r="BE24" s="452">
        <v>20.79</v>
      </c>
      <c r="BF24" s="452">
        <v>20.888999999999999</v>
      </c>
      <c r="BG24" s="456" t="s">
        <v>1347</v>
      </c>
      <c r="BH24" s="456" t="s">
        <v>1347</v>
      </c>
      <c r="BI24" s="456" t="s">
        <v>1347</v>
      </c>
      <c r="BJ24" s="624" t="s">
        <v>1347</v>
      </c>
      <c r="BK24" s="624" t="s">
        <v>1347</v>
      </c>
      <c r="BL24" s="624" t="s">
        <v>1347</v>
      </c>
      <c r="BM24" s="624" t="s">
        <v>1347</v>
      </c>
      <c r="BN24" s="624" t="s">
        <v>1347</v>
      </c>
      <c r="BO24" s="624" t="s">
        <v>1347</v>
      </c>
      <c r="BP24" s="624" t="s">
        <v>1347</v>
      </c>
      <c r="BQ24" s="624" t="s">
        <v>1347</v>
      </c>
      <c r="BR24" s="624" t="s">
        <v>1347</v>
      </c>
      <c r="BS24" s="624" t="s">
        <v>1347</v>
      </c>
      <c r="BT24" s="624" t="s">
        <v>1347</v>
      </c>
      <c r="BU24" s="624" t="s">
        <v>1347</v>
      </c>
      <c r="BV24" s="624" t="s">
        <v>1347</v>
      </c>
    </row>
    <row r="25" spans="1:74" ht="11.05" customHeight="1" x14ac:dyDescent="0.2">
      <c r="A25" s="267" t="s">
        <v>1343</v>
      </c>
      <c r="B25" s="554" t="s">
        <v>1344</v>
      </c>
      <c r="C25" s="452">
        <v>6.66</v>
      </c>
      <c r="D25" s="452">
        <v>6.9240000000000004</v>
      </c>
      <c r="E25" s="452">
        <v>7.0910000000000002</v>
      </c>
      <c r="F25" s="452">
        <v>6.58</v>
      </c>
      <c r="G25" s="452">
        <v>6.7969999999999997</v>
      </c>
      <c r="H25" s="452">
        <v>6.9790000000000001</v>
      </c>
      <c r="I25" s="452">
        <v>6.5780000000000003</v>
      </c>
      <c r="J25" s="452">
        <v>6.7110000000000003</v>
      </c>
      <c r="K25" s="452">
        <v>6.7539999999999996</v>
      </c>
      <c r="L25" s="452">
        <v>6.8869999999999996</v>
      </c>
      <c r="M25" s="452">
        <v>7.0890000000000004</v>
      </c>
      <c r="N25" s="452">
        <v>7.1749999999999998</v>
      </c>
      <c r="O25" s="452">
        <v>6.6980000000000004</v>
      </c>
      <c r="P25" s="452">
        <v>6.89</v>
      </c>
      <c r="Q25" s="452">
        <v>6.9690000000000003</v>
      </c>
      <c r="R25" s="452">
        <v>6.6189999999999998</v>
      </c>
      <c r="S25" s="452">
        <v>6.7919999999999998</v>
      </c>
      <c r="T25" s="452">
        <v>7.0119999999999996</v>
      </c>
      <c r="U25" s="452">
        <v>6.7210000000000001</v>
      </c>
      <c r="V25" s="452">
        <v>6.9740000000000002</v>
      </c>
      <c r="W25" s="452">
        <v>7.1020000000000003</v>
      </c>
      <c r="X25" s="452">
        <v>6.6680000000000001</v>
      </c>
      <c r="Y25" s="452">
        <v>7.032</v>
      </c>
      <c r="Z25" s="452">
        <v>7.4619999999999997</v>
      </c>
      <c r="AA25" s="452">
        <v>7.0190000000000001</v>
      </c>
      <c r="AB25" s="452">
        <v>7.1760000000000002</v>
      </c>
      <c r="AC25" s="452">
        <v>7.2080000000000002</v>
      </c>
      <c r="AD25" s="452">
        <v>6.617</v>
      </c>
      <c r="AE25" s="452">
        <v>6.88</v>
      </c>
      <c r="AF25" s="452">
        <v>6.9320000000000004</v>
      </c>
      <c r="AG25" s="452">
        <v>6.7370000000000001</v>
      </c>
      <c r="AH25" s="452">
        <v>6.8129999999999997</v>
      </c>
      <c r="AI25" s="452">
        <v>6.8079999999999998</v>
      </c>
      <c r="AJ25" s="452">
        <v>6.3890000000000002</v>
      </c>
      <c r="AK25" s="452">
        <v>6.585</v>
      </c>
      <c r="AL25" s="452">
        <v>6.7329999999999997</v>
      </c>
      <c r="AM25" s="452">
        <v>6.452</v>
      </c>
      <c r="AN25" s="452">
        <v>6.5759999999999996</v>
      </c>
      <c r="AO25" s="452">
        <v>6.5590000000000002</v>
      </c>
      <c r="AP25" s="452">
        <v>6.4640000000000004</v>
      </c>
      <c r="AQ25" s="452">
        <v>6.6029999999999998</v>
      </c>
      <c r="AR25" s="452">
        <v>6.6680000000000001</v>
      </c>
      <c r="AS25" s="452">
        <v>6.3220000000000001</v>
      </c>
      <c r="AT25" s="452">
        <v>6.4610000000000003</v>
      </c>
      <c r="AU25" s="452">
        <v>6.8179999999999996</v>
      </c>
      <c r="AV25" s="452">
        <v>6.6109999999999998</v>
      </c>
      <c r="AW25" s="452">
        <v>6.8319999999999999</v>
      </c>
      <c r="AX25" s="452">
        <v>7.0789999999999997</v>
      </c>
      <c r="AY25" s="452">
        <v>6.5339999999999998</v>
      </c>
      <c r="AZ25" s="452">
        <v>6.6150000000000002</v>
      </c>
      <c r="BA25" s="452">
        <v>6.7220000000000004</v>
      </c>
      <c r="BB25" s="452">
        <v>6.3520000000000003</v>
      </c>
      <c r="BC25" s="452">
        <v>6.5940000000000003</v>
      </c>
      <c r="BD25" s="452">
        <v>6.67</v>
      </c>
      <c r="BE25" s="452">
        <v>6.4329999999999998</v>
      </c>
      <c r="BF25" s="452">
        <v>6.5410000000000004</v>
      </c>
      <c r="BG25" s="456" t="s">
        <v>1347</v>
      </c>
      <c r="BH25" s="456" t="s">
        <v>1347</v>
      </c>
      <c r="BI25" s="456" t="s">
        <v>1347</v>
      </c>
      <c r="BJ25" s="624" t="s">
        <v>1347</v>
      </c>
      <c r="BK25" s="624" t="s">
        <v>1347</v>
      </c>
      <c r="BL25" s="624" t="s">
        <v>1347</v>
      </c>
      <c r="BM25" s="624" t="s">
        <v>1347</v>
      </c>
      <c r="BN25" s="624" t="s">
        <v>1347</v>
      </c>
      <c r="BO25" s="624" t="s">
        <v>1347</v>
      </c>
      <c r="BP25" s="624" t="s">
        <v>1347</v>
      </c>
      <c r="BQ25" s="624" t="s">
        <v>1347</v>
      </c>
      <c r="BR25" s="624" t="s">
        <v>1347</v>
      </c>
      <c r="BS25" s="624" t="s">
        <v>1347</v>
      </c>
      <c r="BT25" s="624" t="s">
        <v>1347</v>
      </c>
      <c r="BU25" s="624" t="s">
        <v>1347</v>
      </c>
      <c r="BV25" s="624" t="s">
        <v>1347</v>
      </c>
    </row>
    <row r="26" spans="1:74" ht="11.05" customHeight="1" x14ac:dyDescent="0.2">
      <c r="A26" s="267" t="s">
        <v>1345</v>
      </c>
      <c r="B26" s="554" t="s">
        <v>1325</v>
      </c>
      <c r="C26" s="452">
        <v>2.5150000000000001</v>
      </c>
      <c r="D26" s="452">
        <v>2.1070000000000002</v>
      </c>
      <c r="E26" s="452">
        <v>2.6379999999999999</v>
      </c>
      <c r="F26" s="452">
        <v>2.6909999999999998</v>
      </c>
      <c r="G26" s="452">
        <v>2.6309999999999998</v>
      </c>
      <c r="H26" s="452">
        <v>2.6440000000000001</v>
      </c>
      <c r="I26" s="452">
        <v>2.72</v>
      </c>
      <c r="J26" s="452">
        <v>2.6680000000000001</v>
      </c>
      <c r="K26" s="452">
        <v>2.6720000000000002</v>
      </c>
      <c r="L26" s="452">
        <v>2.6659999999999999</v>
      </c>
      <c r="M26" s="452">
        <v>2.69</v>
      </c>
      <c r="N26" s="452">
        <v>2.6030000000000002</v>
      </c>
      <c r="O26" s="452">
        <v>2.56</v>
      </c>
      <c r="P26" s="452">
        <v>2.5299999999999998</v>
      </c>
      <c r="Q26" s="452">
        <v>2.621</v>
      </c>
      <c r="R26" s="452">
        <v>2.8149999999999999</v>
      </c>
      <c r="S26" s="452">
        <v>2.8570000000000002</v>
      </c>
      <c r="T26" s="452">
        <v>2.8769999999999998</v>
      </c>
      <c r="U26" s="452">
        <v>2.85</v>
      </c>
      <c r="V26" s="452">
        <v>2.8929999999999998</v>
      </c>
      <c r="W26" s="452">
        <v>3.0209999999999999</v>
      </c>
      <c r="X26" s="452">
        <v>2.8380000000000001</v>
      </c>
      <c r="Y26" s="452">
        <v>2.9769999999999999</v>
      </c>
      <c r="Z26" s="452">
        <v>2.9140000000000001</v>
      </c>
      <c r="AA26" s="452">
        <v>3.1269999999999998</v>
      </c>
      <c r="AB26" s="452">
        <v>2.8159999999999998</v>
      </c>
      <c r="AC26" s="452">
        <v>2.782</v>
      </c>
      <c r="AD26" s="452">
        <v>2.7559999999999998</v>
      </c>
      <c r="AE26" s="452">
        <v>2.746</v>
      </c>
      <c r="AF26" s="452">
        <v>2.7410000000000001</v>
      </c>
      <c r="AG26" s="452">
        <v>2.74</v>
      </c>
      <c r="AH26" s="452">
        <v>2.673</v>
      </c>
      <c r="AI26" s="452">
        <v>2.665</v>
      </c>
      <c r="AJ26" s="452">
        <v>2.6640000000000001</v>
      </c>
      <c r="AK26" s="452">
        <v>2.6339999999999999</v>
      </c>
      <c r="AL26" s="452">
        <v>2.669</v>
      </c>
      <c r="AM26" s="452">
        <v>2.4470000000000001</v>
      </c>
      <c r="AN26" s="452">
        <v>2.5739999999999998</v>
      </c>
      <c r="AO26" s="452">
        <v>2.5139999999999998</v>
      </c>
      <c r="AP26" s="452">
        <v>2.54</v>
      </c>
      <c r="AQ26" s="452">
        <v>2.6309999999999998</v>
      </c>
      <c r="AR26" s="452">
        <v>2.4849999999999999</v>
      </c>
      <c r="AS26" s="452">
        <v>2.5979999999999999</v>
      </c>
      <c r="AT26" s="452">
        <v>2.4990000000000001</v>
      </c>
      <c r="AU26" s="452">
        <v>2.5179999999999998</v>
      </c>
      <c r="AV26" s="452">
        <v>2.5369999999999999</v>
      </c>
      <c r="AW26" s="452">
        <v>2.4809999999999999</v>
      </c>
      <c r="AX26" s="452">
        <v>2.3260000000000001</v>
      </c>
      <c r="AY26" s="452">
        <v>2.399</v>
      </c>
      <c r="AZ26" s="452">
        <v>2.4670000000000001</v>
      </c>
      <c r="BA26" s="452">
        <v>2.5470000000000002</v>
      </c>
      <c r="BB26" s="452">
        <v>2.593</v>
      </c>
      <c r="BC26" s="452">
        <v>2.64</v>
      </c>
      <c r="BD26" s="452">
        <v>2.5739999999999998</v>
      </c>
      <c r="BE26" s="452">
        <v>2.6349999999999998</v>
      </c>
      <c r="BF26" s="452">
        <v>2.5579999999999998</v>
      </c>
      <c r="BG26" s="456" t="s">
        <v>1347</v>
      </c>
      <c r="BH26" s="456" t="s">
        <v>1347</v>
      </c>
      <c r="BI26" s="456" t="s">
        <v>1347</v>
      </c>
      <c r="BJ26" s="624" t="s">
        <v>1347</v>
      </c>
      <c r="BK26" s="624" t="s">
        <v>1347</v>
      </c>
      <c r="BL26" s="624" t="s">
        <v>1347</v>
      </c>
      <c r="BM26" s="624" t="s">
        <v>1347</v>
      </c>
      <c r="BN26" s="624" t="s">
        <v>1347</v>
      </c>
      <c r="BO26" s="624" t="s">
        <v>1347</v>
      </c>
      <c r="BP26" s="624" t="s">
        <v>1347</v>
      </c>
      <c r="BQ26" s="624" t="s">
        <v>1347</v>
      </c>
      <c r="BR26" s="624" t="s">
        <v>1347</v>
      </c>
      <c r="BS26" s="624" t="s">
        <v>1347</v>
      </c>
      <c r="BT26" s="624" t="s">
        <v>1347</v>
      </c>
      <c r="BU26" s="624" t="s">
        <v>1347</v>
      </c>
      <c r="BV26" s="624" t="s">
        <v>1347</v>
      </c>
    </row>
    <row r="27" spans="1:74" ht="11.05" customHeight="1" x14ac:dyDescent="0.2">
      <c r="A27" s="267" t="s">
        <v>1346</v>
      </c>
      <c r="B27" s="621" t="s">
        <v>1327</v>
      </c>
      <c r="C27" s="557">
        <v>1.9650000000000001</v>
      </c>
      <c r="D27" s="557">
        <v>1.835</v>
      </c>
      <c r="E27" s="557">
        <v>1.9650000000000001</v>
      </c>
      <c r="F27" s="557">
        <v>1.9770000000000001</v>
      </c>
      <c r="G27" s="557">
        <v>1.863</v>
      </c>
      <c r="H27" s="557">
        <v>2.0019999999999998</v>
      </c>
      <c r="I27" s="557">
        <v>1.835</v>
      </c>
      <c r="J27" s="557">
        <v>2.0049999999999999</v>
      </c>
      <c r="K27" s="557">
        <v>2.0510000000000002</v>
      </c>
      <c r="L27" s="557">
        <v>2.157</v>
      </c>
      <c r="M27" s="557">
        <v>2.1859999999999999</v>
      </c>
      <c r="N27" s="557">
        <v>2.1970000000000001</v>
      </c>
      <c r="O27" s="557">
        <v>2.1240000000000001</v>
      </c>
      <c r="P27" s="557">
        <v>2.1509999999999998</v>
      </c>
      <c r="Q27" s="557">
        <v>2.2370000000000001</v>
      </c>
      <c r="R27" s="557">
        <v>2.2650000000000001</v>
      </c>
      <c r="S27" s="557">
        <v>2.3220000000000001</v>
      </c>
      <c r="T27" s="557">
        <v>2.2949999999999999</v>
      </c>
      <c r="U27" s="557">
        <v>2.3690000000000002</v>
      </c>
      <c r="V27" s="557">
        <v>2.3639999999999999</v>
      </c>
      <c r="W27" s="557">
        <v>2.3340000000000001</v>
      </c>
      <c r="X27" s="557">
        <v>2.4279999999999999</v>
      </c>
      <c r="Y27" s="557">
        <v>2.4620000000000002</v>
      </c>
      <c r="Z27" s="557">
        <v>2.56</v>
      </c>
      <c r="AA27" s="557">
        <v>2.609</v>
      </c>
      <c r="AB27" s="557">
        <v>2.5920000000000001</v>
      </c>
      <c r="AC27" s="557">
        <v>2.6440000000000001</v>
      </c>
      <c r="AD27" s="557">
        <v>2.6179999999999999</v>
      </c>
      <c r="AE27" s="557">
        <v>2.589</v>
      </c>
      <c r="AF27" s="557">
        <v>2.5670000000000002</v>
      </c>
      <c r="AG27" s="557">
        <v>2.6230000000000002</v>
      </c>
      <c r="AH27" s="557">
        <v>2.625</v>
      </c>
      <c r="AI27" s="557">
        <v>2.6139999999999999</v>
      </c>
      <c r="AJ27" s="557">
        <v>2.65</v>
      </c>
      <c r="AK27" s="557">
        <v>2.7450000000000001</v>
      </c>
      <c r="AL27" s="557">
        <v>2.7559999999999998</v>
      </c>
      <c r="AM27" s="557">
        <v>2.7570000000000001</v>
      </c>
      <c r="AN27" s="557">
        <v>2.8119999999999998</v>
      </c>
      <c r="AO27" s="557">
        <v>2.73</v>
      </c>
      <c r="AP27" s="557">
        <v>2.6379999999999999</v>
      </c>
      <c r="AQ27" s="557">
        <v>2.778</v>
      </c>
      <c r="AR27" s="557">
        <v>2.6219999999999999</v>
      </c>
      <c r="AS27" s="557">
        <v>2.7389999999999999</v>
      </c>
      <c r="AT27" s="557">
        <v>2.742</v>
      </c>
      <c r="AU27" s="557">
        <v>2.7250000000000001</v>
      </c>
      <c r="AV27" s="557">
        <v>2.8039999999999998</v>
      </c>
      <c r="AW27" s="557">
        <v>2.879</v>
      </c>
      <c r="AX27" s="557">
        <v>3.0510000000000002</v>
      </c>
      <c r="AY27" s="557">
        <v>3.1080000000000001</v>
      </c>
      <c r="AZ27" s="557">
        <v>3.1509999999999998</v>
      </c>
      <c r="BA27" s="557">
        <v>3.1339999999999999</v>
      </c>
      <c r="BB27" s="557">
        <v>3.1739999999999999</v>
      </c>
      <c r="BC27" s="557">
        <v>3.1749999999999998</v>
      </c>
      <c r="BD27" s="557">
        <v>3.1259999999999999</v>
      </c>
      <c r="BE27" s="557">
        <v>3.194</v>
      </c>
      <c r="BF27" s="557">
        <v>3.218</v>
      </c>
      <c r="BG27" s="459" t="s">
        <v>1347</v>
      </c>
      <c r="BH27" s="459" t="s">
        <v>1347</v>
      </c>
      <c r="BI27" s="459" t="s">
        <v>1347</v>
      </c>
      <c r="BJ27" s="625" t="s">
        <v>1347</v>
      </c>
      <c r="BK27" s="625" t="s">
        <v>1347</v>
      </c>
      <c r="BL27" s="625" t="s">
        <v>1347</v>
      </c>
      <c r="BM27" s="625" t="s">
        <v>1347</v>
      </c>
      <c r="BN27" s="625" t="s">
        <v>1347</v>
      </c>
      <c r="BO27" s="625" t="s">
        <v>1347</v>
      </c>
      <c r="BP27" s="625" t="s">
        <v>1347</v>
      </c>
      <c r="BQ27" s="625" t="s">
        <v>1347</v>
      </c>
      <c r="BR27" s="625" t="s">
        <v>1347</v>
      </c>
      <c r="BS27" s="625" t="s">
        <v>1347</v>
      </c>
      <c r="BT27" s="625" t="s">
        <v>1347</v>
      </c>
      <c r="BU27" s="625" t="s">
        <v>1347</v>
      </c>
      <c r="BV27" s="625" t="s">
        <v>1347</v>
      </c>
    </row>
    <row r="28" spans="1:74" s="113" customFormat="1" ht="11.95" customHeight="1" x14ac:dyDescent="0.2">
      <c r="A28" s="1"/>
      <c r="B28" s="542" t="s">
        <v>1308</v>
      </c>
      <c r="C28" s="605"/>
      <c r="D28" s="605"/>
      <c r="E28" s="605"/>
      <c r="F28" s="605"/>
      <c r="G28" s="605"/>
      <c r="H28" s="662"/>
      <c r="I28" s="605"/>
      <c r="J28" s="605"/>
      <c r="K28" s="605"/>
      <c r="L28" s="605"/>
      <c r="M28" s="605"/>
      <c r="N28" s="605"/>
      <c r="O28" s="605"/>
      <c r="P28" s="605"/>
      <c r="Q28" s="605"/>
      <c r="R28" s="605"/>
      <c r="AY28" s="651"/>
      <c r="AZ28" s="651"/>
      <c r="BA28" s="651"/>
      <c r="BB28" s="651"/>
      <c r="BC28" s="651"/>
      <c r="BD28" s="651"/>
      <c r="BE28" s="651"/>
      <c r="BF28" s="651"/>
      <c r="BG28" s="651"/>
      <c r="BH28" s="651"/>
      <c r="BI28" s="651"/>
      <c r="BJ28" s="215"/>
    </row>
    <row r="29" spans="1:74" s="336" customFormat="1" ht="11.95" customHeight="1" x14ac:dyDescent="0.2">
      <c r="A29" s="335"/>
      <c r="B29" s="326" t="s">
        <v>813</v>
      </c>
      <c r="C29" s="326"/>
      <c r="D29" s="326"/>
      <c r="E29" s="326"/>
      <c r="F29" s="326"/>
      <c r="G29" s="326"/>
      <c r="H29" s="572"/>
      <c r="I29" s="326"/>
      <c r="J29" s="326"/>
      <c r="K29" s="326"/>
      <c r="L29" s="326"/>
      <c r="M29" s="326"/>
      <c r="N29" s="326"/>
      <c r="O29" s="326"/>
      <c r="P29" s="326"/>
      <c r="Q29" s="326"/>
      <c r="R29" s="619"/>
      <c r="AY29" s="339"/>
      <c r="AZ29" s="339"/>
      <c r="BA29" s="339"/>
      <c r="BB29" s="339"/>
      <c r="BC29" s="339"/>
      <c r="BD29" s="339"/>
      <c r="BE29" s="339"/>
      <c r="BF29" s="339"/>
      <c r="BG29" s="339"/>
      <c r="BH29" s="339"/>
      <c r="BI29" s="339"/>
    </row>
    <row r="30" spans="1:74" s="167" customFormat="1" ht="11.95" customHeight="1" x14ac:dyDescent="0.2">
      <c r="A30" s="166"/>
      <c r="B30" s="995" t="str">
        <f>Dates!$G$2</f>
        <v>EIA completed modeling and analysis for this report on Thursday, September 4, 2025.</v>
      </c>
      <c r="C30" s="982"/>
      <c r="D30" s="982"/>
      <c r="E30" s="982"/>
      <c r="F30" s="982"/>
      <c r="G30" s="982"/>
      <c r="H30" s="982"/>
      <c r="I30" s="982"/>
      <c r="J30" s="982"/>
      <c r="K30" s="982"/>
      <c r="L30" s="982"/>
      <c r="M30" s="982"/>
      <c r="N30" s="982"/>
      <c r="O30" s="982"/>
      <c r="P30" s="982"/>
      <c r="Q30" s="982"/>
      <c r="R30" s="618"/>
      <c r="AY30" s="652"/>
      <c r="AZ30" s="652"/>
      <c r="BA30" s="652"/>
      <c r="BB30" s="652"/>
      <c r="BC30" s="652"/>
      <c r="BD30" s="652"/>
      <c r="BE30" s="652"/>
      <c r="BF30" s="652"/>
      <c r="BG30" s="652"/>
      <c r="BH30" s="652"/>
      <c r="BI30" s="652"/>
      <c r="BJ30" s="216"/>
    </row>
    <row r="31" spans="1:74" s="167" customFormat="1" ht="11.95" customHeight="1" x14ac:dyDescent="0.2">
      <c r="A31" s="166"/>
      <c r="B31" s="990" t="s">
        <v>483</v>
      </c>
      <c r="C31" s="991"/>
      <c r="D31" s="991"/>
      <c r="E31" s="991"/>
      <c r="F31" s="991"/>
      <c r="G31" s="991"/>
      <c r="H31" s="991"/>
      <c r="I31" s="991"/>
      <c r="J31" s="991"/>
      <c r="K31" s="991"/>
      <c r="L31" s="991"/>
      <c r="M31" s="991"/>
      <c r="N31" s="991"/>
      <c r="O31" s="991"/>
      <c r="P31" s="991"/>
      <c r="Q31" s="991"/>
      <c r="R31" s="618"/>
      <c r="AY31" s="652"/>
      <c r="AZ31" s="652"/>
      <c r="BA31" s="652"/>
      <c r="BB31" s="652"/>
      <c r="BC31" s="652"/>
      <c r="BD31" s="652"/>
      <c r="BE31" s="652"/>
      <c r="BF31" s="652"/>
      <c r="BG31" s="652"/>
      <c r="BH31" s="652"/>
      <c r="BI31" s="652"/>
      <c r="BJ31" s="216"/>
    </row>
    <row r="32" spans="1:74" s="113" customFormat="1" ht="11.95" customHeight="1" x14ac:dyDescent="0.2">
      <c r="A32" s="1"/>
      <c r="B32" s="1101" t="s">
        <v>1418</v>
      </c>
      <c r="C32" s="1102"/>
      <c r="D32" s="1102"/>
      <c r="E32" s="1102"/>
      <c r="F32" s="1102"/>
      <c r="G32" s="1102"/>
      <c r="H32" s="1102"/>
      <c r="I32" s="1102"/>
      <c r="J32" s="1102"/>
      <c r="K32" s="1102"/>
      <c r="L32" s="1102"/>
      <c r="M32" s="1102"/>
      <c r="N32" s="1102"/>
      <c r="O32" s="1102"/>
      <c r="P32" s="1102"/>
      <c r="Q32" s="1102"/>
      <c r="R32" s="618"/>
      <c r="AY32" s="651"/>
      <c r="AZ32" s="651"/>
      <c r="BA32" s="651"/>
      <c r="BB32" s="651"/>
      <c r="BC32" s="651"/>
      <c r="BD32" s="651"/>
      <c r="BE32" s="651"/>
      <c r="BF32" s="651"/>
      <c r="BG32" s="651"/>
      <c r="BH32" s="651"/>
      <c r="BI32" s="651"/>
      <c r="BJ32" s="215"/>
    </row>
    <row r="33" spans="1:74" s="167" customFormat="1" ht="11.95" customHeight="1" x14ac:dyDescent="0.2">
      <c r="A33" s="166"/>
      <c r="B33" s="1016" t="s">
        <v>492</v>
      </c>
      <c r="C33" s="1017"/>
      <c r="D33" s="1017"/>
      <c r="E33" s="1017"/>
      <c r="F33" s="1017"/>
      <c r="G33" s="1017"/>
      <c r="H33" s="1017"/>
      <c r="I33" s="1017"/>
      <c r="J33" s="1017"/>
      <c r="K33" s="1017"/>
      <c r="L33" s="1017"/>
      <c r="M33" s="1017"/>
      <c r="N33" s="1017"/>
      <c r="O33" s="1017"/>
      <c r="P33" s="1017"/>
      <c r="Q33" s="1017"/>
      <c r="R33" s="618"/>
      <c r="AY33" s="652"/>
      <c r="AZ33" s="652"/>
      <c r="BA33" s="652"/>
      <c r="BB33" s="652"/>
      <c r="BC33" s="652"/>
      <c r="BD33" s="652"/>
      <c r="BE33" s="652"/>
      <c r="BF33" s="652"/>
      <c r="BG33" s="652"/>
      <c r="BH33" s="652"/>
      <c r="BI33" s="652"/>
      <c r="BJ33" s="216"/>
    </row>
    <row r="34" spans="1:74" s="167" customFormat="1" ht="11.95" customHeight="1" x14ac:dyDescent="0.2">
      <c r="A34" s="166"/>
      <c r="B34" s="1113" t="s">
        <v>827</v>
      </c>
      <c r="C34" s="1113"/>
      <c r="D34" s="1113"/>
      <c r="E34" s="1113"/>
      <c r="F34" s="1113"/>
      <c r="G34" s="1113"/>
      <c r="H34" s="1113"/>
      <c r="I34" s="1113"/>
      <c r="J34" s="1113"/>
      <c r="K34" s="1113"/>
      <c r="L34" s="1113"/>
      <c r="M34" s="1113"/>
      <c r="N34" s="1113"/>
      <c r="O34" s="1113"/>
      <c r="P34" s="1113"/>
      <c r="Q34" s="1113"/>
      <c r="R34" s="1113"/>
      <c r="AY34" s="652"/>
      <c r="AZ34" s="652"/>
      <c r="BA34" s="652"/>
      <c r="BB34" s="652"/>
      <c r="BC34" s="652"/>
      <c r="BD34" s="652"/>
      <c r="BE34" s="652"/>
      <c r="BF34" s="652"/>
      <c r="BG34" s="652"/>
      <c r="BH34" s="652"/>
      <c r="BI34" s="652"/>
      <c r="BJ34" s="216"/>
    </row>
    <row r="35" spans="1:74" s="167" customFormat="1" ht="11.95" customHeight="1" x14ac:dyDescent="0.2">
      <c r="A35" s="166"/>
      <c r="B35" s="1016" t="s">
        <v>1309</v>
      </c>
      <c r="C35" s="1073"/>
      <c r="D35" s="1073"/>
      <c r="E35" s="1073"/>
      <c r="F35" s="1073"/>
      <c r="G35" s="1073"/>
      <c r="H35" s="1073"/>
      <c r="I35" s="1073"/>
      <c r="J35" s="1073"/>
      <c r="K35" s="1073"/>
      <c r="L35" s="1073"/>
      <c r="M35" s="1073"/>
      <c r="N35" s="1073"/>
      <c r="O35" s="1073"/>
      <c r="P35" s="1073"/>
      <c r="Q35" s="1017"/>
      <c r="R35" s="618"/>
      <c r="AY35" s="652"/>
      <c r="AZ35" s="652"/>
      <c r="BA35" s="652"/>
      <c r="BB35" s="652"/>
      <c r="BC35" s="652"/>
      <c r="BD35" s="652"/>
      <c r="BE35" s="652"/>
      <c r="BF35" s="652"/>
      <c r="BG35" s="652"/>
      <c r="BH35" s="652"/>
      <c r="BI35" s="652"/>
      <c r="BJ35" s="216"/>
    </row>
    <row r="36" spans="1:74" s="167" customFormat="1" ht="11.95" customHeight="1" x14ac:dyDescent="0.15">
      <c r="A36" s="2"/>
      <c r="B36" s="1016"/>
      <c r="C36" s="998"/>
      <c r="D36" s="998"/>
      <c r="E36" s="998"/>
      <c r="F36" s="998"/>
      <c r="G36" s="998"/>
      <c r="H36" s="998"/>
      <c r="I36" s="998"/>
      <c r="J36" s="998"/>
      <c r="K36" s="998"/>
      <c r="L36" s="998"/>
      <c r="M36" s="998"/>
      <c r="N36" s="998"/>
      <c r="O36" s="998"/>
      <c r="P36" s="998"/>
      <c r="Q36" s="998"/>
      <c r="AY36" s="652"/>
      <c r="AZ36" s="652"/>
      <c r="BA36" s="652"/>
      <c r="BB36" s="652"/>
      <c r="BC36" s="652"/>
      <c r="BD36" s="652"/>
      <c r="BE36" s="652"/>
      <c r="BF36" s="652"/>
      <c r="BG36" s="652"/>
      <c r="BH36" s="652"/>
      <c r="BI36" s="652"/>
      <c r="BJ36" s="216"/>
    </row>
    <row r="37" spans="1:74" s="167" customFormat="1" ht="11.95" customHeight="1" x14ac:dyDescent="0.15">
      <c r="A37" s="2"/>
      <c r="B37" s="1112"/>
      <c r="C37" s="998"/>
      <c r="D37" s="998"/>
      <c r="E37" s="998"/>
      <c r="F37" s="998"/>
      <c r="G37" s="998"/>
      <c r="H37" s="998"/>
      <c r="I37" s="998"/>
      <c r="J37" s="998"/>
      <c r="K37" s="998"/>
      <c r="L37" s="998"/>
      <c r="M37" s="998"/>
      <c r="N37" s="998"/>
      <c r="O37" s="998"/>
      <c r="P37" s="998"/>
      <c r="Q37" s="998"/>
      <c r="AY37" s="652"/>
      <c r="AZ37" s="652"/>
      <c r="BA37" s="652"/>
      <c r="BB37" s="652"/>
      <c r="BC37" s="652"/>
      <c r="BD37" s="652"/>
      <c r="BE37" s="652"/>
      <c r="BF37" s="652"/>
      <c r="BG37" s="652"/>
      <c r="BH37" s="652"/>
      <c r="BI37" s="652"/>
      <c r="BJ37" s="216"/>
    </row>
    <row r="38" spans="1:74" s="168" customFormat="1" ht="11.95" customHeight="1" x14ac:dyDescent="0.15">
      <c r="A38" s="2"/>
      <c r="B38" s="326"/>
      <c r="C38" s="541"/>
      <c r="D38" s="541"/>
      <c r="E38" s="541"/>
      <c r="F38" s="541"/>
      <c r="G38" s="541"/>
      <c r="H38" s="541"/>
      <c r="I38" s="541"/>
      <c r="J38" s="541"/>
      <c r="K38" s="541"/>
      <c r="L38" s="541"/>
      <c r="M38" s="541"/>
      <c r="N38" s="541"/>
      <c r="O38" s="541"/>
      <c r="P38" s="541"/>
      <c r="Q38" s="541"/>
      <c r="AY38" s="652"/>
      <c r="AZ38" s="652"/>
      <c r="BA38" s="652"/>
      <c r="BB38" s="652"/>
      <c r="BC38" s="652"/>
      <c r="BD38" s="652"/>
      <c r="BE38" s="652"/>
      <c r="BF38" s="652"/>
      <c r="BG38" s="652"/>
      <c r="BH38" s="652"/>
      <c r="BI38" s="652"/>
      <c r="BJ38" s="217"/>
    </row>
    <row r="39" spans="1:74" ht="12.85" x14ac:dyDescent="0.15">
      <c r="B39" s="1016"/>
      <c r="C39" s="1019"/>
      <c r="D39" s="1019"/>
      <c r="E39" s="1019"/>
      <c r="F39" s="1019"/>
      <c r="G39" s="1019"/>
      <c r="H39" s="1019"/>
      <c r="I39" s="1019"/>
      <c r="J39" s="1019"/>
      <c r="K39" s="1019"/>
      <c r="L39" s="1019"/>
      <c r="M39" s="1019"/>
      <c r="N39" s="1019"/>
      <c r="O39" s="1019"/>
      <c r="P39" s="1019"/>
      <c r="Q39" s="998"/>
      <c r="BD39" s="651"/>
      <c r="BE39" s="651"/>
      <c r="BF39" s="651"/>
      <c r="BK39" s="146"/>
      <c r="BL39" s="146"/>
      <c r="BM39" s="146"/>
      <c r="BN39" s="146"/>
      <c r="BO39" s="146"/>
      <c r="BP39" s="146"/>
      <c r="BQ39" s="146"/>
      <c r="BR39" s="146"/>
      <c r="BS39" s="146"/>
      <c r="BT39" s="146"/>
      <c r="BU39" s="146"/>
      <c r="BV39" s="146"/>
    </row>
    <row r="40" spans="1:74" ht="12.85" x14ac:dyDescent="0.15">
      <c r="B40" s="1118"/>
      <c r="C40" s="1017"/>
      <c r="D40" s="1017"/>
      <c r="E40" s="1017"/>
      <c r="F40" s="1017"/>
      <c r="G40" s="1017"/>
      <c r="H40" s="1017"/>
      <c r="I40" s="1017"/>
      <c r="J40" s="1017"/>
      <c r="K40" s="1017"/>
      <c r="L40" s="1017"/>
      <c r="M40" s="1017"/>
      <c r="N40" s="1017"/>
      <c r="O40" s="1017"/>
      <c r="P40" s="1017"/>
      <c r="Q40" s="998"/>
      <c r="BK40" s="146"/>
      <c r="BL40" s="146"/>
      <c r="BM40" s="146"/>
      <c r="BN40" s="146"/>
      <c r="BO40" s="146"/>
      <c r="BP40" s="146"/>
      <c r="BQ40" s="146"/>
      <c r="BR40" s="146"/>
      <c r="BS40" s="146"/>
      <c r="BT40" s="146"/>
      <c r="BU40" s="146"/>
      <c r="BV40" s="146"/>
    </row>
    <row r="41" spans="1:74" ht="12.85" x14ac:dyDescent="0.15">
      <c r="B41" s="1014"/>
      <c r="C41" s="998"/>
      <c r="D41" s="998"/>
      <c r="E41" s="998"/>
      <c r="F41" s="998"/>
      <c r="G41" s="998"/>
      <c r="H41" s="998"/>
      <c r="I41" s="998"/>
      <c r="J41" s="998"/>
      <c r="K41" s="998"/>
      <c r="L41" s="998"/>
      <c r="M41" s="998"/>
      <c r="N41" s="998"/>
      <c r="O41" s="998"/>
      <c r="P41" s="998"/>
      <c r="Q41" s="998"/>
      <c r="BK41" s="146"/>
      <c r="BL41" s="146"/>
      <c r="BM41" s="146"/>
      <c r="BN41" s="146"/>
      <c r="BO41" s="146"/>
      <c r="BP41" s="146"/>
      <c r="BQ41" s="146"/>
      <c r="BR41" s="146"/>
      <c r="BS41" s="146"/>
      <c r="BT41" s="146"/>
      <c r="BU41" s="146"/>
      <c r="BV41" s="146"/>
    </row>
    <row r="42" spans="1:74" x14ac:dyDescent="0.15">
      <c r="BK42" s="146"/>
      <c r="BL42" s="146"/>
      <c r="BM42" s="146"/>
      <c r="BN42" s="146"/>
      <c r="BO42" s="146"/>
      <c r="BP42" s="146"/>
      <c r="BQ42" s="146"/>
      <c r="BR42" s="146"/>
      <c r="BS42" s="146"/>
      <c r="BT42" s="146"/>
      <c r="BU42" s="146"/>
      <c r="BV42" s="146"/>
    </row>
    <row r="43" spans="1:74" x14ac:dyDescent="0.15">
      <c r="BK43" s="146"/>
      <c r="BL43" s="146"/>
      <c r="BM43" s="146"/>
      <c r="BN43" s="146"/>
      <c r="BO43" s="146"/>
      <c r="BP43" s="146"/>
      <c r="BQ43" s="146"/>
      <c r="BR43" s="146"/>
      <c r="BS43" s="146"/>
      <c r="BT43" s="146"/>
      <c r="BU43" s="146"/>
      <c r="BV43" s="146"/>
    </row>
    <row r="44" spans="1:74" x14ac:dyDescent="0.15">
      <c r="BK44" s="146"/>
      <c r="BL44" s="146"/>
      <c r="BM44" s="146"/>
      <c r="BN44" s="146"/>
      <c r="BO44" s="146"/>
      <c r="BP44" s="146"/>
      <c r="BQ44" s="146"/>
      <c r="BR44" s="146"/>
      <c r="BS44" s="146"/>
      <c r="BT44" s="146"/>
      <c r="BU44" s="146"/>
      <c r="BV44" s="146"/>
    </row>
    <row r="45" spans="1:74" x14ac:dyDescent="0.15">
      <c r="BK45" s="146"/>
      <c r="BL45" s="146"/>
      <c r="BM45" s="146"/>
      <c r="BN45" s="146"/>
      <c r="BO45" s="146"/>
      <c r="BP45" s="146"/>
      <c r="BQ45" s="146"/>
      <c r="BR45" s="146"/>
      <c r="BS45" s="146"/>
      <c r="BT45" s="146"/>
      <c r="BU45" s="146"/>
      <c r="BV45" s="146"/>
    </row>
    <row r="46" spans="1:74" x14ac:dyDescent="0.15">
      <c r="BK46" s="146"/>
      <c r="BL46" s="146"/>
      <c r="BM46" s="146"/>
      <c r="BN46" s="146"/>
      <c r="BO46" s="146"/>
      <c r="BP46" s="146"/>
      <c r="BQ46" s="146"/>
      <c r="BR46" s="146"/>
      <c r="BS46" s="146"/>
      <c r="BT46" s="146"/>
      <c r="BU46" s="146"/>
      <c r="BV46" s="146"/>
    </row>
    <row r="47" spans="1:74" x14ac:dyDescent="0.15">
      <c r="BK47" s="146"/>
      <c r="BL47" s="146"/>
      <c r="BM47" s="146"/>
      <c r="BN47" s="146"/>
      <c r="BO47" s="146"/>
      <c r="BP47" s="146"/>
      <c r="BQ47" s="146"/>
      <c r="BR47" s="146"/>
      <c r="BS47" s="146"/>
      <c r="BT47" s="146"/>
      <c r="BU47" s="146"/>
      <c r="BV47" s="146"/>
    </row>
    <row r="48" spans="1:74" x14ac:dyDescent="0.15">
      <c r="BK48" s="146"/>
      <c r="BL48" s="146"/>
      <c r="BM48" s="146"/>
      <c r="BN48" s="146"/>
      <c r="BO48" s="146"/>
      <c r="BP48" s="146"/>
      <c r="BQ48" s="146"/>
      <c r="BR48" s="146"/>
      <c r="BS48" s="146"/>
      <c r="BT48" s="146"/>
      <c r="BU48" s="146"/>
      <c r="BV48" s="146"/>
    </row>
    <row r="49" spans="63:74" x14ac:dyDescent="0.15">
      <c r="BK49" s="146"/>
      <c r="BL49" s="146"/>
      <c r="BM49" s="146"/>
      <c r="BN49" s="146"/>
      <c r="BO49" s="146"/>
      <c r="BP49" s="146"/>
      <c r="BQ49" s="146"/>
      <c r="BR49" s="146"/>
      <c r="BS49" s="146"/>
      <c r="BT49" s="146"/>
      <c r="BU49" s="146"/>
      <c r="BV49" s="146"/>
    </row>
    <row r="50" spans="63:74" x14ac:dyDescent="0.15">
      <c r="BK50" s="146"/>
      <c r="BL50" s="146"/>
      <c r="BM50" s="146"/>
      <c r="BN50" s="146"/>
      <c r="BO50" s="146"/>
      <c r="BP50" s="146"/>
      <c r="BQ50" s="146"/>
      <c r="BR50" s="146"/>
      <c r="BS50" s="146"/>
      <c r="BT50" s="146"/>
      <c r="BU50" s="146"/>
      <c r="BV50" s="146"/>
    </row>
    <row r="51" spans="63:74" x14ac:dyDescent="0.15">
      <c r="BK51" s="146"/>
      <c r="BL51" s="146"/>
      <c r="BM51" s="146"/>
      <c r="BN51" s="146"/>
      <c r="BO51" s="146"/>
      <c r="BP51" s="146"/>
      <c r="BQ51" s="146"/>
      <c r="BR51" s="146"/>
      <c r="BS51" s="146"/>
      <c r="BT51" s="146"/>
      <c r="BU51" s="146"/>
      <c r="BV51" s="146"/>
    </row>
    <row r="52" spans="63:74" x14ac:dyDescent="0.15">
      <c r="BK52" s="146"/>
      <c r="BL52" s="146"/>
      <c r="BM52" s="146"/>
      <c r="BN52" s="146"/>
      <c r="BO52" s="146"/>
      <c r="BP52" s="146"/>
      <c r="BQ52" s="146"/>
      <c r="BR52" s="146"/>
      <c r="BS52" s="146"/>
      <c r="BT52" s="146"/>
      <c r="BU52" s="146"/>
      <c r="BV52" s="146"/>
    </row>
    <row r="53" spans="63:74" x14ac:dyDescent="0.15">
      <c r="BK53" s="146"/>
      <c r="BL53" s="146"/>
      <c r="BM53" s="146"/>
      <c r="BN53" s="146"/>
      <c r="BO53" s="146"/>
      <c r="BP53" s="146"/>
      <c r="BQ53" s="146"/>
      <c r="BR53" s="146"/>
      <c r="BS53" s="146"/>
      <c r="BT53" s="146"/>
      <c r="BU53" s="146"/>
      <c r="BV53" s="146"/>
    </row>
    <row r="54" spans="63:74" x14ac:dyDescent="0.15">
      <c r="BK54" s="146"/>
      <c r="BL54" s="146"/>
      <c r="BM54" s="146"/>
      <c r="BN54" s="146"/>
      <c r="BO54" s="146"/>
      <c r="BP54" s="146"/>
      <c r="BQ54" s="146"/>
      <c r="BR54" s="146"/>
      <c r="BS54" s="146"/>
      <c r="BT54" s="146"/>
      <c r="BU54" s="146"/>
      <c r="BV54" s="146"/>
    </row>
    <row r="55" spans="63:74" x14ac:dyDescent="0.15">
      <c r="BK55" s="146"/>
      <c r="BL55" s="146"/>
      <c r="BM55" s="146"/>
      <c r="BN55" s="146"/>
      <c r="BO55" s="146"/>
      <c r="BP55" s="146"/>
      <c r="BQ55" s="146"/>
      <c r="BR55" s="146"/>
      <c r="BS55" s="146"/>
      <c r="BT55" s="146"/>
      <c r="BU55" s="146"/>
      <c r="BV55" s="146"/>
    </row>
    <row r="56" spans="63:74" x14ac:dyDescent="0.15">
      <c r="BK56" s="146"/>
      <c r="BL56" s="146"/>
      <c r="BM56" s="146"/>
      <c r="BN56" s="146"/>
      <c r="BO56" s="146"/>
      <c r="BP56" s="146"/>
      <c r="BQ56" s="146"/>
      <c r="BR56" s="146"/>
      <c r="BS56" s="146"/>
      <c r="BT56" s="146"/>
      <c r="BU56" s="146"/>
      <c r="BV56" s="146"/>
    </row>
    <row r="57" spans="63:74" x14ac:dyDescent="0.15">
      <c r="BK57" s="146"/>
      <c r="BL57" s="146"/>
      <c r="BM57" s="146"/>
      <c r="BN57" s="146"/>
      <c r="BO57" s="146"/>
      <c r="BP57" s="146"/>
      <c r="BQ57" s="146"/>
      <c r="BR57" s="146"/>
      <c r="BS57" s="146"/>
      <c r="BT57" s="146"/>
      <c r="BU57" s="146"/>
      <c r="BV57" s="146"/>
    </row>
    <row r="58" spans="63:74" x14ac:dyDescent="0.15">
      <c r="BK58" s="146"/>
      <c r="BL58" s="146"/>
      <c r="BM58" s="146"/>
      <c r="BN58" s="146"/>
      <c r="BO58" s="146"/>
      <c r="BP58" s="146"/>
      <c r="BQ58" s="146"/>
      <c r="BR58" s="146"/>
      <c r="BS58" s="146"/>
      <c r="BT58" s="146"/>
      <c r="BU58" s="146"/>
      <c r="BV58" s="146"/>
    </row>
    <row r="59" spans="63:74" x14ac:dyDescent="0.15">
      <c r="BK59" s="146"/>
      <c r="BL59" s="146"/>
      <c r="BM59" s="146"/>
      <c r="BN59" s="146"/>
      <c r="BO59" s="146"/>
      <c r="BP59" s="146"/>
      <c r="BQ59" s="146"/>
      <c r="BR59" s="146"/>
      <c r="BS59" s="146"/>
      <c r="BT59" s="146"/>
      <c r="BU59" s="146"/>
      <c r="BV59" s="146"/>
    </row>
    <row r="60" spans="63:74" x14ac:dyDescent="0.15">
      <c r="BK60" s="146"/>
      <c r="BL60" s="146"/>
      <c r="BM60" s="146"/>
      <c r="BN60" s="146"/>
      <c r="BO60" s="146"/>
      <c r="BP60" s="146"/>
      <c r="BQ60" s="146"/>
      <c r="BR60" s="146"/>
      <c r="BS60" s="146"/>
      <c r="BT60" s="146"/>
      <c r="BU60" s="146"/>
      <c r="BV60" s="146"/>
    </row>
    <row r="61" spans="63:74" x14ac:dyDescent="0.15">
      <c r="BK61" s="146"/>
      <c r="BL61" s="146"/>
      <c r="BM61" s="146"/>
      <c r="BN61" s="146"/>
      <c r="BO61" s="146"/>
      <c r="BP61" s="146"/>
      <c r="BQ61" s="146"/>
      <c r="BR61" s="146"/>
      <c r="BS61" s="146"/>
      <c r="BT61" s="146"/>
      <c r="BU61" s="146"/>
      <c r="BV61" s="146"/>
    </row>
    <row r="62" spans="63:74" x14ac:dyDescent="0.15">
      <c r="BK62" s="146"/>
      <c r="BL62" s="146"/>
      <c r="BM62" s="146"/>
      <c r="BN62" s="146"/>
      <c r="BO62" s="146"/>
      <c r="BP62" s="146"/>
      <c r="BQ62" s="146"/>
      <c r="BR62" s="146"/>
      <c r="BS62" s="146"/>
      <c r="BT62" s="146"/>
      <c r="BU62" s="146"/>
      <c r="BV62" s="146"/>
    </row>
    <row r="63" spans="63:74" x14ac:dyDescent="0.15">
      <c r="BK63" s="146"/>
      <c r="BL63" s="146"/>
      <c r="BM63" s="146"/>
      <c r="BN63" s="146"/>
      <c r="BO63" s="146"/>
      <c r="BP63" s="146"/>
      <c r="BQ63" s="146"/>
      <c r="BR63" s="146"/>
      <c r="BS63" s="146"/>
      <c r="BT63" s="146"/>
      <c r="BU63" s="146"/>
      <c r="BV63" s="146"/>
    </row>
    <row r="64" spans="63:74" x14ac:dyDescent="0.15">
      <c r="BK64" s="146"/>
      <c r="BL64" s="146"/>
      <c r="BM64" s="146"/>
      <c r="BN64" s="146"/>
      <c r="BO64" s="146"/>
      <c r="BP64" s="146"/>
      <c r="BQ64" s="146"/>
      <c r="BR64" s="146"/>
      <c r="BS64" s="146"/>
      <c r="BT64" s="146"/>
      <c r="BU64" s="146"/>
      <c r="BV64" s="146"/>
    </row>
    <row r="65" spans="63:74" x14ac:dyDescent="0.15">
      <c r="BK65" s="146"/>
      <c r="BL65" s="146"/>
      <c r="BM65" s="146"/>
      <c r="BN65" s="146"/>
      <c r="BO65" s="146"/>
      <c r="BP65" s="146"/>
      <c r="BQ65" s="146"/>
      <c r="BR65" s="146"/>
      <c r="BS65" s="146"/>
      <c r="BT65" s="146"/>
      <c r="BU65" s="146"/>
      <c r="BV65" s="146"/>
    </row>
    <row r="66" spans="63:74" x14ac:dyDescent="0.15">
      <c r="BK66" s="146"/>
      <c r="BL66" s="146"/>
      <c r="BM66" s="146"/>
      <c r="BN66" s="146"/>
      <c r="BO66" s="146"/>
      <c r="BP66" s="146"/>
      <c r="BQ66" s="146"/>
      <c r="BR66" s="146"/>
      <c r="BS66" s="146"/>
      <c r="BT66" s="146"/>
      <c r="BU66" s="146"/>
      <c r="BV66" s="146"/>
    </row>
    <row r="67" spans="63:74" x14ac:dyDescent="0.15">
      <c r="BK67" s="146"/>
      <c r="BL67" s="146"/>
      <c r="BM67" s="146"/>
      <c r="BN67" s="146"/>
      <c r="BO67" s="146"/>
      <c r="BP67" s="146"/>
      <c r="BQ67" s="146"/>
      <c r="BR67" s="146"/>
      <c r="BS67" s="146"/>
      <c r="BT67" s="146"/>
      <c r="BU67" s="146"/>
      <c r="BV67" s="146"/>
    </row>
    <row r="68" spans="63:74" x14ac:dyDescent="0.15">
      <c r="BK68" s="146"/>
      <c r="BL68" s="146"/>
      <c r="BM68" s="146"/>
      <c r="BN68" s="146"/>
      <c r="BO68" s="146"/>
      <c r="BP68" s="146"/>
      <c r="BQ68" s="146"/>
      <c r="BR68" s="146"/>
      <c r="BS68" s="146"/>
      <c r="BT68" s="146"/>
      <c r="BU68" s="146"/>
      <c r="BV68" s="146"/>
    </row>
    <row r="69" spans="63:74" x14ac:dyDescent="0.15">
      <c r="BK69" s="146"/>
      <c r="BL69" s="146"/>
      <c r="BM69" s="146"/>
      <c r="BN69" s="146"/>
      <c r="BO69" s="146"/>
      <c r="BP69" s="146"/>
      <c r="BQ69" s="146"/>
      <c r="BR69" s="146"/>
      <c r="BS69" s="146"/>
      <c r="BT69" s="146"/>
      <c r="BU69" s="146"/>
      <c r="BV69" s="146"/>
    </row>
    <row r="70" spans="63:74" x14ac:dyDescent="0.15">
      <c r="BK70" s="146"/>
      <c r="BL70" s="146"/>
      <c r="BM70" s="146"/>
      <c r="BN70" s="146"/>
      <c r="BO70" s="146"/>
      <c r="BP70" s="146"/>
      <c r="BQ70" s="146"/>
      <c r="BR70" s="146"/>
      <c r="BS70" s="146"/>
      <c r="BT70" s="146"/>
      <c r="BU70" s="146"/>
      <c r="BV70" s="146"/>
    </row>
    <row r="71" spans="63:74" x14ac:dyDescent="0.15">
      <c r="BK71" s="146"/>
      <c r="BL71" s="146"/>
      <c r="BM71" s="146"/>
      <c r="BN71" s="146"/>
      <c r="BO71" s="146"/>
      <c r="BP71" s="146"/>
      <c r="BQ71" s="146"/>
      <c r="BR71" s="146"/>
      <c r="BS71" s="146"/>
      <c r="BT71" s="146"/>
      <c r="BU71" s="146"/>
      <c r="BV71" s="146"/>
    </row>
    <row r="72" spans="63:74" x14ac:dyDescent="0.15">
      <c r="BK72" s="146"/>
      <c r="BL72" s="146"/>
      <c r="BM72" s="146"/>
      <c r="BN72" s="146"/>
      <c r="BO72" s="146"/>
      <c r="BP72" s="146"/>
      <c r="BQ72" s="146"/>
      <c r="BR72" s="146"/>
      <c r="BS72" s="146"/>
      <c r="BT72" s="146"/>
      <c r="BU72" s="146"/>
      <c r="BV72" s="146"/>
    </row>
    <row r="73" spans="63:74" x14ac:dyDescent="0.15">
      <c r="BK73" s="146"/>
      <c r="BL73" s="146"/>
      <c r="BM73" s="146"/>
      <c r="BN73" s="146"/>
      <c r="BO73" s="146"/>
      <c r="BP73" s="146"/>
      <c r="BQ73" s="146"/>
      <c r="BR73" s="146"/>
      <c r="BS73" s="146"/>
      <c r="BT73" s="146"/>
      <c r="BU73" s="146"/>
      <c r="BV73" s="146"/>
    </row>
    <row r="74" spans="63:74" x14ac:dyDescent="0.15">
      <c r="BK74" s="146"/>
      <c r="BL74" s="146"/>
      <c r="BM74" s="146"/>
      <c r="BN74" s="146"/>
      <c r="BO74" s="146"/>
      <c r="BP74" s="146"/>
      <c r="BQ74" s="146"/>
      <c r="BR74" s="146"/>
      <c r="BS74" s="146"/>
      <c r="BT74" s="146"/>
      <c r="BU74" s="146"/>
      <c r="BV74" s="146"/>
    </row>
    <row r="75" spans="63:74" x14ac:dyDescent="0.15">
      <c r="BK75" s="146"/>
      <c r="BL75" s="146"/>
      <c r="BM75" s="146"/>
      <c r="BN75" s="146"/>
      <c r="BO75" s="146"/>
      <c r="BP75" s="146"/>
      <c r="BQ75" s="146"/>
      <c r="BR75" s="146"/>
      <c r="BS75" s="146"/>
      <c r="BT75" s="146"/>
      <c r="BU75" s="146"/>
      <c r="BV75" s="146"/>
    </row>
    <row r="76" spans="63:74" x14ac:dyDescent="0.15">
      <c r="BK76" s="146"/>
      <c r="BL76" s="146"/>
      <c r="BM76" s="146"/>
      <c r="BN76" s="146"/>
      <c r="BO76" s="146"/>
      <c r="BP76" s="146"/>
      <c r="BQ76" s="146"/>
      <c r="BR76" s="146"/>
      <c r="BS76" s="146"/>
      <c r="BT76" s="146"/>
      <c r="BU76" s="146"/>
      <c r="BV76" s="146"/>
    </row>
    <row r="77" spans="63:74" x14ac:dyDescent="0.15">
      <c r="BK77" s="146"/>
      <c r="BL77" s="146"/>
      <c r="BM77" s="146"/>
      <c r="BN77" s="146"/>
      <c r="BO77" s="146"/>
      <c r="BP77" s="146"/>
      <c r="BQ77" s="146"/>
      <c r="BR77" s="146"/>
      <c r="BS77" s="146"/>
      <c r="BT77" s="146"/>
      <c r="BU77" s="146"/>
      <c r="BV77" s="146"/>
    </row>
    <row r="78" spans="63:74" x14ac:dyDescent="0.15">
      <c r="BK78" s="146"/>
      <c r="BL78" s="146"/>
      <c r="BM78" s="146"/>
      <c r="BN78" s="146"/>
      <c r="BO78" s="146"/>
      <c r="BP78" s="146"/>
      <c r="BQ78" s="146"/>
      <c r="BR78" s="146"/>
      <c r="BS78" s="146"/>
      <c r="BT78" s="146"/>
      <c r="BU78" s="146"/>
      <c r="BV78" s="146"/>
    </row>
    <row r="79" spans="63:74" x14ac:dyDescent="0.15">
      <c r="BK79" s="146"/>
      <c r="BL79" s="146"/>
      <c r="BM79" s="146"/>
      <c r="BN79" s="146"/>
      <c r="BO79" s="146"/>
      <c r="BP79" s="146"/>
      <c r="BQ79" s="146"/>
      <c r="BR79" s="146"/>
      <c r="BS79" s="146"/>
      <c r="BT79" s="146"/>
      <c r="BU79" s="146"/>
      <c r="BV79" s="146"/>
    </row>
    <row r="80" spans="63:74" x14ac:dyDescent="0.15">
      <c r="BK80" s="146"/>
      <c r="BL80" s="146"/>
      <c r="BM80" s="146"/>
      <c r="BN80" s="146"/>
      <c r="BO80" s="146"/>
      <c r="BP80" s="146"/>
      <c r="BQ80" s="146"/>
      <c r="BR80" s="146"/>
      <c r="BS80" s="146"/>
      <c r="BT80" s="146"/>
      <c r="BU80" s="146"/>
      <c r="BV80" s="146"/>
    </row>
    <row r="81" spans="63:74" x14ac:dyDescent="0.15">
      <c r="BK81" s="146"/>
      <c r="BL81" s="146"/>
      <c r="BM81" s="146"/>
      <c r="BN81" s="146"/>
      <c r="BO81" s="146"/>
      <c r="BP81" s="146"/>
      <c r="BQ81" s="146"/>
      <c r="BR81" s="146"/>
      <c r="BS81" s="146"/>
      <c r="BT81" s="146"/>
      <c r="BU81" s="146"/>
      <c r="BV81" s="146"/>
    </row>
    <row r="82" spans="63:74" x14ac:dyDescent="0.15">
      <c r="BK82" s="146"/>
      <c r="BL82" s="146"/>
      <c r="BM82" s="146"/>
      <c r="BN82" s="146"/>
      <c r="BO82" s="146"/>
      <c r="BP82" s="146"/>
      <c r="BQ82" s="146"/>
      <c r="BR82" s="146"/>
      <c r="BS82" s="146"/>
      <c r="BT82" s="146"/>
      <c r="BU82" s="146"/>
      <c r="BV82" s="146"/>
    </row>
    <row r="83" spans="63:74" x14ac:dyDescent="0.15">
      <c r="BK83" s="146"/>
      <c r="BL83" s="146"/>
      <c r="BM83" s="146"/>
      <c r="BN83" s="146"/>
      <c r="BO83" s="146"/>
      <c r="BP83" s="146"/>
      <c r="BQ83" s="146"/>
      <c r="BR83" s="146"/>
      <c r="BS83" s="146"/>
      <c r="BT83" s="146"/>
      <c r="BU83" s="146"/>
      <c r="BV83" s="146"/>
    </row>
    <row r="84" spans="63:74" x14ac:dyDescent="0.15">
      <c r="BK84" s="146"/>
      <c r="BL84" s="146"/>
      <c r="BM84" s="146"/>
      <c r="BN84" s="146"/>
      <c r="BO84" s="146"/>
      <c r="BP84" s="146"/>
      <c r="BQ84" s="146"/>
      <c r="BR84" s="146"/>
      <c r="BS84" s="146"/>
      <c r="BT84" s="146"/>
      <c r="BU84" s="146"/>
      <c r="BV84" s="146"/>
    </row>
    <row r="85" spans="63:74" x14ac:dyDescent="0.15">
      <c r="BK85" s="146"/>
      <c r="BL85" s="146"/>
      <c r="BM85" s="146"/>
      <c r="BN85" s="146"/>
      <c r="BO85" s="146"/>
      <c r="BP85" s="146"/>
      <c r="BQ85" s="146"/>
      <c r="BR85" s="146"/>
      <c r="BS85" s="146"/>
      <c r="BT85" s="146"/>
      <c r="BU85" s="146"/>
      <c r="BV85" s="146"/>
    </row>
    <row r="86" spans="63:74" x14ac:dyDescent="0.15">
      <c r="BK86" s="146"/>
      <c r="BL86" s="146"/>
      <c r="BM86" s="146"/>
      <c r="BN86" s="146"/>
      <c r="BO86" s="146"/>
      <c r="BP86" s="146"/>
      <c r="BQ86" s="146"/>
      <c r="BR86" s="146"/>
      <c r="BS86" s="146"/>
      <c r="BT86" s="146"/>
      <c r="BU86" s="146"/>
      <c r="BV86" s="146"/>
    </row>
    <row r="87" spans="63:74" x14ac:dyDescent="0.15">
      <c r="BK87" s="146"/>
      <c r="BL87" s="146"/>
      <c r="BM87" s="146"/>
      <c r="BN87" s="146"/>
      <c r="BO87" s="146"/>
      <c r="BP87" s="146"/>
      <c r="BQ87" s="146"/>
      <c r="BR87" s="146"/>
      <c r="BS87" s="146"/>
      <c r="BT87" s="146"/>
      <c r="BU87" s="146"/>
      <c r="BV87" s="146"/>
    </row>
    <row r="88" spans="63:74" x14ac:dyDescent="0.15">
      <c r="BK88" s="146"/>
      <c r="BL88" s="146"/>
      <c r="BM88" s="146"/>
      <c r="BN88" s="146"/>
      <c r="BO88" s="146"/>
      <c r="BP88" s="146"/>
      <c r="BQ88" s="146"/>
      <c r="BR88" s="146"/>
      <c r="BS88" s="146"/>
      <c r="BT88" s="146"/>
      <c r="BU88" s="146"/>
      <c r="BV88" s="146"/>
    </row>
    <row r="89" spans="63:74" x14ac:dyDescent="0.15">
      <c r="BK89" s="146"/>
      <c r="BL89" s="146"/>
      <c r="BM89" s="146"/>
      <c r="BN89" s="146"/>
      <c r="BO89" s="146"/>
      <c r="BP89" s="146"/>
      <c r="BQ89" s="146"/>
      <c r="BR89" s="146"/>
      <c r="BS89" s="146"/>
      <c r="BT89" s="146"/>
      <c r="BU89" s="146"/>
      <c r="BV89" s="146"/>
    </row>
    <row r="90" spans="63:74" x14ac:dyDescent="0.15">
      <c r="BK90" s="146"/>
      <c r="BL90" s="146"/>
      <c r="BM90" s="146"/>
      <c r="BN90" s="146"/>
      <c r="BO90" s="146"/>
      <c r="BP90" s="146"/>
      <c r="BQ90" s="146"/>
      <c r="BR90" s="146"/>
      <c r="BS90" s="146"/>
      <c r="BT90" s="146"/>
      <c r="BU90" s="146"/>
      <c r="BV90" s="146"/>
    </row>
    <row r="91" spans="63:74" x14ac:dyDescent="0.15">
      <c r="BK91" s="146"/>
      <c r="BL91" s="146"/>
      <c r="BM91" s="146"/>
      <c r="BN91" s="146"/>
      <c r="BO91" s="146"/>
      <c r="BP91" s="146"/>
      <c r="BQ91" s="146"/>
      <c r="BR91" s="146"/>
      <c r="BS91" s="146"/>
      <c r="BT91" s="146"/>
      <c r="BU91" s="146"/>
      <c r="BV91" s="146"/>
    </row>
    <row r="92" spans="63:74" x14ac:dyDescent="0.15">
      <c r="BK92" s="146"/>
      <c r="BL92" s="146"/>
      <c r="BM92" s="146"/>
      <c r="BN92" s="146"/>
      <c r="BO92" s="146"/>
      <c r="BP92" s="146"/>
      <c r="BQ92" s="146"/>
      <c r="BR92" s="146"/>
      <c r="BS92" s="146"/>
      <c r="BT92" s="146"/>
      <c r="BU92" s="146"/>
      <c r="BV92" s="146"/>
    </row>
    <row r="93" spans="63:74" x14ac:dyDescent="0.15">
      <c r="BK93" s="146"/>
      <c r="BL93" s="146"/>
      <c r="BM93" s="146"/>
      <c r="BN93" s="146"/>
      <c r="BO93" s="146"/>
      <c r="BP93" s="146"/>
      <c r="BQ93" s="146"/>
      <c r="BR93" s="146"/>
      <c r="BS93" s="146"/>
      <c r="BT93" s="146"/>
      <c r="BU93" s="146"/>
      <c r="BV93" s="146"/>
    </row>
    <row r="94" spans="63:74" x14ac:dyDescent="0.15">
      <c r="BK94" s="146"/>
      <c r="BL94" s="146"/>
      <c r="BM94" s="146"/>
      <c r="BN94" s="146"/>
      <c r="BO94" s="146"/>
      <c r="BP94" s="146"/>
      <c r="BQ94" s="146"/>
      <c r="BR94" s="146"/>
      <c r="BS94" s="146"/>
      <c r="BT94" s="146"/>
      <c r="BU94" s="146"/>
      <c r="BV94" s="146"/>
    </row>
    <row r="95" spans="63:74" x14ac:dyDescent="0.15">
      <c r="BK95" s="146"/>
      <c r="BL95" s="146"/>
      <c r="BM95" s="146"/>
      <c r="BN95" s="146"/>
      <c r="BO95" s="146"/>
      <c r="BP95" s="146"/>
      <c r="BQ95" s="146"/>
      <c r="BR95" s="146"/>
      <c r="BS95" s="146"/>
      <c r="BT95" s="146"/>
      <c r="BU95" s="146"/>
      <c r="BV95" s="146"/>
    </row>
    <row r="96" spans="63:74" x14ac:dyDescent="0.15">
      <c r="BK96" s="146"/>
      <c r="BL96" s="146"/>
      <c r="BM96" s="146"/>
      <c r="BN96" s="146"/>
      <c r="BO96" s="146"/>
      <c r="BP96" s="146"/>
      <c r="BQ96" s="146"/>
      <c r="BR96" s="146"/>
      <c r="BS96" s="146"/>
      <c r="BT96" s="146"/>
      <c r="BU96" s="146"/>
      <c r="BV96" s="146"/>
    </row>
    <row r="97" spans="63:74" x14ac:dyDescent="0.15">
      <c r="BK97" s="146"/>
      <c r="BL97" s="146"/>
      <c r="BM97" s="146"/>
      <c r="BN97" s="146"/>
      <c r="BO97" s="146"/>
      <c r="BP97" s="146"/>
      <c r="BQ97" s="146"/>
      <c r="BR97" s="146"/>
      <c r="BS97" s="146"/>
      <c r="BT97" s="146"/>
      <c r="BU97" s="146"/>
      <c r="BV97" s="146"/>
    </row>
    <row r="98" spans="63:74" x14ac:dyDescent="0.15">
      <c r="BK98" s="146"/>
      <c r="BL98" s="146"/>
      <c r="BM98" s="146"/>
      <c r="BN98" s="146"/>
      <c r="BO98" s="146"/>
      <c r="BP98" s="146"/>
      <c r="BQ98" s="146"/>
      <c r="BR98" s="146"/>
      <c r="BS98" s="146"/>
      <c r="BT98" s="146"/>
      <c r="BU98" s="146"/>
      <c r="BV98" s="146"/>
    </row>
    <row r="99" spans="63:74" x14ac:dyDescent="0.15">
      <c r="BK99" s="146"/>
      <c r="BL99" s="146"/>
      <c r="BM99" s="146"/>
      <c r="BN99" s="146"/>
      <c r="BO99" s="146"/>
      <c r="BP99" s="146"/>
      <c r="BQ99" s="146"/>
      <c r="BR99" s="146"/>
      <c r="BS99" s="146"/>
      <c r="BT99" s="146"/>
      <c r="BU99" s="146"/>
      <c r="BV99" s="146"/>
    </row>
    <row r="100" spans="63:74" x14ac:dyDescent="0.15">
      <c r="BK100" s="146"/>
      <c r="BL100" s="146"/>
      <c r="BM100" s="146"/>
      <c r="BN100" s="146"/>
      <c r="BO100" s="146"/>
      <c r="BP100" s="146"/>
      <c r="BQ100" s="146"/>
      <c r="BR100" s="146"/>
      <c r="BS100" s="146"/>
      <c r="BT100" s="146"/>
      <c r="BU100" s="146"/>
      <c r="BV100" s="146"/>
    </row>
    <row r="101" spans="63:74" x14ac:dyDescent="0.15">
      <c r="BK101" s="146"/>
      <c r="BL101" s="146"/>
      <c r="BM101" s="146"/>
      <c r="BN101" s="146"/>
      <c r="BO101" s="146"/>
      <c r="BP101" s="146"/>
      <c r="BQ101" s="146"/>
      <c r="BR101" s="146"/>
      <c r="BS101" s="146"/>
      <c r="BT101" s="146"/>
      <c r="BU101" s="146"/>
      <c r="BV101" s="146"/>
    </row>
    <row r="102" spans="63:74" x14ac:dyDescent="0.15">
      <c r="BK102" s="146"/>
      <c r="BL102" s="146"/>
      <c r="BM102" s="146"/>
      <c r="BN102" s="146"/>
      <c r="BO102" s="146"/>
      <c r="BP102" s="146"/>
      <c r="BQ102" s="146"/>
      <c r="BR102" s="146"/>
      <c r="BS102" s="146"/>
      <c r="BT102" s="146"/>
      <c r="BU102" s="146"/>
      <c r="BV102" s="146"/>
    </row>
    <row r="103" spans="63:74" x14ac:dyDescent="0.15">
      <c r="BK103" s="146"/>
      <c r="BL103" s="146"/>
      <c r="BM103" s="146"/>
      <c r="BN103" s="146"/>
      <c r="BO103" s="146"/>
      <c r="BP103" s="146"/>
      <c r="BQ103" s="146"/>
      <c r="BR103" s="146"/>
      <c r="BS103" s="146"/>
      <c r="BT103" s="146"/>
      <c r="BU103" s="146"/>
      <c r="BV103" s="146"/>
    </row>
    <row r="104" spans="63:74" x14ac:dyDescent="0.15">
      <c r="BK104" s="146"/>
      <c r="BL104" s="146"/>
      <c r="BM104" s="146"/>
      <c r="BN104" s="146"/>
      <c r="BO104" s="146"/>
      <c r="BP104" s="146"/>
      <c r="BQ104" s="146"/>
      <c r="BR104" s="146"/>
      <c r="BS104" s="146"/>
      <c r="BT104" s="146"/>
      <c r="BU104" s="146"/>
      <c r="BV104" s="146"/>
    </row>
    <row r="105" spans="63:74" x14ac:dyDescent="0.15">
      <c r="BK105" s="146"/>
      <c r="BL105" s="146"/>
      <c r="BM105" s="146"/>
      <c r="BN105" s="146"/>
      <c r="BO105" s="146"/>
      <c r="BP105" s="146"/>
      <c r="BQ105" s="146"/>
      <c r="BR105" s="146"/>
      <c r="BS105" s="146"/>
      <c r="BT105" s="146"/>
      <c r="BU105" s="146"/>
      <c r="BV105" s="146"/>
    </row>
    <row r="106" spans="63:74" x14ac:dyDescent="0.15">
      <c r="BK106" s="146"/>
      <c r="BL106" s="146"/>
      <c r="BM106" s="146"/>
      <c r="BN106" s="146"/>
      <c r="BO106" s="146"/>
      <c r="BP106" s="146"/>
      <c r="BQ106" s="146"/>
      <c r="BR106" s="146"/>
      <c r="BS106" s="146"/>
      <c r="BT106" s="146"/>
      <c r="BU106" s="146"/>
      <c r="BV106" s="146"/>
    </row>
    <row r="107" spans="63:74" x14ac:dyDescent="0.15">
      <c r="BK107" s="146"/>
      <c r="BL107" s="146"/>
      <c r="BM107" s="146"/>
      <c r="BN107" s="146"/>
      <c r="BO107" s="146"/>
      <c r="BP107" s="146"/>
      <c r="BQ107" s="146"/>
      <c r="BR107" s="146"/>
      <c r="BS107" s="146"/>
      <c r="BT107" s="146"/>
      <c r="BU107" s="146"/>
      <c r="BV107" s="146"/>
    </row>
    <row r="108" spans="63:74" x14ac:dyDescent="0.15">
      <c r="BK108" s="146"/>
      <c r="BL108" s="146"/>
      <c r="BM108" s="146"/>
      <c r="BN108" s="146"/>
      <c r="BO108" s="146"/>
      <c r="BP108" s="146"/>
      <c r="BQ108" s="146"/>
      <c r="BR108" s="146"/>
      <c r="BS108" s="146"/>
      <c r="BT108" s="146"/>
      <c r="BU108" s="146"/>
      <c r="BV108" s="146"/>
    </row>
    <row r="109" spans="63:74" x14ac:dyDescent="0.15">
      <c r="BK109" s="146"/>
      <c r="BL109" s="146"/>
      <c r="BM109" s="146"/>
      <c r="BN109" s="146"/>
      <c r="BO109" s="146"/>
      <c r="BP109" s="146"/>
      <c r="BQ109" s="146"/>
      <c r="BR109" s="146"/>
      <c r="BS109" s="146"/>
      <c r="BT109" s="146"/>
      <c r="BU109" s="146"/>
      <c r="BV109" s="146"/>
    </row>
    <row r="110" spans="63:74" x14ac:dyDescent="0.15">
      <c r="BK110" s="146"/>
      <c r="BL110" s="146"/>
      <c r="BM110" s="146"/>
      <c r="BN110" s="146"/>
      <c r="BO110" s="146"/>
      <c r="BP110" s="146"/>
      <c r="BQ110" s="146"/>
      <c r="BR110" s="146"/>
      <c r="BS110" s="146"/>
      <c r="BT110" s="146"/>
      <c r="BU110" s="146"/>
      <c r="BV110" s="146"/>
    </row>
    <row r="111" spans="63:74" x14ac:dyDescent="0.15">
      <c r="BK111" s="146"/>
      <c r="BL111" s="146"/>
      <c r="BM111" s="146"/>
      <c r="BN111" s="146"/>
      <c r="BO111" s="146"/>
      <c r="BP111" s="146"/>
      <c r="BQ111" s="146"/>
      <c r="BR111" s="146"/>
      <c r="BS111" s="146"/>
      <c r="BT111" s="146"/>
      <c r="BU111" s="146"/>
      <c r="BV111" s="146"/>
    </row>
    <row r="112" spans="63:74" x14ac:dyDescent="0.15">
      <c r="BK112" s="146"/>
      <c r="BL112" s="146"/>
      <c r="BM112" s="146"/>
      <c r="BN112" s="146"/>
      <c r="BO112" s="146"/>
      <c r="BP112" s="146"/>
      <c r="BQ112" s="146"/>
      <c r="BR112" s="146"/>
      <c r="BS112" s="146"/>
      <c r="BT112" s="146"/>
      <c r="BU112" s="146"/>
      <c r="BV112" s="146"/>
    </row>
    <row r="113" spans="63:74" x14ac:dyDescent="0.15">
      <c r="BK113" s="146"/>
      <c r="BL113" s="146"/>
      <c r="BM113" s="146"/>
      <c r="BN113" s="146"/>
      <c r="BO113" s="146"/>
      <c r="BP113" s="146"/>
      <c r="BQ113" s="146"/>
      <c r="BR113" s="146"/>
      <c r="BS113" s="146"/>
      <c r="BT113" s="146"/>
      <c r="BU113" s="146"/>
      <c r="BV113" s="146"/>
    </row>
    <row r="114" spans="63:74" x14ac:dyDescent="0.15">
      <c r="BK114" s="146"/>
      <c r="BL114" s="146"/>
      <c r="BM114" s="146"/>
      <c r="BN114" s="146"/>
      <c r="BO114" s="146"/>
      <c r="BP114" s="146"/>
      <c r="BQ114" s="146"/>
      <c r="BR114" s="146"/>
      <c r="BS114" s="146"/>
      <c r="BT114" s="146"/>
      <c r="BU114" s="146"/>
      <c r="BV114" s="146"/>
    </row>
    <row r="115" spans="63:74" x14ac:dyDescent="0.15">
      <c r="BK115" s="146"/>
      <c r="BL115" s="146"/>
      <c r="BM115" s="146"/>
      <c r="BN115" s="146"/>
      <c r="BO115" s="146"/>
      <c r="BP115" s="146"/>
      <c r="BQ115" s="146"/>
      <c r="BR115" s="146"/>
      <c r="BS115" s="146"/>
      <c r="BT115" s="146"/>
      <c r="BU115" s="146"/>
      <c r="BV115" s="146"/>
    </row>
    <row r="116" spans="63:74" x14ac:dyDescent="0.15">
      <c r="BK116" s="146"/>
      <c r="BL116" s="146"/>
      <c r="BM116" s="146"/>
      <c r="BN116" s="146"/>
      <c r="BO116" s="146"/>
      <c r="BP116" s="146"/>
      <c r="BQ116" s="146"/>
      <c r="BR116" s="146"/>
      <c r="BS116" s="146"/>
      <c r="BT116" s="146"/>
      <c r="BU116" s="146"/>
      <c r="BV116" s="146"/>
    </row>
    <row r="117" spans="63:74" x14ac:dyDescent="0.15">
      <c r="BK117" s="146"/>
      <c r="BL117" s="146"/>
      <c r="BM117" s="146"/>
      <c r="BN117" s="146"/>
      <c r="BO117" s="146"/>
      <c r="BP117" s="146"/>
      <c r="BQ117" s="146"/>
      <c r="BR117" s="146"/>
      <c r="BS117" s="146"/>
      <c r="BT117" s="146"/>
      <c r="BU117" s="146"/>
      <c r="BV117" s="146"/>
    </row>
    <row r="118" spans="63:74" x14ac:dyDescent="0.15">
      <c r="BK118" s="146"/>
      <c r="BL118" s="146"/>
      <c r="BM118" s="146"/>
      <c r="BN118" s="146"/>
      <c r="BO118" s="146"/>
      <c r="BP118" s="146"/>
      <c r="BQ118" s="146"/>
      <c r="BR118" s="146"/>
      <c r="BS118" s="146"/>
      <c r="BT118" s="146"/>
      <c r="BU118" s="146"/>
      <c r="BV118" s="146"/>
    </row>
    <row r="119" spans="63:74" x14ac:dyDescent="0.15">
      <c r="BK119" s="146"/>
      <c r="BL119" s="146"/>
      <c r="BM119" s="146"/>
      <c r="BN119" s="146"/>
      <c r="BO119" s="146"/>
      <c r="BP119" s="146"/>
      <c r="BQ119" s="146"/>
      <c r="BR119" s="146"/>
      <c r="BS119" s="146"/>
      <c r="BT119" s="146"/>
      <c r="BU119" s="146"/>
      <c r="BV119" s="146"/>
    </row>
    <row r="120" spans="63:74" x14ac:dyDescent="0.15">
      <c r="BK120" s="146"/>
      <c r="BL120" s="146"/>
      <c r="BM120" s="146"/>
      <c r="BN120" s="146"/>
      <c r="BO120" s="146"/>
      <c r="BP120" s="146"/>
      <c r="BQ120" s="146"/>
      <c r="BR120" s="146"/>
      <c r="BS120" s="146"/>
      <c r="BT120" s="146"/>
      <c r="BU120" s="146"/>
      <c r="BV120" s="146"/>
    </row>
    <row r="121" spans="63:74" x14ac:dyDescent="0.15">
      <c r="BK121" s="146"/>
      <c r="BL121" s="146"/>
      <c r="BM121" s="146"/>
      <c r="BN121" s="146"/>
      <c r="BO121" s="146"/>
      <c r="BP121" s="146"/>
      <c r="BQ121" s="146"/>
      <c r="BR121" s="146"/>
      <c r="BS121" s="146"/>
      <c r="BT121" s="146"/>
      <c r="BU121" s="146"/>
      <c r="BV121" s="146"/>
    </row>
    <row r="122" spans="63:74" x14ac:dyDescent="0.15">
      <c r="BK122" s="146"/>
      <c r="BL122" s="146"/>
      <c r="BM122" s="146"/>
      <c r="BN122" s="146"/>
      <c r="BO122" s="146"/>
      <c r="BP122" s="146"/>
      <c r="BQ122" s="146"/>
      <c r="BR122" s="146"/>
      <c r="BS122" s="146"/>
      <c r="BT122" s="146"/>
      <c r="BU122" s="146"/>
      <c r="BV122" s="146"/>
    </row>
    <row r="123" spans="63:74" x14ac:dyDescent="0.15">
      <c r="BK123" s="146"/>
      <c r="BL123" s="146"/>
      <c r="BM123" s="146"/>
      <c r="BN123" s="146"/>
      <c r="BO123" s="146"/>
      <c r="BP123" s="146"/>
      <c r="BQ123" s="146"/>
      <c r="BR123" s="146"/>
      <c r="BS123" s="146"/>
      <c r="BT123" s="146"/>
      <c r="BU123" s="146"/>
      <c r="BV123" s="146"/>
    </row>
    <row r="124" spans="63:74" x14ac:dyDescent="0.15">
      <c r="BK124" s="146"/>
      <c r="BL124" s="146"/>
      <c r="BM124" s="146"/>
      <c r="BN124" s="146"/>
      <c r="BO124" s="146"/>
      <c r="BP124" s="146"/>
      <c r="BQ124" s="146"/>
      <c r="BR124" s="146"/>
      <c r="BS124" s="146"/>
      <c r="BT124" s="146"/>
      <c r="BU124" s="146"/>
      <c r="BV124" s="146"/>
    </row>
    <row r="125" spans="63:74" x14ac:dyDescent="0.15">
      <c r="BK125" s="146"/>
      <c r="BL125" s="146"/>
      <c r="BM125" s="146"/>
      <c r="BN125" s="146"/>
      <c r="BO125" s="146"/>
      <c r="BP125" s="146"/>
      <c r="BQ125" s="146"/>
      <c r="BR125" s="146"/>
      <c r="BS125" s="146"/>
      <c r="BT125" s="146"/>
      <c r="BU125" s="146"/>
      <c r="BV125" s="146"/>
    </row>
    <row r="126" spans="63:74" x14ac:dyDescent="0.15">
      <c r="BK126" s="146"/>
      <c r="BL126" s="146"/>
      <c r="BM126" s="146"/>
      <c r="BN126" s="146"/>
      <c r="BO126" s="146"/>
      <c r="BP126" s="146"/>
      <c r="BQ126" s="146"/>
      <c r="BR126" s="146"/>
      <c r="BS126" s="146"/>
      <c r="BT126" s="146"/>
      <c r="BU126" s="146"/>
      <c r="BV126" s="146"/>
    </row>
    <row r="127" spans="63:74" x14ac:dyDescent="0.15">
      <c r="BK127" s="146"/>
      <c r="BL127" s="146"/>
      <c r="BM127" s="146"/>
      <c r="BN127" s="146"/>
      <c r="BO127" s="146"/>
      <c r="BP127" s="146"/>
      <c r="BQ127" s="146"/>
      <c r="BR127" s="146"/>
      <c r="BS127" s="146"/>
      <c r="BT127" s="146"/>
      <c r="BU127" s="146"/>
      <c r="BV127" s="146"/>
    </row>
    <row r="128" spans="63:74" x14ac:dyDescent="0.15">
      <c r="BK128" s="146"/>
      <c r="BL128" s="146"/>
      <c r="BM128" s="146"/>
      <c r="BN128" s="146"/>
      <c r="BO128" s="146"/>
      <c r="BP128" s="146"/>
      <c r="BQ128" s="146"/>
      <c r="BR128" s="146"/>
      <c r="BS128" s="146"/>
      <c r="BT128" s="146"/>
      <c r="BU128" s="146"/>
      <c r="BV128" s="146"/>
    </row>
  </sheetData>
  <mergeCells count="19">
    <mergeCell ref="AY3:BJ3"/>
    <mergeCell ref="BK3:BV3"/>
    <mergeCell ref="B31:Q31"/>
    <mergeCell ref="B32:Q32"/>
    <mergeCell ref="A1:A2"/>
    <mergeCell ref="B1:AL1"/>
    <mergeCell ref="C3:N3"/>
    <mergeCell ref="O3:Z3"/>
    <mergeCell ref="AA3:AL3"/>
    <mergeCell ref="AM3:AX3"/>
    <mergeCell ref="B40:Q40"/>
    <mergeCell ref="B41:Q41"/>
    <mergeCell ref="B30:Q30"/>
    <mergeCell ref="B34:R34"/>
    <mergeCell ref="B33:Q33"/>
    <mergeCell ref="B35:Q35"/>
    <mergeCell ref="B36:Q36"/>
    <mergeCell ref="B37:Q37"/>
    <mergeCell ref="B39:Q39"/>
  </mergeCells>
  <phoneticPr fontId="51"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U5" transitionEvaluation="1" transitionEntry="1">
    <pageSetUpPr fitToPage="1"/>
  </sheetPr>
  <dimension ref="A1:BV145"/>
  <sheetViews>
    <sheetView showGridLines="0" zoomScaleNormal="100" workbookViewId="0">
      <pane xSplit="2" ySplit="4" topLeftCell="AU5" activePane="bottomRight" state="frozen"/>
      <selection activeCell="BF1" sqref="BF1"/>
      <selection pane="topRight" activeCell="BF1" sqref="BF1"/>
      <selection pane="bottomLeft" activeCell="BF1" sqref="BF1"/>
      <selection pane="bottomRight" activeCell="B1" sqref="B1:AL1"/>
    </sheetView>
  </sheetViews>
  <sheetFormatPr defaultColWidth="9.625" defaultRowHeight="10.7" x14ac:dyDescent="0.2"/>
  <cols>
    <col min="1" max="1" width="10.625" style="7" bestFit="1" customWidth="1"/>
    <col min="2" max="2" width="56.625" style="7" customWidth="1"/>
    <col min="3" max="12" width="6.625" style="7" customWidth="1"/>
    <col min="13" max="13" width="7.375" style="7" customWidth="1"/>
    <col min="14" max="50" width="6.625" style="7" customWidth="1"/>
    <col min="51" max="55" width="6.625" style="823" customWidth="1"/>
    <col min="56" max="58" width="6.625" style="632" customWidth="1"/>
    <col min="59" max="61" width="6.625" style="823" customWidth="1"/>
    <col min="62" max="62" width="6.625" style="131" customWidth="1"/>
    <col min="63" max="74" width="6.625" style="7" customWidth="1"/>
    <col min="75" max="16384" width="9.625" style="7"/>
  </cols>
  <sheetData>
    <row r="1" spans="1:74" ht="12.85" x14ac:dyDescent="0.2">
      <c r="A1" s="979" t="s">
        <v>479</v>
      </c>
      <c r="B1" s="981" t="s">
        <v>142</v>
      </c>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982"/>
      <c r="AK1" s="982"/>
      <c r="AL1" s="982"/>
    </row>
    <row r="2" spans="1:74" s="8" customFormat="1" ht="12.85" x14ac:dyDescent="0.2">
      <c r="A2" s="980"/>
      <c r="B2" s="222" t="str">
        <f>"U.S. Energy Information Administration  |  Short-Term Energy Outlook  - "&amp;Dates!D1</f>
        <v>U.S. Energy Information Administration  |  Short-Term Energy Outlook  - September 2025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Y2" s="824"/>
      <c r="AZ2" s="824"/>
      <c r="BA2" s="824"/>
      <c r="BB2" s="824"/>
      <c r="BC2" s="824"/>
      <c r="BD2" s="327"/>
      <c r="BE2" s="327"/>
      <c r="BF2" s="327"/>
      <c r="BG2" s="824"/>
      <c r="BH2" s="824"/>
      <c r="BI2" s="824"/>
      <c r="BJ2" s="152"/>
    </row>
    <row r="3" spans="1:74"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13"/>
      <c r="B5" s="14" t="s">
        <v>757</v>
      </c>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873"/>
      <c r="AZ5" s="873"/>
      <c r="BA5" s="873"/>
      <c r="BB5" s="873"/>
      <c r="BC5" s="873"/>
      <c r="BD5" s="957"/>
      <c r="BE5" s="957"/>
      <c r="BF5" s="957"/>
      <c r="BG5" s="851"/>
      <c r="BH5" s="350"/>
      <c r="BI5" s="350"/>
      <c r="BJ5" s="350"/>
      <c r="BK5" s="350"/>
      <c r="BL5" s="350"/>
      <c r="BM5" s="350"/>
      <c r="BN5" s="350"/>
      <c r="BO5" s="350"/>
      <c r="BP5" s="350"/>
      <c r="BQ5" s="350"/>
      <c r="BR5" s="350"/>
      <c r="BS5" s="350"/>
      <c r="BT5" s="350"/>
      <c r="BU5" s="350"/>
      <c r="BV5" s="350"/>
    </row>
    <row r="6" spans="1:74" ht="11.05" customHeight="1" x14ac:dyDescent="0.2">
      <c r="A6" s="13"/>
      <c r="B6" s="14"/>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873"/>
      <c r="AZ6" s="873"/>
      <c r="BA6" s="873"/>
      <c r="BB6" s="873"/>
      <c r="BC6" s="873"/>
      <c r="BD6" s="957"/>
      <c r="BE6" s="957"/>
      <c r="BF6" s="957"/>
      <c r="BG6" s="851"/>
      <c r="BH6" s="350"/>
      <c r="BI6" s="350"/>
      <c r="BJ6" s="350"/>
      <c r="BK6" s="350"/>
      <c r="BL6" s="350"/>
      <c r="BM6" s="350" t="s">
        <v>544</v>
      </c>
      <c r="BN6" s="350"/>
      <c r="BO6" s="350"/>
      <c r="BP6" s="350"/>
      <c r="BQ6" s="350"/>
      <c r="BR6" s="350"/>
      <c r="BS6" s="350"/>
      <c r="BT6" s="350"/>
      <c r="BU6" s="350"/>
      <c r="BV6" s="350"/>
    </row>
    <row r="7" spans="1:74" ht="11.05" customHeight="1" x14ac:dyDescent="0.2">
      <c r="A7" s="13"/>
      <c r="B7" s="361" t="s">
        <v>64</v>
      </c>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873"/>
      <c r="AZ7" s="949"/>
      <c r="BA7" s="873"/>
      <c r="BB7" s="873"/>
      <c r="BC7" s="873"/>
      <c r="BD7" s="957"/>
      <c r="BE7" s="957"/>
      <c r="BF7" s="957"/>
      <c r="BG7" s="851"/>
      <c r="BH7" s="350"/>
      <c r="BI7" s="350"/>
      <c r="BJ7" s="350"/>
      <c r="BK7" s="350"/>
      <c r="BL7" s="350"/>
      <c r="BM7" s="350"/>
      <c r="BN7" s="350"/>
      <c r="BO7" s="350"/>
      <c r="BP7" s="350"/>
      <c r="BQ7" s="350"/>
      <c r="BR7" s="350"/>
      <c r="BS7" s="351"/>
      <c r="BT7" s="350"/>
      <c r="BU7" s="350"/>
      <c r="BV7" s="350"/>
    </row>
    <row r="8" spans="1:74" ht="11.05" customHeight="1" x14ac:dyDescent="0.2">
      <c r="A8" s="13" t="s">
        <v>233</v>
      </c>
      <c r="B8" s="362" t="s">
        <v>53</v>
      </c>
      <c r="C8" s="341">
        <v>11.155578</v>
      </c>
      <c r="D8" s="341">
        <v>9.9305830000000004</v>
      </c>
      <c r="E8" s="341">
        <v>11.375774</v>
      </c>
      <c r="F8" s="341">
        <v>11.35534</v>
      </c>
      <c r="G8" s="341">
        <v>11.425008999999999</v>
      </c>
      <c r="H8" s="341">
        <v>11.400919</v>
      </c>
      <c r="I8" s="341">
        <v>11.420494</v>
      </c>
      <c r="J8" s="341">
        <v>11.317954</v>
      </c>
      <c r="K8" s="341">
        <v>10.960716</v>
      </c>
      <c r="L8" s="341">
        <v>11.640148</v>
      </c>
      <c r="M8" s="341">
        <v>11.870915</v>
      </c>
      <c r="N8" s="341">
        <v>11.759573</v>
      </c>
      <c r="O8" s="341">
        <v>11.450569</v>
      </c>
      <c r="P8" s="341">
        <v>11.465123999999999</v>
      </c>
      <c r="Q8" s="341">
        <v>11.888377999999999</v>
      </c>
      <c r="R8" s="341">
        <v>11.82958</v>
      </c>
      <c r="S8" s="341">
        <v>11.757607</v>
      </c>
      <c r="T8" s="341">
        <v>11.919069</v>
      </c>
      <c r="U8" s="341">
        <v>12.008948</v>
      </c>
      <c r="V8" s="341">
        <v>12.134452</v>
      </c>
      <c r="W8" s="341">
        <v>12.429211</v>
      </c>
      <c r="X8" s="341">
        <v>12.441943</v>
      </c>
      <c r="Y8" s="341">
        <v>12.493145</v>
      </c>
      <c r="Z8" s="341">
        <v>12.201518</v>
      </c>
      <c r="AA8" s="341">
        <v>12.640105</v>
      </c>
      <c r="AB8" s="341">
        <v>12.620922999999999</v>
      </c>
      <c r="AC8" s="341">
        <v>12.867153999999999</v>
      </c>
      <c r="AD8" s="341">
        <v>12.734163000000001</v>
      </c>
      <c r="AE8" s="341">
        <v>12.73226</v>
      </c>
      <c r="AF8" s="341">
        <v>12.787032999999999</v>
      </c>
      <c r="AG8" s="341">
        <v>12.912464</v>
      </c>
      <c r="AH8" s="341">
        <v>12.999148999999999</v>
      </c>
      <c r="AI8" s="341">
        <v>13.17794</v>
      </c>
      <c r="AJ8" s="341">
        <v>13.213355</v>
      </c>
      <c r="AK8" s="341">
        <v>13.315652999999999</v>
      </c>
      <c r="AL8" s="341">
        <v>13.29698</v>
      </c>
      <c r="AM8" s="341">
        <v>12.517327999999999</v>
      </c>
      <c r="AN8" s="341">
        <v>13.128899000000001</v>
      </c>
      <c r="AO8" s="341">
        <v>13.190308999999999</v>
      </c>
      <c r="AP8" s="341">
        <v>13.313839</v>
      </c>
      <c r="AQ8" s="341">
        <v>13.256073000000001</v>
      </c>
      <c r="AR8" s="341">
        <v>13.251652</v>
      </c>
      <c r="AS8" s="341">
        <v>13.21224</v>
      </c>
      <c r="AT8" s="341">
        <v>13.41051</v>
      </c>
      <c r="AU8" s="341">
        <v>13.170586</v>
      </c>
      <c r="AV8" s="341">
        <v>13.529911999999999</v>
      </c>
      <c r="AW8" s="341">
        <v>13.395830999999999</v>
      </c>
      <c r="AX8" s="341">
        <v>13.437274</v>
      </c>
      <c r="AY8" s="874">
        <v>13.140373</v>
      </c>
      <c r="AZ8" s="874">
        <v>13.239549999999999</v>
      </c>
      <c r="BA8" s="874">
        <v>13.452956</v>
      </c>
      <c r="BB8" s="874">
        <v>13.465611000000001</v>
      </c>
      <c r="BC8" s="874">
        <v>13.446949</v>
      </c>
      <c r="BD8" s="874">
        <v>13.579916000000001</v>
      </c>
      <c r="BE8" s="874">
        <v>13.521786167</v>
      </c>
      <c r="BF8" s="874">
        <v>13.531349232</v>
      </c>
      <c r="BG8" s="352">
        <v>13.40227</v>
      </c>
      <c r="BH8" s="352">
        <v>13.45266</v>
      </c>
      <c r="BI8" s="352">
        <v>13.522030000000001</v>
      </c>
      <c r="BJ8" s="352">
        <v>13.56357</v>
      </c>
      <c r="BK8" s="352">
        <v>13.561870000000001</v>
      </c>
      <c r="BL8" s="352">
        <v>13.369440000000001</v>
      </c>
      <c r="BM8" s="352">
        <v>13.397399999999999</v>
      </c>
      <c r="BN8" s="352">
        <v>13.430289999999999</v>
      </c>
      <c r="BO8" s="352">
        <v>13.366860000000001</v>
      </c>
      <c r="BP8" s="352">
        <v>13.384679999999999</v>
      </c>
      <c r="BQ8" s="352">
        <v>13.284079999999999</v>
      </c>
      <c r="BR8" s="352">
        <v>13.25136</v>
      </c>
      <c r="BS8" s="352">
        <v>13.05434</v>
      </c>
      <c r="BT8" s="352">
        <v>13.11993</v>
      </c>
      <c r="BU8" s="352">
        <v>13.19276</v>
      </c>
      <c r="BV8" s="352">
        <v>13.189780000000001</v>
      </c>
    </row>
    <row r="9" spans="1:74" ht="11.05" customHeight="1" x14ac:dyDescent="0.2">
      <c r="A9" s="13"/>
      <c r="B9" s="362"/>
      <c r="C9" s="341"/>
      <c r="D9" s="341"/>
      <c r="E9" s="341"/>
      <c r="F9" s="341"/>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874"/>
      <c r="AZ9" s="874"/>
      <c r="BA9" s="874"/>
      <c r="BB9" s="874"/>
      <c r="BC9" s="874"/>
      <c r="BD9" s="874"/>
      <c r="BE9" s="874"/>
      <c r="BF9" s="874"/>
      <c r="BG9" s="352"/>
      <c r="BH9" s="352"/>
      <c r="BI9" s="352"/>
      <c r="BJ9" s="352"/>
      <c r="BK9" s="352"/>
      <c r="BL9" s="352"/>
      <c r="BM9" s="352"/>
      <c r="BN9" s="352"/>
      <c r="BO9" s="352"/>
      <c r="BP9" s="352"/>
      <c r="BQ9" s="352"/>
      <c r="BR9" s="352"/>
      <c r="BS9" s="352"/>
      <c r="BT9" s="352"/>
      <c r="BU9" s="352"/>
      <c r="BV9" s="352"/>
    </row>
    <row r="10" spans="1:74" ht="11.05" customHeight="1" x14ac:dyDescent="0.2">
      <c r="A10" s="13"/>
      <c r="B10" s="361" t="s">
        <v>763</v>
      </c>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875"/>
      <c r="AZ10" s="875"/>
      <c r="BA10" s="875"/>
      <c r="BB10" s="875"/>
      <c r="BC10" s="875"/>
      <c r="BD10" s="875"/>
      <c r="BE10" s="875"/>
      <c r="BF10" s="875"/>
      <c r="BG10" s="353"/>
      <c r="BH10" s="353"/>
      <c r="BI10" s="353"/>
      <c r="BJ10" s="353"/>
      <c r="BK10" s="353"/>
      <c r="BL10" s="353"/>
      <c r="BM10" s="353"/>
      <c r="BN10" s="353"/>
      <c r="BO10" s="353"/>
      <c r="BP10" s="353"/>
      <c r="BQ10" s="353"/>
      <c r="BR10" s="353"/>
      <c r="BS10" s="353"/>
      <c r="BT10" s="353"/>
      <c r="BU10" s="353"/>
      <c r="BV10" s="353"/>
    </row>
    <row r="11" spans="1:74" ht="11.05" customHeight="1" x14ac:dyDescent="0.2">
      <c r="A11" s="13" t="s">
        <v>260</v>
      </c>
      <c r="B11" s="362" t="s">
        <v>54</v>
      </c>
      <c r="C11" s="343">
        <v>92.644387097000006</v>
      </c>
      <c r="D11" s="343">
        <v>85.780857143000006</v>
      </c>
      <c r="E11" s="343">
        <v>93.553870967999998</v>
      </c>
      <c r="F11" s="343">
        <v>94.286233332999998</v>
      </c>
      <c r="G11" s="343">
        <v>94.210677419000007</v>
      </c>
      <c r="H11" s="343">
        <v>93.873199999999997</v>
      </c>
      <c r="I11" s="343">
        <v>94.760225805999994</v>
      </c>
      <c r="J11" s="343">
        <v>95.041032258000001</v>
      </c>
      <c r="K11" s="343">
        <v>95.686233333000004</v>
      </c>
      <c r="L11" s="343">
        <v>97.205645161000007</v>
      </c>
      <c r="M11" s="343">
        <v>98.302733333000006</v>
      </c>
      <c r="N11" s="343">
        <v>99.131096774</v>
      </c>
      <c r="O11" s="343">
        <v>95.189354839000003</v>
      </c>
      <c r="P11" s="343">
        <v>96.099785714000006</v>
      </c>
      <c r="Q11" s="343">
        <v>97.676806451999994</v>
      </c>
      <c r="R11" s="343">
        <v>98.637933333000007</v>
      </c>
      <c r="S11" s="343">
        <v>98.706225806000006</v>
      </c>
      <c r="T11" s="343">
        <v>99.000966667</v>
      </c>
      <c r="U11" s="343">
        <v>99.790580645000006</v>
      </c>
      <c r="V11" s="343">
        <v>100.43803226</v>
      </c>
      <c r="W11" s="343">
        <v>101.9952</v>
      </c>
      <c r="X11" s="343">
        <v>101.81396774</v>
      </c>
      <c r="Y11" s="343">
        <v>101.9417</v>
      </c>
      <c r="Z11" s="343">
        <v>100.47758064999999</v>
      </c>
      <c r="AA11" s="343">
        <v>102.04648387</v>
      </c>
      <c r="AB11" s="343">
        <v>101.78489286</v>
      </c>
      <c r="AC11" s="343">
        <v>103.21383871</v>
      </c>
      <c r="AD11" s="343">
        <v>102.29973333</v>
      </c>
      <c r="AE11" s="343">
        <v>103.49554839</v>
      </c>
      <c r="AF11" s="343">
        <v>103.1194</v>
      </c>
      <c r="AG11" s="343">
        <v>103.33883871</v>
      </c>
      <c r="AH11" s="343">
        <v>104.05980645</v>
      </c>
      <c r="AI11" s="343">
        <v>104.18313333</v>
      </c>
      <c r="AJ11" s="343">
        <v>104.06154839</v>
      </c>
      <c r="AK11" s="343">
        <v>105.5497</v>
      </c>
      <c r="AL11" s="343">
        <v>105.54935484000001</v>
      </c>
      <c r="AM11" s="343">
        <v>103.43012903</v>
      </c>
      <c r="AN11" s="343">
        <v>105.90217241000001</v>
      </c>
      <c r="AO11" s="343">
        <v>102.59780644999999</v>
      </c>
      <c r="AP11" s="343">
        <v>101.6829</v>
      </c>
      <c r="AQ11" s="343">
        <v>101.5013871</v>
      </c>
      <c r="AR11" s="343">
        <v>102.76996667</v>
      </c>
      <c r="AS11" s="343">
        <v>104.11870967999999</v>
      </c>
      <c r="AT11" s="343">
        <v>103.04990323</v>
      </c>
      <c r="AU11" s="343">
        <v>101.79993333</v>
      </c>
      <c r="AV11" s="343">
        <v>102.88677419</v>
      </c>
      <c r="AW11" s="343">
        <v>102.99290000000001</v>
      </c>
      <c r="AX11" s="343">
        <v>105.57870968</v>
      </c>
      <c r="AY11" s="876">
        <v>104.3723871</v>
      </c>
      <c r="AZ11" s="876">
        <v>104.96410714</v>
      </c>
      <c r="BA11" s="876">
        <v>107.44990323</v>
      </c>
      <c r="BB11" s="876">
        <v>107.0294</v>
      </c>
      <c r="BC11" s="876">
        <v>106.95232258</v>
      </c>
      <c r="BD11" s="876">
        <v>107.35883333</v>
      </c>
      <c r="BE11" s="876">
        <v>107.6923</v>
      </c>
      <c r="BF11" s="876">
        <v>107.17870000000001</v>
      </c>
      <c r="BG11" s="354">
        <v>106.6771</v>
      </c>
      <c r="BH11" s="354">
        <v>106.691</v>
      </c>
      <c r="BI11" s="354">
        <v>106.2752</v>
      </c>
      <c r="BJ11" s="354">
        <v>106.78489999999999</v>
      </c>
      <c r="BK11" s="354">
        <v>107.05119999999999</v>
      </c>
      <c r="BL11" s="354">
        <v>105.10420000000001</v>
      </c>
      <c r="BM11" s="354">
        <v>106.1784</v>
      </c>
      <c r="BN11" s="354">
        <v>106.37260000000001</v>
      </c>
      <c r="BO11" s="354">
        <v>105.76390000000001</v>
      </c>
      <c r="BP11" s="354">
        <v>105.5277</v>
      </c>
      <c r="BQ11" s="354">
        <v>105.6409</v>
      </c>
      <c r="BR11" s="354">
        <v>105.62390000000001</v>
      </c>
      <c r="BS11" s="354">
        <v>105.56959999999999</v>
      </c>
      <c r="BT11" s="354">
        <v>105.9547</v>
      </c>
      <c r="BU11" s="354">
        <v>106.2431</v>
      </c>
      <c r="BV11" s="354">
        <v>107.16549999999999</v>
      </c>
    </row>
    <row r="12" spans="1:74" ht="11.05" customHeight="1" x14ac:dyDescent="0.2">
      <c r="A12" s="13"/>
      <c r="B12" s="363"/>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874"/>
      <c r="AZ12" s="874"/>
      <c r="BA12" s="874"/>
      <c r="BB12" s="874"/>
      <c r="BC12" s="874"/>
      <c r="BD12" s="874"/>
      <c r="BE12" s="874"/>
      <c r="BF12" s="874"/>
      <c r="BG12" s="352"/>
      <c r="BH12" s="352"/>
      <c r="BI12" s="352"/>
      <c r="BJ12" s="352"/>
      <c r="BK12" s="352"/>
      <c r="BL12" s="352"/>
      <c r="BM12" s="352"/>
      <c r="BN12" s="352"/>
      <c r="BO12" s="352"/>
      <c r="BP12" s="352"/>
      <c r="BQ12" s="352"/>
      <c r="BR12" s="352"/>
      <c r="BS12" s="352"/>
      <c r="BT12" s="352"/>
      <c r="BU12" s="352"/>
      <c r="BV12" s="352"/>
    </row>
    <row r="13" spans="1:74" ht="11.05" customHeight="1" x14ac:dyDescent="0.2">
      <c r="A13" s="13"/>
      <c r="B13" s="361" t="s">
        <v>472</v>
      </c>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875"/>
      <c r="AZ13" s="875"/>
      <c r="BA13" s="875"/>
      <c r="BB13" s="875"/>
      <c r="BC13" s="875"/>
      <c r="BD13" s="875"/>
      <c r="BE13" s="875"/>
      <c r="BF13" s="875"/>
      <c r="BG13" s="353"/>
      <c r="BH13" s="353"/>
      <c r="BI13" s="353"/>
      <c r="BJ13" s="353"/>
      <c r="BK13" s="353"/>
      <c r="BL13" s="353"/>
      <c r="BM13" s="353"/>
      <c r="BN13" s="353"/>
      <c r="BO13" s="353"/>
      <c r="BP13" s="353"/>
      <c r="BQ13" s="353"/>
      <c r="BR13" s="353"/>
      <c r="BS13" s="353"/>
      <c r="BT13" s="353"/>
      <c r="BU13" s="353"/>
      <c r="BV13" s="353"/>
    </row>
    <row r="14" spans="1:74" ht="11.05" customHeight="1" x14ac:dyDescent="0.2">
      <c r="A14" s="13" t="s">
        <v>115</v>
      </c>
      <c r="B14" s="362" t="s">
        <v>480</v>
      </c>
      <c r="C14" s="343">
        <v>48.495550999999999</v>
      </c>
      <c r="D14" s="343">
        <v>40.817064999999999</v>
      </c>
      <c r="E14" s="343">
        <v>50.817703000000002</v>
      </c>
      <c r="F14" s="343">
        <v>45.294547000000001</v>
      </c>
      <c r="G14" s="343">
        <v>48.607135999999997</v>
      </c>
      <c r="H14" s="343">
        <v>48.772692999999997</v>
      </c>
      <c r="I14" s="343">
        <v>48.47289</v>
      </c>
      <c r="J14" s="343">
        <v>50.039026</v>
      </c>
      <c r="K14" s="343">
        <v>49.759599999999999</v>
      </c>
      <c r="L14" s="343">
        <v>48.953837999999998</v>
      </c>
      <c r="M14" s="343">
        <v>48.825009999999999</v>
      </c>
      <c r="N14" s="343">
        <v>48.576219000000002</v>
      </c>
      <c r="O14" s="343">
        <v>49.887262999999997</v>
      </c>
      <c r="P14" s="343">
        <v>47.875067000000001</v>
      </c>
      <c r="Q14" s="343">
        <v>51.548139999999997</v>
      </c>
      <c r="R14" s="343">
        <v>46.387467999999998</v>
      </c>
      <c r="S14" s="343">
        <v>49.552526</v>
      </c>
      <c r="T14" s="343">
        <v>48.670070000000003</v>
      </c>
      <c r="U14" s="343">
        <v>49.301246999999996</v>
      </c>
      <c r="V14" s="343">
        <v>53.601346999999997</v>
      </c>
      <c r="W14" s="343">
        <v>51.574119000000003</v>
      </c>
      <c r="X14" s="343">
        <v>51.331895000000003</v>
      </c>
      <c r="Y14" s="343">
        <v>48.753593000000002</v>
      </c>
      <c r="Z14" s="343">
        <v>45.672547000000002</v>
      </c>
      <c r="AA14" s="343">
        <v>51.052731999999999</v>
      </c>
      <c r="AB14" s="343">
        <v>45.750903999999998</v>
      </c>
      <c r="AC14" s="343">
        <v>52.027268999999997</v>
      </c>
      <c r="AD14" s="343">
        <v>47.006179000000003</v>
      </c>
      <c r="AE14" s="343">
        <v>48.262134000000003</v>
      </c>
      <c r="AF14" s="343">
        <v>47.18356</v>
      </c>
      <c r="AG14" s="343">
        <v>46.594642999999998</v>
      </c>
      <c r="AH14" s="343">
        <v>50.624502999999997</v>
      </c>
      <c r="AI14" s="343">
        <v>48.619798000000003</v>
      </c>
      <c r="AJ14" s="343">
        <v>47.602803999999999</v>
      </c>
      <c r="AK14" s="343">
        <v>47.518639</v>
      </c>
      <c r="AL14" s="343">
        <v>45.710852000000003</v>
      </c>
      <c r="AM14" s="343">
        <v>44.052010000000003</v>
      </c>
      <c r="AN14" s="343">
        <v>44.010722000000001</v>
      </c>
      <c r="AO14" s="343">
        <v>41.808231999999997</v>
      </c>
      <c r="AP14" s="343">
        <v>35.709395000000001</v>
      </c>
      <c r="AQ14" s="343">
        <v>39.370106</v>
      </c>
      <c r="AR14" s="343">
        <v>43.003757999999998</v>
      </c>
      <c r="AS14" s="343">
        <v>43.342917999999997</v>
      </c>
      <c r="AT14" s="343">
        <v>47.110135</v>
      </c>
      <c r="AU14" s="343">
        <v>45.723695999999997</v>
      </c>
      <c r="AV14" s="343">
        <v>44.295355000000001</v>
      </c>
      <c r="AW14" s="343">
        <v>40.96387</v>
      </c>
      <c r="AX14" s="343">
        <v>42.738095999999999</v>
      </c>
      <c r="AY14" s="876">
        <v>44.845035000000003</v>
      </c>
      <c r="AZ14" s="876">
        <v>39.706701000000002</v>
      </c>
      <c r="BA14" s="876">
        <v>47.781933000000002</v>
      </c>
      <c r="BB14" s="876">
        <v>43.695901999999997</v>
      </c>
      <c r="BC14" s="876">
        <v>46.227415000000001</v>
      </c>
      <c r="BD14" s="876">
        <v>44.385080000000002</v>
      </c>
      <c r="BE14" s="876">
        <v>46.958624999999998</v>
      </c>
      <c r="BF14" s="876">
        <v>48.993043618999998</v>
      </c>
      <c r="BG14" s="354">
        <v>41.959150000000001</v>
      </c>
      <c r="BH14" s="354">
        <v>41.282150000000001</v>
      </c>
      <c r="BI14" s="354">
        <v>38.266199999999998</v>
      </c>
      <c r="BJ14" s="354">
        <v>37.760800000000003</v>
      </c>
      <c r="BK14" s="354">
        <v>42.339280000000002</v>
      </c>
      <c r="BL14" s="354">
        <v>38.049909999999997</v>
      </c>
      <c r="BM14" s="354">
        <v>41.793170000000003</v>
      </c>
      <c r="BN14" s="354">
        <v>37.25826</v>
      </c>
      <c r="BO14" s="354">
        <v>39.28586</v>
      </c>
      <c r="BP14" s="354">
        <v>38.800040000000003</v>
      </c>
      <c r="BQ14" s="354">
        <v>40.629939999999998</v>
      </c>
      <c r="BR14" s="354">
        <v>45.849299999999999</v>
      </c>
      <c r="BS14" s="354">
        <v>41.898679999999999</v>
      </c>
      <c r="BT14" s="354">
        <v>43.191659999999999</v>
      </c>
      <c r="BU14" s="354">
        <v>41.997059999999998</v>
      </c>
      <c r="BV14" s="354">
        <v>41.412289999999999</v>
      </c>
    </row>
    <row r="15" spans="1:74" ht="11.05" customHeight="1" x14ac:dyDescent="0.2">
      <c r="A15" s="13"/>
      <c r="B15" s="15"/>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2"/>
      <c r="AL15" s="342"/>
      <c r="AM15" s="342"/>
      <c r="AN15" s="342"/>
      <c r="AO15" s="342"/>
      <c r="AP15" s="342"/>
      <c r="AQ15" s="342"/>
      <c r="AR15" s="342"/>
      <c r="AS15" s="342"/>
      <c r="AT15" s="342"/>
      <c r="AU15" s="342"/>
      <c r="AV15" s="342"/>
      <c r="AW15" s="342"/>
      <c r="AX15" s="342"/>
      <c r="AY15" s="875"/>
      <c r="AZ15" s="875"/>
      <c r="BA15" s="875"/>
      <c r="BB15" s="875"/>
      <c r="BC15" s="875"/>
      <c r="BD15" s="875"/>
      <c r="BE15" s="875"/>
      <c r="BF15" s="875"/>
      <c r="BG15" s="353"/>
      <c r="BH15" s="353"/>
      <c r="BI15" s="353"/>
      <c r="BJ15" s="353"/>
      <c r="BK15" s="353"/>
      <c r="BL15" s="353"/>
      <c r="BM15" s="353"/>
      <c r="BN15" s="353"/>
      <c r="BO15" s="353"/>
      <c r="BP15" s="353"/>
      <c r="BQ15" s="353"/>
      <c r="BR15" s="353"/>
      <c r="BS15" s="353"/>
      <c r="BT15" s="353"/>
      <c r="BU15" s="353"/>
      <c r="BV15" s="353"/>
    </row>
    <row r="16" spans="1:74" ht="11.05" customHeight="1" x14ac:dyDescent="0.2">
      <c r="A16" s="10"/>
      <c r="B16" s="14" t="s">
        <v>473</v>
      </c>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875"/>
      <c r="AZ16" s="875"/>
      <c r="BA16" s="875"/>
      <c r="BB16" s="875"/>
      <c r="BC16" s="875"/>
      <c r="BD16" s="875"/>
      <c r="BE16" s="875"/>
      <c r="BF16" s="875"/>
      <c r="BG16" s="353"/>
      <c r="BH16" s="353"/>
      <c r="BI16" s="353"/>
      <c r="BJ16" s="353"/>
      <c r="BK16" s="353"/>
      <c r="BL16" s="353"/>
      <c r="BM16" s="353"/>
      <c r="BN16" s="353"/>
      <c r="BO16" s="353"/>
      <c r="BP16" s="353"/>
      <c r="BQ16" s="353"/>
      <c r="BR16" s="353"/>
      <c r="BS16" s="353"/>
      <c r="BT16" s="353"/>
      <c r="BU16" s="353"/>
      <c r="BV16" s="353"/>
    </row>
    <row r="17" spans="1:74" ht="11.05" customHeight="1" x14ac:dyDescent="0.2">
      <c r="A17" s="10"/>
      <c r="B17" s="14"/>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875"/>
      <c r="AZ17" s="875"/>
      <c r="BA17" s="875"/>
      <c r="BB17" s="875"/>
      <c r="BC17" s="875"/>
      <c r="BD17" s="875"/>
      <c r="BE17" s="875"/>
      <c r="BF17" s="875"/>
      <c r="BG17" s="353"/>
      <c r="BH17" s="353"/>
      <c r="BI17" s="353"/>
      <c r="BJ17" s="353"/>
      <c r="BK17" s="353"/>
      <c r="BL17" s="353"/>
      <c r="BM17" s="353"/>
      <c r="BN17" s="353"/>
      <c r="BO17" s="353"/>
      <c r="BP17" s="353"/>
      <c r="BQ17" s="353"/>
      <c r="BR17" s="353"/>
      <c r="BS17" s="353"/>
      <c r="BT17" s="353"/>
      <c r="BU17" s="353"/>
      <c r="BV17" s="353"/>
    </row>
    <row r="18" spans="1:74" ht="11.05" customHeight="1" x14ac:dyDescent="0.2">
      <c r="A18" s="10"/>
      <c r="B18" s="361" t="s">
        <v>261</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877"/>
      <c r="AZ18" s="877"/>
      <c r="BA18" s="877"/>
      <c r="BB18" s="877"/>
      <c r="BC18" s="877"/>
      <c r="BD18" s="877"/>
      <c r="BE18" s="877"/>
      <c r="BF18" s="877"/>
      <c r="BG18" s="355"/>
      <c r="BH18" s="355"/>
      <c r="BI18" s="355"/>
      <c r="BJ18" s="355"/>
      <c r="BK18" s="355"/>
      <c r="BL18" s="355"/>
      <c r="BM18" s="355"/>
      <c r="BN18" s="355"/>
      <c r="BO18" s="355"/>
      <c r="BP18" s="355"/>
      <c r="BQ18" s="355"/>
      <c r="BR18" s="355"/>
      <c r="BS18" s="355"/>
      <c r="BT18" s="355"/>
      <c r="BU18" s="355"/>
      <c r="BV18" s="355"/>
    </row>
    <row r="19" spans="1:74" ht="11.05" customHeight="1" x14ac:dyDescent="0.2">
      <c r="A19" s="13" t="s">
        <v>247</v>
      </c>
      <c r="B19" s="362" t="s">
        <v>53</v>
      </c>
      <c r="C19" s="341">
        <v>18.814347999999999</v>
      </c>
      <c r="D19" s="341">
        <v>17.699107999999999</v>
      </c>
      <c r="E19" s="341">
        <v>19.132116</v>
      </c>
      <c r="F19" s="341">
        <v>19.743698999999999</v>
      </c>
      <c r="G19" s="341">
        <v>20.049742999999999</v>
      </c>
      <c r="H19" s="341">
        <v>20.585872999999999</v>
      </c>
      <c r="I19" s="341">
        <v>20.171831000000001</v>
      </c>
      <c r="J19" s="341">
        <v>20.572572999999998</v>
      </c>
      <c r="K19" s="341">
        <v>20.138569</v>
      </c>
      <c r="L19" s="341">
        <v>20.37715</v>
      </c>
      <c r="M19" s="341">
        <v>20.572648000000001</v>
      </c>
      <c r="N19" s="341">
        <v>20.656690000000001</v>
      </c>
      <c r="O19" s="341">
        <v>19.613111</v>
      </c>
      <c r="P19" s="341">
        <v>20.190412999999999</v>
      </c>
      <c r="Q19" s="341">
        <v>20.483485999999999</v>
      </c>
      <c r="R19" s="341">
        <v>19.727340999999999</v>
      </c>
      <c r="S19" s="341">
        <v>19.839566999999999</v>
      </c>
      <c r="T19" s="341">
        <v>20.433236999999998</v>
      </c>
      <c r="U19" s="341">
        <v>19.925560999999998</v>
      </c>
      <c r="V19" s="341">
        <v>20.265028999999998</v>
      </c>
      <c r="W19" s="341">
        <v>20.129058000000001</v>
      </c>
      <c r="X19" s="341">
        <v>20.006618</v>
      </c>
      <c r="Y19" s="341">
        <v>20.214213999999998</v>
      </c>
      <c r="Z19" s="341">
        <v>19.327209</v>
      </c>
      <c r="AA19" s="341">
        <v>19.353483000000001</v>
      </c>
      <c r="AB19" s="341">
        <v>19.941524000000001</v>
      </c>
      <c r="AC19" s="341">
        <v>20.207293</v>
      </c>
      <c r="AD19" s="341">
        <v>19.971914999999999</v>
      </c>
      <c r="AE19" s="341">
        <v>20.323443000000001</v>
      </c>
      <c r="AF19" s="341">
        <v>20.755185999999998</v>
      </c>
      <c r="AG19" s="341">
        <v>20.042788999999999</v>
      </c>
      <c r="AH19" s="341">
        <v>20.767872000000001</v>
      </c>
      <c r="AI19" s="341">
        <v>20.154582999999999</v>
      </c>
      <c r="AJ19" s="341">
        <v>20.631443999999998</v>
      </c>
      <c r="AK19" s="341">
        <v>20.738980000000002</v>
      </c>
      <c r="AL19" s="341">
        <v>20.396183000000001</v>
      </c>
      <c r="AM19" s="341">
        <v>19.789279000000001</v>
      </c>
      <c r="AN19" s="341">
        <v>19.972377999999999</v>
      </c>
      <c r="AO19" s="341">
        <v>20.011388</v>
      </c>
      <c r="AP19" s="341">
        <v>20.155279</v>
      </c>
      <c r="AQ19" s="341">
        <v>20.887834000000002</v>
      </c>
      <c r="AR19" s="341">
        <v>20.536577000000001</v>
      </c>
      <c r="AS19" s="341">
        <v>20.593178000000002</v>
      </c>
      <c r="AT19" s="341">
        <v>20.984949</v>
      </c>
      <c r="AU19" s="341">
        <v>20.356294999999999</v>
      </c>
      <c r="AV19" s="341">
        <v>21.249372000000001</v>
      </c>
      <c r="AW19" s="341">
        <v>20.367204000000001</v>
      </c>
      <c r="AX19" s="341">
        <v>20.615046</v>
      </c>
      <c r="AY19" s="874">
        <v>20.735623</v>
      </c>
      <c r="AZ19" s="874">
        <v>20.225491000000002</v>
      </c>
      <c r="BA19" s="874">
        <v>19.949864000000002</v>
      </c>
      <c r="BB19" s="874">
        <v>20.212610000000002</v>
      </c>
      <c r="BC19" s="874">
        <v>20.322931000000001</v>
      </c>
      <c r="BD19" s="874">
        <v>21.007196</v>
      </c>
      <c r="BE19" s="874">
        <v>20.4416343</v>
      </c>
      <c r="BF19" s="874">
        <v>20.826037557999999</v>
      </c>
      <c r="BG19" s="352">
        <v>20.469850000000001</v>
      </c>
      <c r="BH19" s="352">
        <v>20.751449999999998</v>
      </c>
      <c r="BI19" s="352">
        <v>20.439959999999999</v>
      </c>
      <c r="BJ19" s="352">
        <v>20.42597</v>
      </c>
      <c r="BK19" s="352">
        <v>20.19735</v>
      </c>
      <c r="BL19" s="352">
        <v>20.297149999999998</v>
      </c>
      <c r="BM19" s="352">
        <v>20.30911</v>
      </c>
      <c r="BN19" s="352">
        <v>20.514869999999998</v>
      </c>
      <c r="BO19" s="352">
        <v>20.59864</v>
      </c>
      <c r="BP19" s="352">
        <v>20.952259999999999</v>
      </c>
      <c r="BQ19" s="352">
        <v>20.90025</v>
      </c>
      <c r="BR19" s="352">
        <v>21.026299999999999</v>
      </c>
      <c r="BS19" s="352">
        <v>20.502839999999999</v>
      </c>
      <c r="BT19" s="352">
        <v>20.86956</v>
      </c>
      <c r="BU19" s="352">
        <v>20.59694</v>
      </c>
      <c r="BV19" s="352">
        <v>20.580120000000001</v>
      </c>
    </row>
    <row r="20" spans="1:74" ht="11.05" customHeight="1" x14ac:dyDescent="0.2">
      <c r="A20" s="13"/>
      <c r="B20" s="364"/>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874"/>
      <c r="AZ20" s="874"/>
      <c r="BA20" s="874"/>
      <c r="BB20" s="874"/>
      <c r="BC20" s="874"/>
      <c r="BD20" s="874"/>
      <c r="BE20" s="874"/>
      <c r="BF20" s="874"/>
      <c r="BG20" s="352"/>
      <c r="BH20" s="352"/>
      <c r="BI20" s="352"/>
      <c r="BJ20" s="352"/>
      <c r="BK20" s="352"/>
      <c r="BL20" s="352"/>
      <c r="BM20" s="352"/>
      <c r="BN20" s="352"/>
      <c r="BO20" s="352"/>
      <c r="BP20" s="352"/>
      <c r="BQ20" s="352"/>
      <c r="BR20" s="352"/>
      <c r="BS20" s="352"/>
      <c r="BT20" s="352"/>
      <c r="BU20" s="352"/>
      <c r="BV20" s="352"/>
    </row>
    <row r="21" spans="1:74" ht="11.05" customHeight="1" x14ac:dyDescent="0.2">
      <c r="A21" s="10"/>
      <c r="B21" s="361" t="s">
        <v>315</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45"/>
      <c r="AL21" s="345"/>
      <c r="AM21" s="345"/>
      <c r="AN21" s="345"/>
      <c r="AO21" s="345"/>
      <c r="AP21" s="345"/>
      <c r="AQ21" s="345"/>
      <c r="AR21" s="345"/>
      <c r="AS21" s="345"/>
      <c r="AT21" s="345"/>
      <c r="AU21" s="345"/>
      <c r="AV21" s="345"/>
      <c r="AW21" s="345"/>
      <c r="AX21" s="345"/>
      <c r="AY21" s="878"/>
      <c r="AZ21" s="878"/>
      <c r="BA21" s="878"/>
      <c r="BB21" s="878"/>
      <c r="BC21" s="878"/>
      <c r="BD21" s="878"/>
      <c r="BE21" s="878"/>
      <c r="BF21" s="878"/>
      <c r="BG21" s="356"/>
      <c r="BH21" s="356"/>
      <c r="BI21" s="356"/>
      <c r="BJ21" s="356"/>
      <c r="BK21" s="356"/>
      <c r="BL21" s="356"/>
      <c r="BM21" s="356"/>
      <c r="BN21" s="356"/>
      <c r="BO21" s="356"/>
      <c r="BP21" s="356"/>
      <c r="BQ21" s="356"/>
      <c r="BR21" s="356"/>
      <c r="BS21" s="356"/>
      <c r="BT21" s="356"/>
      <c r="BU21" s="356"/>
      <c r="BV21" s="356"/>
    </row>
    <row r="22" spans="1:74" ht="11.05" customHeight="1" x14ac:dyDescent="0.2">
      <c r="A22" s="13" t="s">
        <v>272</v>
      </c>
      <c r="B22" s="362" t="s">
        <v>54</v>
      </c>
      <c r="C22" s="343">
        <v>107.58770968</v>
      </c>
      <c r="D22" s="343">
        <v>110.56132143000001</v>
      </c>
      <c r="E22" s="343">
        <v>85.164580645000001</v>
      </c>
      <c r="F22" s="343">
        <v>75.720699999999994</v>
      </c>
      <c r="G22" s="343">
        <v>68.271612903000005</v>
      </c>
      <c r="H22" s="343">
        <v>74.734366667000003</v>
      </c>
      <c r="I22" s="343">
        <v>77.986774194000006</v>
      </c>
      <c r="J22" s="343">
        <v>78.589225806000002</v>
      </c>
      <c r="K22" s="343">
        <v>71.273700000000005</v>
      </c>
      <c r="L22" s="343">
        <v>72.881516129000005</v>
      </c>
      <c r="M22" s="343">
        <v>89.499233333000006</v>
      </c>
      <c r="N22" s="343">
        <v>97.039387097000002</v>
      </c>
      <c r="O22" s="343">
        <v>115.55025806</v>
      </c>
      <c r="P22" s="343">
        <v>109.01546429</v>
      </c>
      <c r="Q22" s="343">
        <v>89.734451613000004</v>
      </c>
      <c r="R22" s="343">
        <v>78.606233333000006</v>
      </c>
      <c r="S22" s="343">
        <v>72.265258064999998</v>
      </c>
      <c r="T22" s="343">
        <v>77.236466667000002</v>
      </c>
      <c r="U22" s="343">
        <v>83.535548387000006</v>
      </c>
      <c r="V22" s="343">
        <v>82.796806451999998</v>
      </c>
      <c r="W22" s="343">
        <v>76.451033332999998</v>
      </c>
      <c r="X22" s="343">
        <v>76.207193548000006</v>
      </c>
      <c r="Y22" s="343">
        <v>92.298199999999994</v>
      </c>
      <c r="Z22" s="343">
        <v>108.99809677</v>
      </c>
      <c r="AA22" s="343">
        <v>107.18551613</v>
      </c>
      <c r="AB22" s="343">
        <v>105.87621428999999</v>
      </c>
      <c r="AC22" s="343">
        <v>97.627516129</v>
      </c>
      <c r="AD22" s="343">
        <v>80.943266667000003</v>
      </c>
      <c r="AE22" s="343">
        <v>74.845903226000004</v>
      </c>
      <c r="AF22" s="343">
        <v>78.971366666999998</v>
      </c>
      <c r="AG22" s="343">
        <v>86.207322581</v>
      </c>
      <c r="AH22" s="343">
        <v>86.409451613000002</v>
      </c>
      <c r="AI22" s="343">
        <v>79.385666666999995</v>
      </c>
      <c r="AJ22" s="343">
        <v>78.918645161000001</v>
      </c>
      <c r="AK22" s="343">
        <v>94.372633332999996</v>
      </c>
      <c r="AL22" s="343">
        <v>102.50525806</v>
      </c>
      <c r="AM22" s="343">
        <v>120.3901652</v>
      </c>
      <c r="AN22" s="343">
        <v>102.68403965</v>
      </c>
      <c r="AO22" s="343">
        <v>90.552098834000006</v>
      </c>
      <c r="AP22" s="343">
        <v>80.151328397</v>
      </c>
      <c r="AQ22" s="343">
        <v>75.512521324000005</v>
      </c>
      <c r="AR22" s="343">
        <v>81.275747167000006</v>
      </c>
      <c r="AS22" s="343">
        <v>88.828691840999994</v>
      </c>
      <c r="AT22" s="343">
        <v>87.841357673000005</v>
      </c>
      <c r="AU22" s="343">
        <v>80.804947795000004</v>
      </c>
      <c r="AV22" s="343">
        <v>78.628615132999997</v>
      </c>
      <c r="AW22" s="343">
        <v>90.576047298000006</v>
      </c>
      <c r="AX22" s="343">
        <v>108.47260574000001</v>
      </c>
      <c r="AY22" s="876">
        <v>126.84687623000001</v>
      </c>
      <c r="AZ22" s="876">
        <v>115.94906646</v>
      </c>
      <c r="BA22" s="876">
        <v>88.990816351000007</v>
      </c>
      <c r="BB22" s="876">
        <v>79.743090527999996</v>
      </c>
      <c r="BC22" s="876">
        <v>74.633420645000001</v>
      </c>
      <c r="BD22" s="876">
        <v>80.810285164999996</v>
      </c>
      <c r="BE22" s="876">
        <v>88.120078100000001</v>
      </c>
      <c r="BF22" s="876">
        <v>84.860677100000004</v>
      </c>
      <c r="BG22" s="354">
        <v>78.831130000000002</v>
      </c>
      <c r="BH22" s="354">
        <v>79.768199999999993</v>
      </c>
      <c r="BI22" s="354">
        <v>92.629249999999999</v>
      </c>
      <c r="BJ22" s="354">
        <v>108.03879999999999</v>
      </c>
      <c r="BK22" s="354">
        <v>116.6683</v>
      </c>
      <c r="BL22" s="354">
        <v>108.8643</v>
      </c>
      <c r="BM22" s="354">
        <v>92.876289999999997</v>
      </c>
      <c r="BN22" s="354">
        <v>80.037450000000007</v>
      </c>
      <c r="BO22" s="354">
        <v>74.348140000000001</v>
      </c>
      <c r="BP22" s="354">
        <v>79.708280000000002</v>
      </c>
      <c r="BQ22" s="354">
        <v>89.637900000000002</v>
      </c>
      <c r="BR22" s="354">
        <v>88.663319999999999</v>
      </c>
      <c r="BS22" s="354">
        <v>82.247050000000002</v>
      </c>
      <c r="BT22" s="354">
        <v>80.819209999999998</v>
      </c>
      <c r="BU22" s="354">
        <v>94.447659999999999</v>
      </c>
      <c r="BV22" s="354">
        <v>109.78149999999999</v>
      </c>
    </row>
    <row r="23" spans="1:74" ht="11.05" customHeight="1" x14ac:dyDescent="0.2">
      <c r="A23" s="10"/>
      <c r="B23" s="36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874"/>
      <c r="AZ23" s="874"/>
      <c r="BA23" s="874"/>
      <c r="BB23" s="874"/>
      <c r="BC23" s="874"/>
      <c r="BD23" s="874"/>
      <c r="BE23" s="874"/>
      <c r="BF23" s="874"/>
      <c r="BG23" s="352"/>
      <c r="BH23" s="352"/>
      <c r="BI23" s="352"/>
      <c r="BJ23" s="352"/>
      <c r="BK23" s="352"/>
      <c r="BL23" s="352"/>
      <c r="BM23" s="352"/>
      <c r="BN23" s="352"/>
      <c r="BO23" s="352"/>
      <c r="BP23" s="352"/>
      <c r="BQ23" s="352"/>
      <c r="BR23" s="352"/>
      <c r="BS23" s="352"/>
      <c r="BT23" s="352"/>
      <c r="BU23" s="352"/>
      <c r="BV23" s="352"/>
    </row>
    <row r="24" spans="1:74" ht="11.05" customHeight="1" x14ac:dyDescent="0.2">
      <c r="A24" s="10"/>
      <c r="B24" s="361" t="s">
        <v>65</v>
      </c>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874"/>
      <c r="AZ24" s="874"/>
      <c r="BA24" s="874"/>
      <c r="BB24" s="874"/>
      <c r="BC24" s="874"/>
      <c r="BD24" s="874"/>
      <c r="BE24" s="874"/>
      <c r="BF24" s="874"/>
      <c r="BG24" s="352"/>
      <c r="BH24" s="352"/>
      <c r="BI24" s="352"/>
      <c r="BJ24" s="352"/>
      <c r="BK24" s="352"/>
      <c r="BL24" s="352"/>
      <c r="BM24" s="352"/>
      <c r="BN24" s="352"/>
      <c r="BO24" s="352"/>
      <c r="BP24" s="352"/>
      <c r="BQ24" s="352"/>
      <c r="BR24" s="352"/>
      <c r="BS24" s="352"/>
      <c r="BT24" s="352"/>
      <c r="BU24" s="352"/>
      <c r="BV24" s="352"/>
    </row>
    <row r="25" spans="1:74" ht="11.05" customHeight="1" x14ac:dyDescent="0.2">
      <c r="A25" s="13" t="s">
        <v>133</v>
      </c>
      <c r="B25" s="362" t="s">
        <v>480</v>
      </c>
      <c r="C25" s="343">
        <v>49.009761674000003</v>
      </c>
      <c r="D25" s="343">
        <v>51.520742167999998</v>
      </c>
      <c r="E25" s="343">
        <v>38.330783930999999</v>
      </c>
      <c r="F25" s="343">
        <v>33.633784050000003</v>
      </c>
      <c r="G25" s="343">
        <v>39.281848803000003</v>
      </c>
      <c r="H25" s="343">
        <v>51.589706790000001</v>
      </c>
      <c r="I25" s="343">
        <v>60.022262775000002</v>
      </c>
      <c r="J25" s="343">
        <v>59.903693634</v>
      </c>
      <c r="K25" s="343">
        <v>47.960249910000002</v>
      </c>
      <c r="L25" s="343">
        <v>39.435283179000002</v>
      </c>
      <c r="M25" s="343">
        <v>36.623472419999999</v>
      </c>
      <c r="N25" s="343">
        <v>38.367695847999997</v>
      </c>
      <c r="O25" s="343">
        <v>52.532774033999999</v>
      </c>
      <c r="P25" s="343">
        <v>43.693880972000002</v>
      </c>
      <c r="Q25" s="343">
        <v>38.218616445000002</v>
      </c>
      <c r="R25" s="343">
        <v>34.553562149999998</v>
      </c>
      <c r="S25" s="343">
        <v>38.843298312999998</v>
      </c>
      <c r="T25" s="343">
        <v>45.339655229999998</v>
      </c>
      <c r="U25" s="343">
        <v>53.059303763999999</v>
      </c>
      <c r="V25" s="343">
        <v>51.962850938000003</v>
      </c>
      <c r="W25" s="343">
        <v>40.842045900000002</v>
      </c>
      <c r="X25" s="343">
        <v>35.108945034000001</v>
      </c>
      <c r="Y25" s="343">
        <v>35.986838069999997</v>
      </c>
      <c r="Z25" s="343">
        <v>45.392050513999997</v>
      </c>
      <c r="AA25" s="343">
        <v>39.092554401999998</v>
      </c>
      <c r="AB25" s="343">
        <v>30.341058832000002</v>
      </c>
      <c r="AC25" s="343">
        <v>32.317523559999998</v>
      </c>
      <c r="AD25" s="343">
        <v>26.062644030000001</v>
      </c>
      <c r="AE25" s="343">
        <v>28.689242019999998</v>
      </c>
      <c r="AF25" s="343">
        <v>36.729027989999999</v>
      </c>
      <c r="AG25" s="343">
        <v>47.559796317999997</v>
      </c>
      <c r="AH25" s="343">
        <v>47.049748575000002</v>
      </c>
      <c r="AI25" s="343">
        <v>37.333333320000001</v>
      </c>
      <c r="AJ25" s="343">
        <v>32.707409722999998</v>
      </c>
      <c r="AK25" s="343">
        <v>32.790520649999998</v>
      </c>
      <c r="AL25" s="343">
        <v>35.221733356999998</v>
      </c>
      <c r="AM25" s="343">
        <v>45.652058859999997</v>
      </c>
      <c r="AN25" s="343">
        <v>29.115925035</v>
      </c>
      <c r="AO25" s="343">
        <v>25.529744991000001</v>
      </c>
      <c r="AP25" s="343">
        <v>24.25304199</v>
      </c>
      <c r="AQ25" s="343">
        <v>29.280802743999999</v>
      </c>
      <c r="AR25" s="343">
        <v>37.458718679999997</v>
      </c>
      <c r="AS25" s="343">
        <v>43.574021227999999</v>
      </c>
      <c r="AT25" s="343">
        <v>42.555263515999997</v>
      </c>
      <c r="AU25" s="343">
        <v>34.630364370000002</v>
      </c>
      <c r="AV25" s="343">
        <v>30.748724106000001</v>
      </c>
      <c r="AW25" s="343">
        <v>29.73285456</v>
      </c>
      <c r="AX25" s="343">
        <v>38.823952669999997</v>
      </c>
      <c r="AY25" s="876">
        <v>49.032342321999998</v>
      </c>
      <c r="AZ25" s="876">
        <v>38.197532463999998</v>
      </c>
      <c r="BA25" s="876">
        <v>31.064999063999998</v>
      </c>
      <c r="BB25" s="876">
        <v>28.811668019999999</v>
      </c>
      <c r="BC25" s="876">
        <v>30.525762660000002</v>
      </c>
      <c r="BD25" s="876">
        <v>39.269062024</v>
      </c>
      <c r="BE25" s="876">
        <v>46.380714480000002</v>
      </c>
      <c r="BF25" s="876">
        <v>41.742413259999999</v>
      </c>
      <c r="BG25" s="354">
        <v>33.642740000000003</v>
      </c>
      <c r="BH25" s="354">
        <v>30.85472</v>
      </c>
      <c r="BI25" s="354">
        <v>31.021239999999999</v>
      </c>
      <c r="BJ25" s="354">
        <v>38.475879999999997</v>
      </c>
      <c r="BK25" s="354">
        <v>41.394069999999999</v>
      </c>
      <c r="BL25" s="354">
        <v>34.01876</v>
      </c>
      <c r="BM25" s="354">
        <v>28.95729</v>
      </c>
      <c r="BN25" s="354">
        <v>24.901730000000001</v>
      </c>
      <c r="BO25" s="354">
        <v>27.838139999999999</v>
      </c>
      <c r="BP25" s="354">
        <v>35.930140000000002</v>
      </c>
      <c r="BQ25" s="354">
        <v>45.239330000000002</v>
      </c>
      <c r="BR25" s="354">
        <v>46.038020000000003</v>
      </c>
      <c r="BS25" s="354">
        <v>35.76464</v>
      </c>
      <c r="BT25" s="354">
        <v>31.090620000000001</v>
      </c>
      <c r="BU25" s="354">
        <v>33.069940000000003</v>
      </c>
      <c r="BV25" s="354">
        <v>39.267609999999998</v>
      </c>
    </row>
    <row r="26" spans="1:74" ht="11.05" customHeight="1" x14ac:dyDescent="0.2">
      <c r="A26" s="10"/>
      <c r="B26" s="361"/>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5"/>
      <c r="AP26" s="345"/>
      <c r="AQ26" s="345"/>
      <c r="AR26" s="345"/>
      <c r="AS26" s="345"/>
      <c r="AT26" s="345"/>
      <c r="AU26" s="345"/>
      <c r="AV26" s="345"/>
      <c r="AW26" s="345"/>
      <c r="AX26" s="345"/>
      <c r="AY26" s="878"/>
      <c r="AZ26" s="878"/>
      <c r="BA26" s="878"/>
      <c r="BB26" s="878"/>
      <c r="BC26" s="878"/>
      <c r="BD26" s="878"/>
      <c r="BE26" s="878"/>
      <c r="BF26" s="878"/>
      <c r="BG26" s="356"/>
      <c r="BH26" s="356"/>
      <c r="BI26" s="356"/>
      <c r="BJ26" s="356"/>
      <c r="BK26" s="356"/>
      <c r="BL26" s="356"/>
      <c r="BM26" s="356"/>
      <c r="BN26" s="356"/>
      <c r="BO26" s="356"/>
      <c r="BP26" s="356"/>
      <c r="BQ26" s="356"/>
      <c r="BR26" s="356"/>
      <c r="BS26" s="356"/>
      <c r="BT26" s="356"/>
      <c r="BU26" s="356"/>
      <c r="BV26" s="356"/>
    </row>
    <row r="27" spans="1:74" ht="11.05" customHeight="1" x14ac:dyDescent="0.2">
      <c r="A27" s="10"/>
      <c r="B27" s="361" t="s">
        <v>471</v>
      </c>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874"/>
      <c r="AZ27" s="874"/>
      <c r="BA27" s="874"/>
      <c r="BB27" s="874"/>
      <c r="BC27" s="874"/>
      <c r="BD27" s="874"/>
      <c r="BE27" s="874"/>
      <c r="BF27" s="874"/>
      <c r="BG27" s="352"/>
      <c r="BH27" s="352"/>
      <c r="BI27" s="352"/>
      <c r="BJ27" s="352"/>
      <c r="BK27" s="352"/>
      <c r="BL27" s="352"/>
      <c r="BM27" s="352"/>
      <c r="BN27" s="352"/>
      <c r="BO27" s="352"/>
      <c r="BP27" s="352"/>
      <c r="BQ27" s="352"/>
      <c r="BR27" s="352"/>
      <c r="BS27" s="352"/>
      <c r="BT27" s="352"/>
      <c r="BU27" s="352"/>
      <c r="BV27" s="352"/>
    </row>
    <row r="28" spans="1:74" ht="11.05" customHeight="1" x14ac:dyDescent="0.2">
      <c r="A28" s="10" t="s">
        <v>313</v>
      </c>
      <c r="B28" s="362" t="s">
        <v>56</v>
      </c>
      <c r="C28" s="341">
        <v>10.773436439999999</v>
      </c>
      <c r="D28" s="341">
        <v>11.06486726</v>
      </c>
      <c r="E28" s="341">
        <v>9.879763122</v>
      </c>
      <c r="F28" s="341">
        <v>9.4442929899999992</v>
      </c>
      <c r="G28" s="341">
        <v>9.7136223160000004</v>
      </c>
      <c r="H28" s="341">
        <v>11.67330898</v>
      </c>
      <c r="I28" s="341">
        <v>12.471803960000001</v>
      </c>
      <c r="J28" s="341">
        <v>12.69767553</v>
      </c>
      <c r="K28" s="341">
        <v>11.59440976</v>
      </c>
      <c r="L28" s="341">
        <v>10.11655942</v>
      </c>
      <c r="M28" s="341">
        <v>9.9612955400000001</v>
      </c>
      <c r="N28" s="341">
        <v>10.30758501</v>
      </c>
      <c r="O28" s="341">
        <v>11.32429587</v>
      </c>
      <c r="P28" s="341">
        <v>11.310503690000001</v>
      </c>
      <c r="Q28" s="341">
        <v>10.189891060000001</v>
      </c>
      <c r="R28" s="341">
        <v>9.8595849409999996</v>
      </c>
      <c r="S28" s="341">
        <v>10.360125630000001</v>
      </c>
      <c r="T28" s="341">
        <v>11.959861350000001</v>
      </c>
      <c r="U28" s="341">
        <v>12.96069791</v>
      </c>
      <c r="V28" s="341">
        <v>12.97373767</v>
      </c>
      <c r="W28" s="341">
        <v>11.72841837</v>
      </c>
      <c r="X28" s="341">
        <v>9.9471910890000004</v>
      </c>
      <c r="Y28" s="341">
        <v>10.127078109999999</v>
      </c>
      <c r="Z28" s="341">
        <v>10.9522022</v>
      </c>
      <c r="AA28" s="341">
        <v>10.86549329</v>
      </c>
      <c r="AB28" s="341">
        <v>10.841806589999999</v>
      </c>
      <c r="AC28" s="341">
        <v>10.252958039999999</v>
      </c>
      <c r="AD28" s="341">
        <v>9.6960508720000007</v>
      </c>
      <c r="AE28" s="341">
        <v>9.9921462719999994</v>
      </c>
      <c r="AF28" s="341">
        <v>11.344315249999999</v>
      </c>
      <c r="AG28" s="341">
        <v>12.88517115</v>
      </c>
      <c r="AH28" s="341">
        <v>13.055028910000001</v>
      </c>
      <c r="AI28" s="341">
        <v>11.93613871</v>
      </c>
      <c r="AJ28" s="341">
        <v>10.29921519</v>
      </c>
      <c r="AK28" s="341">
        <v>10.189307660000001</v>
      </c>
      <c r="AL28" s="341">
        <v>10.476650319999999</v>
      </c>
      <c r="AM28" s="341">
        <v>11.489777739999999</v>
      </c>
      <c r="AN28" s="341">
        <v>10.80926096</v>
      </c>
      <c r="AO28" s="341">
        <v>9.9105428950000007</v>
      </c>
      <c r="AP28" s="341">
        <v>9.8641001070000005</v>
      </c>
      <c r="AQ28" s="341">
        <v>10.44276749</v>
      </c>
      <c r="AR28" s="341">
        <v>12.173811600000001</v>
      </c>
      <c r="AS28" s="341">
        <v>13.17923395</v>
      </c>
      <c r="AT28" s="341">
        <v>13.067101470000001</v>
      </c>
      <c r="AU28" s="341">
        <v>11.789861289999999</v>
      </c>
      <c r="AV28" s="341">
        <v>10.502016769999999</v>
      </c>
      <c r="AW28" s="341">
        <v>10.14497104</v>
      </c>
      <c r="AX28" s="341">
        <v>10.91642219</v>
      </c>
      <c r="AY28" s="874">
        <v>12.04373859</v>
      </c>
      <c r="AZ28" s="874">
        <v>11.802350519999999</v>
      </c>
      <c r="BA28" s="874">
        <v>10.258353769999999</v>
      </c>
      <c r="BB28" s="874">
        <v>10.145865219999999</v>
      </c>
      <c r="BC28" s="874">
        <v>10.397923091999999</v>
      </c>
      <c r="BD28" s="874">
        <v>12.257344367</v>
      </c>
      <c r="BE28" s="874">
        <v>13.5342</v>
      </c>
      <c r="BF28" s="874">
        <v>13.057259999999999</v>
      </c>
      <c r="BG28" s="352">
        <v>11.93483</v>
      </c>
      <c r="BH28" s="352">
        <v>10.687950000000001</v>
      </c>
      <c r="BI28" s="352">
        <v>10.41398</v>
      </c>
      <c r="BJ28" s="352">
        <v>11.11993</v>
      </c>
      <c r="BK28" s="352">
        <v>11.74757</v>
      </c>
      <c r="BL28" s="352">
        <v>11.69473</v>
      </c>
      <c r="BM28" s="352">
        <v>10.56639</v>
      </c>
      <c r="BN28" s="352">
        <v>10.356629999999999</v>
      </c>
      <c r="BO28" s="352">
        <v>10.709630000000001</v>
      </c>
      <c r="BP28" s="352">
        <v>12.487909999999999</v>
      </c>
      <c r="BQ28" s="352">
        <v>14.03886</v>
      </c>
      <c r="BR28" s="352">
        <v>13.979469999999999</v>
      </c>
      <c r="BS28" s="352">
        <v>12.563789999999999</v>
      </c>
      <c r="BT28" s="352">
        <v>11.09924</v>
      </c>
      <c r="BU28" s="352">
        <v>10.77191</v>
      </c>
      <c r="BV28" s="352">
        <v>11.474769999999999</v>
      </c>
    </row>
    <row r="29" spans="1:74" ht="11.05" customHeight="1" x14ac:dyDescent="0.2">
      <c r="A29" s="10"/>
      <c r="B29" s="36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874"/>
      <c r="AZ29" s="874"/>
      <c r="BA29" s="874"/>
      <c r="BB29" s="874"/>
      <c r="BC29" s="874"/>
      <c r="BD29" s="874"/>
      <c r="BE29" s="874"/>
      <c r="BF29" s="874"/>
      <c r="BG29" s="352"/>
      <c r="BH29" s="352"/>
      <c r="BI29" s="352"/>
      <c r="BJ29" s="352"/>
      <c r="BK29" s="352"/>
      <c r="BL29" s="352"/>
      <c r="BM29" s="352"/>
      <c r="BN29" s="352"/>
      <c r="BO29" s="352"/>
      <c r="BP29" s="352"/>
      <c r="BQ29" s="352"/>
      <c r="BR29" s="352"/>
      <c r="BS29" s="352"/>
      <c r="BT29" s="352"/>
      <c r="BU29" s="352"/>
      <c r="BV29" s="352"/>
    </row>
    <row r="30" spans="1:74" ht="11.05" customHeight="1" x14ac:dyDescent="0.2">
      <c r="A30" s="10"/>
      <c r="B30" s="361" t="s">
        <v>139</v>
      </c>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874"/>
      <c r="AZ30" s="874"/>
      <c r="BA30" s="874"/>
      <c r="BB30" s="874"/>
      <c r="BC30" s="874"/>
      <c r="BD30" s="874"/>
      <c r="BE30" s="874"/>
      <c r="BF30" s="874"/>
      <c r="BG30" s="352"/>
      <c r="BH30" s="352"/>
      <c r="BI30" s="352"/>
      <c r="BJ30" s="352"/>
      <c r="BK30" s="352"/>
      <c r="BL30" s="352"/>
      <c r="BM30" s="352"/>
      <c r="BN30" s="352"/>
      <c r="BO30" s="352"/>
      <c r="BP30" s="352"/>
      <c r="BQ30" s="352"/>
      <c r="BR30" s="352"/>
      <c r="BS30" s="352"/>
      <c r="BT30" s="352"/>
      <c r="BU30" s="352"/>
      <c r="BV30" s="352"/>
    </row>
    <row r="31" spans="1:74" ht="11.05" customHeight="1" x14ac:dyDescent="0.2">
      <c r="A31" s="69" t="s">
        <v>15</v>
      </c>
      <c r="B31" s="365" t="s">
        <v>57</v>
      </c>
      <c r="C31" s="341">
        <v>0.60710719627999998</v>
      </c>
      <c r="D31" s="341">
        <v>0.54659475926000001</v>
      </c>
      <c r="E31" s="341">
        <v>0.66650846503000005</v>
      </c>
      <c r="F31" s="341">
        <v>0.64154748160999997</v>
      </c>
      <c r="G31" s="341">
        <v>0.68179655607</v>
      </c>
      <c r="H31" s="341">
        <v>0.64477022233000003</v>
      </c>
      <c r="I31" s="341">
        <v>0.63861982068000001</v>
      </c>
      <c r="J31" s="341">
        <v>0.64261627412</v>
      </c>
      <c r="K31" s="341">
        <v>0.61053667712000004</v>
      </c>
      <c r="L31" s="341">
        <v>0.64123474661000002</v>
      </c>
      <c r="M31" s="341">
        <v>0.64326969683000002</v>
      </c>
      <c r="N31" s="341">
        <v>0.67974641647</v>
      </c>
      <c r="O31" s="341">
        <v>0.66748575565000001</v>
      </c>
      <c r="P31" s="341">
        <v>0.62891163337</v>
      </c>
      <c r="Q31" s="341">
        <v>0.71636685775999998</v>
      </c>
      <c r="R31" s="341">
        <v>0.70113342472999995</v>
      </c>
      <c r="S31" s="341">
        <v>0.72619946006000002</v>
      </c>
      <c r="T31" s="341">
        <v>0.71148678709000002</v>
      </c>
      <c r="U31" s="341">
        <v>0.69311056872999999</v>
      </c>
      <c r="V31" s="341">
        <v>0.66583283082</v>
      </c>
      <c r="W31" s="341">
        <v>0.61927236957999998</v>
      </c>
      <c r="X31" s="341">
        <v>0.64784239451000003</v>
      </c>
      <c r="Y31" s="341">
        <v>0.66629542101999994</v>
      </c>
      <c r="Z31" s="341">
        <v>0.66244535018999995</v>
      </c>
      <c r="AA31" s="341">
        <v>0.67112852888999996</v>
      </c>
      <c r="AB31" s="341">
        <v>0.63739802641999999</v>
      </c>
      <c r="AC31" s="341">
        <v>0.71384834390999996</v>
      </c>
      <c r="AD31" s="341">
        <v>0.68961294682999996</v>
      </c>
      <c r="AE31" s="341">
        <v>0.73009501819</v>
      </c>
      <c r="AF31" s="341">
        <v>0.68202268845000003</v>
      </c>
      <c r="AG31" s="341">
        <v>0.69161370689000001</v>
      </c>
      <c r="AH31" s="341">
        <v>0.69856245420999996</v>
      </c>
      <c r="AI31" s="341">
        <v>0.64985215121999995</v>
      </c>
      <c r="AJ31" s="341">
        <v>0.67865253058999997</v>
      </c>
      <c r="AK31" s="341">
        <v>0.65625894692999998</v>
      </c>
      <c r="AL31" s="341">
        <v>0.68642957177999997</v>
      </c>
      <c r="AM31" s="341">
        <v>0.66035664292999996</v>
      </c>
      <c r="AN31" s="341">
        <v>0.67996154902999995</v>
      </c>
      <c r="AO31" s="341">
        <v>0.74779636374000003</v>
      </c>
      <c r="AP31" s="341">
        <v>0.73465578201000004</v>
      </c>
      <c r="AQ31" s="341">
        <v>0.75451833184999995</v>
      </c>
      <c r="AR31" s="341">
        <v>0.74147277217999996</v>
      </c>
      <c r="AS31" s="341">
        <v>0.73157851870000001</v>
      </c>
      <c r="AT31" s="341">
        <v>0.72857476505999996</v>
      </c>
      <c r="AU31" s="341">
        <v>0.67610964052</v>
      </c>
      <c r="AV31" s="341">
        <v>0.71602896124000004</v>
      </c>
      <c r="AW31" s="341">
        <v>0.70153841003999995</v>
      </c>
      <c r="AX31" s="341">
        <v>0.70339420754000004</v>
      </c>
      <c r="AY31" s="874">
        <v>0.70336316197000004</v>
      </c>
      <c r="AZ31" s="874">
        <v>0.65789825077999997</v>
      </c>
      <c r="BA31" s="874">
        <v>0.77035768021999995</v>
      </c>
      <c r="BB31" s="874">
        <v>0.75315268275000002</v>
      </c>
      <c r="BC31" s="874">
        <v>0.74832435831999999</v>
      </c>
      <c r="BD31" s="874">
        <v>0.74874931435000003</v>
      </c>
      <c r="BE31" s="874">
        <v>0.75464270385999999</v>
      </c>
      <c r="BF31" s="874">
        <v>0.75238438900000004</v>
      </c>
      <c r="BG31" s="352">
        <v>0.70077579999999995</v>
      </c>
      <c r="BH31" s="352">
        <v>0.74340980000000001</v>
      </c>
      <c r="BI31" s="352">
        <v>0.71522850000000004</v>
      </c>
      <c r="BJ31" s="352">
        <v>0.72882499999999995</v>
      </c>
      <c r="BK31" s="352">
        <v>0.75236170000000002</v>
      </c>
      <c r="BL31" s="352">
        <v>0.69860869999999997</v>
      </c>
      <c r="BM31" s="352">
        <v>0.81703060000000005</v>
      </c>
      <c r="BN31" s="352">
        <v>0.81559559999999998</v>
      </c>
      <c r="BO31" s="352">
        <v>0.82886530000000003</v>
      </c>
      <c r="BP31" s="352">
        <v>0.8277909</v>
      </c>
      <c r="BQ31" s="352">
        <v>0.82078980000000001</v>
      </c>
      <c r="BR31" s="352">
        <v>0.7994021</v>
      </c>
      <c r="BS31" s="352">
        <v>0.73373540000000004</v>
      </c>
      <c r="BT31" s="352">
        <v>0.78424000000000005</v>
      </c>
      <c r="BU31" s="352">
        <v>0.74000809999999995</v>
      </c>
      <c r="BV31" s="352">
        <v>0.76180610000000004</v>
      </c>
    </row>
    <row r="32" spans="1:74" ht="11.05" customHeight="1" x14ac:dyDescent="0.2">
      <c r="A32" s="10"/>
      <c r="B32" s="36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874"/>
      <c r="AZ32" s="874"/>
      <c r="BA32" s="874"/>
      <c r="BB32" s="874"/>
      <c r="BC32" s="874"/>
      <c r="BD32" s="874"/>
      <c r="BE32" s="874"/>
      <c r="BF32" s="874"/>
      <c r="BG32" s="352"/>
      <c r="BH32" s="352"/>
      <c r="BI32" s="352"/>
      <c r="BJ32" s="352"/>
      <c r="BK32" s="352"/>
      <c r="BL32" s="352"/>
      <c r="BM32" s="352"/>
      <c r="BN32" s="352"/>
      <c r="BO32" s="352"/>
      <c r="BP32" s="352"/>
      <c r="BQ32" s="352"/>
      <c r="BR32" s="352"/>
      <c r="BS32" s="352"/>
      <c r="BT32" s="352"/>
      <c r="BU32" s="352"/>
      <c r="BV32" s="352"/>
    </row>
    <row r="33" spans="1:74" ht="11.05" customHeight="1" x14ac:dyDescent="0.2">
      <c r="A33" s="10"/>
      <c r="B33" s="361" t="s">
        <v>140</v>
      </c>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878"/>
      <c r="AZ33" s="878"/>
      <c r="BA33" s="878"/>
      <c r="BB33" s="878"/>
      <c r="BC33" s="878"/>
      <c r="BD33" s="878"/>
      <c r="BE33" s="878"/>
      <c r="BF33" s="878"/>
      <c r="BG33" s="356"/>
      <c r="BH33" s="356"/>
      <c r="BI33" s="356"/>
      <c r="BJ33" s="356"/>
      <c r="BK33" s="356"/>
      <c r="BL33" s="356"/>
      <c r="BM33" s="356"/>
      <c r="BN33" s="356"/>
      <c r="BO33" s="356"/>
      <c r="BP33" s="356"/>
      <c r="BQ33" s="356"/>
      <c r="BR33" s="356"/>
      <c r="BS33" s="356"/>
      <c r="BT33" s="356"/>
      <c r="BU33" s="356"/>
      <c r="BV33" s="356"/>
    </row>
    <row r="34" spans="1:74" ht="11.05" customHeight="1" x14ac:dyDescent="0.2">
      <c r="A34" s="13" t="s">
        <v>316</v>
      </c>
      <c r="B34" s="365" t="s">
        <v>57</v>
      </c>
      <c r="C34" s="341">
        <v>8.5795018719999998</v>
      </c>
      <c r="D34" s="341">
        <v>7.8267212319999997</v>
      </c>
      <c r="E34" s="341">
        <v>7.7027256419999999</v>
      </c>
      <c r="F34" s="341">
        <v>7.1245601030000003</v>
      </c>
      <c r="G34" s="341">
        <v>7.3102144129999997</v>
      </c>
      <c r="H34" s="341">
        <v>7.6691207779999999</v>
      </c>
      <c r="I34" s="341">
        <v>8.0703653919999994</v>
      </c>
      <c r="J34" s="341">
        <v>8.1630520999999998</v>
      </c>
      <c r="K34" s="341">
        <v>7.37546838</v>
      </c>
      <c r="L34" s="341">
        <v>7.4187722550000004</v>
      </c>
      <c r="M34" s="341">
        <v>7.7740562520000003</v>
      </c>
      <c r="N34" s="341">
        <v>8.3493944490000001</v>
      </c>
      <c r="O34" s="341">
        <v>9.0379596220000007</v>
      </c>
      <c r="P34" s="341">
        <v>8.0000975279999995</v>
      </c>
      <c r="Q34" s="341">
        <v>8.0495450430000002</v>
      </c>
      <c r="R34" s="341">
        <v>7.2396946910000004</v>
      </c>
      <c r="S34" s="341">
        <v>7.430244933</v>
      </c>
      <c r="T34" s="341">
        <v>7.6402222430000002</v>
      </c>
      <c r="U34" s="341">
        <v>8.1064845129999998</v>
      </c>
      <c r="V34" s="341">
        <v>8.1147280849999994</v>
      </c>
      <c r="W34" s="341">
        <v>7.3897793810000003</v>
      </c>
      <c r="X34" s="341">
        <v>7.3834534600000001</v>
      </c>
      <c r="Y34" s="341">
        <v>7.8043179499999997</v>
      </c>
      <c r="Z34" s="341">
        <v>8.6418385489999991</v>
      </c>
      <c r="AA34" s="341">
        <v>8.4658162239999992</v>
      </c>
      <c r="AB34" s="341">
        <v>7.5947307689999999</v>
      </c>
      <c r="AC34" s="341">
        <v>8.1322896290000006</v>
      </c>
      <c r="AD34" s="341">
        <v>7.163748</v>
      </c>
      <c r="AE34" s="341">
        <v>7.3260020280000004</v>
      </c>
      <c r="AF34" s="341">
        <v>7.5038223300000002</v>
      </c>
      <c r="AG34" s="341">
        <v>8.0707281319999993</v>
      </c>
      <c r="AH34" s="341">
        <v>8.2126751450000004</v>
      </c>
      <c r="AI34" s="341">
        <v>7.4224863440000002</v>
      </c>
      <c r="AJ34" s="341">
        <v>7.536714377</v>
      </c>
      <c r="AK34" s="341">
        <v>7.8342215509999997</v>
      </c>
      <c r="AL34" s="341">
        <v>8.3562614079999999</v>
      </c>
      <c r="AM34" s="341">
        <v>9.0071274989999992</v>
      </c>
      <c r="AN34" s="341">
        <v>7.7172388139999999</v>
      </c>
      <c r="AO34" s="341">
        <v>7.7181458550000004</v>
      </c>
      <c r="AP34" s="341">
        <v>7.153667263</v>
      </c>
      <c r="AQ34" s="341">
        <v>7.4910046479999997</v>
      </c>
      <c r="AR34" s="341">
        <v>7.5919983220000002</v>
      </c>
      <c r="AS34" s="341">
        <v>8.2008665569999994</v>
      </c>
      <c r="AT34" s="341">
        <v>8.1597349300000008</v>
      </c>
      <c r="AU34" s="341">
        <v>7.3988720910000003</v>
      </c>
      <c r="AV34" s="341">
        <v>7.5352102319999998</v>
      </c>
      <c r="AW34" s="341">
        <v>7.5955911230000002</v>
      </c>
      <c r="AX34" s="341">
        <v>8.6522535139999999</v>
      </c>
      <c r="AY34" s="874">
        <v>9.5239514669999998</v>
      </c>
      <c r="AZ34" s="874">
        <v>8.0797323339999991</v>
      </c>
      <c r="BA34" s="874">
        <v>7.821451369</v>
      </c>
      <c r="BB34" s="874">
        <v>7.2889795529999999</v>
      </c>
      <c r="BC34" s="874">
        <v>7.4043644860000004</v>
      </c>
      <c r="BD34" s="874">
        <v>7.591291</v>
      </c>
      <c r="BE34" s="874">
        <v>8.2927029999999995</v>
      </c>
      <c r="BF34" s="874">
        <v>8.0991400000000002</v>
      </c>
      <c r="BG34" s="352">
        <v>7.3992329999999997</v>
      </c>
      <c r="BH34" s="352">
        <v>7.5702540000000003</v>
      </c>
      <c r="BI34" s="352">
        <v>7.7666870000000001</v>
      </c>
      <c r="BJ34" s="352">
        <v>8.6619679999999999</v>
      </c>
      <c r="BK34" s="352">
        <v>8.9906430000000004</v>
      </c>
      <c r="BL34" s="352">
        <v>7.8386909999999999</v>
      </c>
      <c r="BM34" s="352">
        <v>7.9928759999999999</v>
      </c>
      <c r="BN34" s="352">
        <v>7.3137080000000001</v>
      </c>
      <c r="BO34" s="352">
        <v>7.4772340000000002</v>
      </c>
      <c r="BP34" s="352">
        <v>7.6922899999999998</v>
      </c>
      <c r="BQ34" s="352">
        <v>8.3838830000000009</v>
      </c>
      <c r="BR34" s="352">
        <v>8.3677150000000005</v>
      </c>
      <c r="BS34" s="352">
        <v>7.5725790000000002</v>
      </c>
      <c r="BT34" s="352">
        <v>7.6744919999999999</v>
      </c>
      <c r="BU34" s="352">
        <v>7.8856260000000002</v>
      </c>
      <c r="BV34" s="352">
        <v>8.7690389999999994</v>
      </c>
    </row>
    <row r="35" spans="1:74" ht="11.05" customHeight="1" x14ac:dyDescent="0.2">
      <c r="A35" s="10"/>
      <c r="B35" s="15"/>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879"/>
      <c r="AZ35" s="879"/>
      <c r="BA35" s="879"/>
      <c r="BB35" s="879"/>
      <c r="BC35" s="879"/>
      <c r="BD35" s="879"/>
      <c r="BE35" s="879"/>
      <c r="BF35" s="879"/>
      <c r="BG35" s="357"/>
      <c r="BH35" s="357"/>
      <c r="BI35" s="357"/>
      <c r="BJ35" s="357"/>
      <c r="BK35" s="357"/>
      <c r="BL35" s="357"/>
      <c r="BM35" s="357"/>
      <c r="BN35" s="357"/>
      <c r="BO35" s="357"/>
      <c r="BP35" s="357"/>
      <c r="BQ35" s="357"/>
      <c r="BR35" s="357"/>
      <c r="BS35" s="357"/>
      <c r="BT35" s="357"/>
      <c r="BU35" s="357"/>
      <c r="BV35" s="357"/>
    </row>
    <row r="36" spans="1:74" ht="11.05" customHeight="1" x14ac:dyDescent="0.2">
      <c r="A36" s="10"/>
      <c r="B36" s="14" t="s">
        <v>66</v>
      </c>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879"/>
      <c r="AZ36" s="879"/>
      <c r="BA36" s="879"/>
      <c r="BB36" s="879"/>
      <c r="BC36" s="879"/>
      <c r="BD36" s="879"/>
      <c r="BE36" s="879"/>
      <c r="BF36" s="879"/>
      <c r="BG36" s="357"/>
      <c r="BH36" s="357"/>
      <c r="BI36" s="357"/>
      <c r="BJ36" s="357"/>
      <c r="BK36" s="357"/>
      <c r="BL36" s="357"/>
      <c r="BM36" s="357"/>
      <c r="BN36" s="357"/>
      <c r="BO36" s="357"/>
      <c r="BP36" s="357"/>
      <c r="BQ36" s="357"/>
      <c r="BR36" s="357"/>
      <c r="BS36" s="357"/>
      <c r="BT36" s="357"/>
      <c r="BU36" s="357"/>
      <c r="BV36" s="357"/>
    </row>
    <row r="37" spans="1:74" ht="11.05" customHeight="1" x14ac:dyDescent="0.2">
      <c r="A37" s="13"/>
      <c r="B37" s="15"/>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2"/>
      <c r="AI37" s="342"/>
      <c r="AJ37" s="342"/>
      <c r="AK37" s="342"/>
      <c r="AL37" s="342"/>
      <c r="AM37" s="342"/>
      <c r="AN37" s="342"/>
      <c r="AO37" s="342"/>
      <c r="AP37" s="342"/>
      <c r="AQ37" s="342"/>
      <c r="AR37" s="342"/>
      <c r="AS37" s="342"/>
      <c r="AT37" s="342"/>
      <c r="AU37" s="342"/>
      <c r="AV37" s="342"/>
      <c r="AW37" s="342"/>
      <c r="AX37" s="342"/>
      <c r="AY37" s="875"/>
      <c r="AZ37" s="875"/>
      <c r="BA37" s="875"/>
      <c r="BB37" s="875"/>
      <c r="BC37" s="875"/>
      <c r="BD37" s="875"/>
      <c r="BE37" s="875"/>
      <c r="BF37" s="875"/>
      <c r="BG37" s="353"/>
      <c r="BH37" s="353"/>
      <c r="BI37" s="353"/>
      <c r="BJ37" s="353"/>
      <c r="BK37" s="353"/>
      <c r="BL37" s="353"/>
      <c r="BM37" s="353"/>
      <c r="BN37" s="353"/>
      <c r="BO37" s="353"/>
      <c r="BP37" s="353"/>
      <c r="BQ37" s="353"/>
      <c r="BR37" s="353"/>
      <c r="BS37" s="353"/>
      <c r="BT37" s="353"/>
      <c r="BU37" s="353"/>
      <c r="BV37" s="353"/>
    </row>
    <row r="38" spans="1:74" ht="11.05" customHeight="1" x14ac:dyDescent="0.2">
      <c r="A38" s="264"/>
      <c r="B38" s="361" t="s">
        <v>545</v>
      </c>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2"/>
      <c r="AX38" s="342"/>
      <c r="AY38" s="875"/>
      <c r="AZ38" s="875"/>
      <c r="BA38" s="875"/>
      <c r="BB38" s="875"/>
      <c r="BC38" s="875"/>
      <c r="BD38" s="875"/>
      <c r="BE38" s="875"/>
      <c r="BF38" s="875"/>
      <c r="BG38" s="353"/>
      <c r="BH38" s="353"/>
      <c r="BI38" s="353"/>
      <c r="BJ38" s="353"/>
      <c r="BK38" s="353"/>
      <c r="BL38" s="353"/>
      <c r="BM38" s="353"/>
      <c r="BN38" s="353"/>
      <c r="BO38" s="353"/>
      <c r="BP38" s="353"/>
      <c r="BQ38" s="353"/>
      <c r="BR38" s="353"/>
      <c r="BS38" s="353"/>
      <c r="BT38" s="353"/>
      <c r="BU38" s="353"/>
      <c r="BV38" s="353"/>
    </row>
    <row r="39" spans="1:74" ht="11.05" customHeight="1" x14ac:dyDescent="0.2">
      <c r="A39" s="264" t="s">
        <v>254</v>
      </c>
      <c r="B39" s="365" t="s">
        <v>61</v>
      </c>
      <c r="C39" s="341">
        <v>52</v>
      </c>
      <c r="D39" s="341">
        <v>59.04</v>
      </c>
      <c r="E39" s="341">
        <v>62.33</v>
      </c>
      <c r="F39" s="341">
        <v>61.72</v>
      </c>
      <c r="G39" s="341">
        <v>65.17</v>
      </c>
      <c r="H39" s="341">
        <v>71.38</v>
      </c>
      <c r="I39" s="341">
        <v>72.489999999999995</v>
      </c>
      <c r="J39" s="341">
        <v>67.73</v>
      </c>
      <c r="K39" s="341">
        <v>71.650000000000006</v>
      </c>
      <c r="L39" s="341">
        <v>81.48</v>
      </c>
      <c r="M39" s="341">
        <v>79.150000000000006</v>
      </c>
      <c r="N39" s="341">
        <v>71.709999999999994</v>
      </c>
      <c r="O39" s="341">
        <v>83.22</v>
      </c>
      <c r="P39" s="341">
        <v>91.64</v>
      </c>
      <c r="Q39" s="341">
        <v>108.5</v>
      </c>
      <c r="R39" s="341">
        <v>101.78</v>
      </c>
      <c r="S39" s="341">
        <v>109.55</v>
      </c>
      <c r="T39" s="341">
        <v>114.84</v>
      </c>
      <c r="U39" s="341">
        <v>101.62</v>
      </c>
      <c r="V39" s="341">
        <v>93.67</v>
      </c>
      <c r="W39" s="341">
        <v>84.26</v>
      </c>
      <c r="X39" s="341">
        <v>87.55</v>
      </c>
      <c r="Y39" s="341">
        <v>84.37</v>
      </c>
      <c r="Z39" s="341">
        <v>76.44</v>
      </c>
      <c r="AA39" s="341">
        <v>78.12</v>
      </c>
      <c r="AB39" s="341">
        <v>76.83</v>
      </c>
      <c r="AC39" s="341">
        <v>73.28</v>
      </c>
      <c r="AD39" s="341">
        <v>79.45</v>
      </c>
      <c r="AE39" s="341">
        <v>71.58</v>
      </c>
      <c r="AF39" s="341">
        <v>70.25</v>
      </c>
      <c r="AG39" s="341">
        <v>76.069999999999993</v>
      </c>
      <c r="AH39" s="341">
        <v>81.39</v>
      </c>
      <c r="AI39" s="341">
        <v>89.43</v>
      </c>
      <c r="AJ39" s="341">
        <v>85.64</v>
      </c>
      <c r="AK39" s="341">
        <v>77.69</v>
      </c>
      <c r="AL39" s="341">
        <v>71.900000000000006</v>
      </c>
      <c r="AM39" s="341">
        <v>74.150000000000006</v>
      </c>
      <c r="AN39" s="341">
        <v>77.25</v>
      </c>
      <c r="AO39" s="341">
        <v>81.28</v>
      </c>
      <c r="AP39" s="341">
        <v>85.35</v>
      </c>
      <c r="AQ39" s="341">
        <v>80.02</v>
      </c>
      <c r="AR39" s="341">
        <v>79.77</v>
      </c>
      <c r="AS39" s="341">
        <v>81.8</v>
      </c>
      <c r="AT39" s="341">
        <v>76.680000000000007</v>
      </c>
      <c r="AU39" s="341">
        <v>70.239999999999995</v>
      </c>
      <c r="AV39" s="341">
        <v>71.989999999999995</v>
      </c>
      <c r="AW39" s="341">
        <v>69.95</v>
      </c>
      <c r="AX39" s="341">
        <v>70.12</v>
      </c>
      <c r="AY39" s="874">
        <v>75.739999999999995</v>
      </c>
      <c r="AZ39" s="874">
        <v>71.53</v>
      </c>
      <c r="BA39" s="874">
        <v>68.239999999999995</v>
      </c>
      <c r="BB39" s="874">
        <v>63.54</v>
      </c>
      <c r="BC39" s="874">
        <v>62.17</v>
      </c>
      <c r="BD39" s="874">
        <v>68.17</v>
      </c>
      <c r="BE39" s="874">
        <v>68.39</v>
      </c>
      <c r="BF39" s="874">
        <v>64.86</v>
      </c>
      <c r="BG39" s="352">
        <v>62</v>
      </c>
      <c r="BH39" s="352">
        <v>59</v>
      </c>
      <c r="BI39" s="352">
        <v>55</v>
      </c>
      <c r="BJ39" s="352">
        <v>52</v>
      </c>
      <c r="BK39" s="352">
        <v>47</v>
      </c>
      <c r="BL39" s="352">
        <v>46</v>
      </c>
      <c r="BM39" s="352">
        <v>45</v>
      </c>
      <c r="BN39" s="352">
        <v>45</v>
      </c>
      <c r="BO39" s="352">
        <v>47</v>
      </c>
      <c r="BP39" s="352">
        <v>47</v>
      </c>
      <c r="BQ39" s="352">
        <v>49</v>
      </c>
      <c r="BR39" s="352">
        <v>49</v>
      </c>
      <c r="BS39" s="352">
        <v>48</v>
      </c>
      <c r="BT39" s="352">
        <v>50</v>
      </c>
      <c r="BU39" s="352">
        <v>50</v>
      </c>
      <c r="BV39" s="352">
        <v>50</v>
      </c>
    </row>
    <row r="40" spans="1:74" ht="11.05" customHeight="1" x14ac:dyDescent="0.2">
      <c r="A40" s="13"/>
      <c r="B40" s="361"/>
      <c r="C40" s="342"/>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2"/>
      <c r="AI40" s="342"/>
      <c r="AJ40" s="342"/>
      <c r="AK40" s="342"/>
      <c r="AL40" s="342"/>
      <c r="AM40" s="342"/>
      <c r="AN40" s="342"/>
      <c r="AO40" s="342"/>
      <c r="AP40" s="342"/>
      <c r="AQ40" s="342"/>
      <c r="AR40" s="342"/>
      <c r="AS40" s="342"/>
      <c r="AT40" s="342"/>
      <c r="AU40" s="342"/>
      <c r="AV40" s="342"/>
      <c r="AW40" s="342"/>
      <c r="AX40" s="342"/>
      <c r="AY40" s="875"/>
      <c r="AZ40" s="875"/>
      <c r="BA40" s="875"/>
      <c r="BB40" s="875"/>
      <c r="BC40" s="875"/>
      <c r="BD40" s="875"/>
      <c r="BE40" s="875"/>
      <c r="BF40" s="875"/>
      <c r="BG40" s="353"/>
      <c r="BH40" s="353"/>
      <c r="BI40" s="353"/>
      <c r="BJ40" s="353"/>
      <c r="BK40" s="353"/>
      <c r="BL40" s="353"/>
      <c r="BM40" s="353"/>
      <c r="BN40" s="353"/>
      <c r="BO40" s="353"/>
      <c r="BP40" s="353"/>
      <c r="BQ40" s="353"/>
      <c r="BR40" s="353"/>
      <c r="BS40" s="353"/>
      <c r="BT40" s="353"/>
      <c r="BU40" s="353"/>
      <c r="BV40" s="353"/>
    </row>
    <row r="41" spans="1:74" ht="11.05" customHeight="1" x14ac:dyDescent="0.2">
      <c r="A41" s="263"/>
      <c r="B41" s="361" t="s">
        <v>484</v>
      </c>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879"/>
      <c r="AZ41" s="879"/>
      <c r="BA41" s="879"/>
      <c r="BB41" s="879"/>
      <c r="BC41" s="879"/>
      <c r="BD41" s="879"/>
      <c r="BE41" s="879"/>
      <c r="BF41" s="879"/>
      <c r="BG41" s="357"/>
      <c r="BH41" s="357"/>
      <c r="BI41" s="357"/>
      <c r="BJ41" s="357"/>
      <c r="BK41" s="357"/>
      <c r="BL41" s="357"/>
      <c r="BM41" s="357"/>
      <c r="BN41" s="357"/>
      <c r="BO41" s="357"/>
      <c r="BP41" s="357"/>
      <c r="BQ41" s="357"/>
      <c r="BR41" s="357"/>
      <c r="BS41" s="357"/>
      <c r="BT41" s="357"/>
      <c r="BU41" s="357"/>
      <c r="BV41" s="357"/>
    </row>
    <row r="42" spans="1:74" ht="11.05" customHeight="1" x14ac:dyDescent="0.2">
      <c r="A42" s="264" t="s">
        <v>70</v>
      </c>
      <c r="B42" s="365" t="s">
        <v>62</v>
      </c>
      <c r="C42" s="341">
        <v>2.71</v>
      </c>
      <c r="D42" s="341">
        <v>5.35</v>
      </c>
      <c r="E42" s="341">
        <v>2.62</v>
      </c>
      <c r="F42" s="341">
        <v>2.66</v>
      </c>
      <c r="G42" s="341">
        <v>2.91</v>
      </c>
      <c r="H42" s="341">
        <v>3.26</v>
      </c>
      <c r="I42" s="341">
        <v>3.84</v>
      </c>
      <c r="J42" s="341">
        <v>4.07</v>
      </c>
      <c r="K42" s="341">
        <v>5.16</v>
      </c>
      <c r="L42" s="341">
        <v>5.51</v>
      </c>
      <c r="M42" s="341">
        <v>5.05</v>
      </c>
      <c r="N42" s="341">
        <v>3.76</v>
      </c>
      <c r="O42" s="341">
        <v>4.38</v>
      </c>
      <c r="P42" s="341">
        <v>4.6900000000000004</v>
      </c>
      <c r="Q42" s="341">
        <v>4.9000000000000004</v>
      </c>
      <c r="R42" s="341">
        <v>6.6</v>
      </c>
      <c r="S42" s="341">
        <v>8.14</v>
      </c>
      <c r="T42" s="341">
        <v>7.7</v>
      </c>
      <c r="U42" s="341">
        <v>7.28</v>
      </c>
      <c r="V42" s="341">
        <v>8.81</v>
      </c>
      <c r="W42" s="341">
        <v>7.88</v>
      </c>
      <c r="X42" s="341">
        <v>5.66</v>
      </c>
      <c r="Y42" s="341">
        <v>5.45</v>
      </c>
      <c r="Z42" s="341">
        <v>5.53</v>
      </c>
      <c r="AA42" s="341">
        <v>3.27</v>
      </c>
      <c r="AB42" s="341">
        <v>2.38</v>
      </c>
      <c r="AC42" s="341">
        <v>2.31</v>
      </c>
      <c r="AD42" s="341">
        <v>2.16</v>
      </c>
      <c r="AE42" s="341">
        <v>2.15</v>
      </c>
      <c r="AF42" s="341">
        <v>2.1800000000000002</v>
      </c>
      <c r="AG42" s="341">
        <v>2.5499999999999998</v>
      </c>
      <c r="AH42" s="341">
        <v>2.58</v>
      </c>
      <c r="AI42" s="341">
        <v>2.64</v>
      </c>
      <c r="AJ42" s="341">
        <v>2.98</v>
      </c>
      <c r="AK42" s="341">
        <v>2.71</v>
      </c>
      <c r="AL42" s="341">
        <v>2.52</v>
      </c>
      <c r="AM42" s="341">
        <v>3.18</v>
      </c>
      <c r="AN42" s="341">
        <v>1.72</v>
      </c>
      <c r="AO42" s="341">
        <v>1.49</v>
      </c>
      <c r="AP42" s="341">
        <v>1.6</v>
      </c>
      <c r="AQ42" s="341">
        <v>2.12</v>
      </c>
      <c r="AR42" s="341">
        <v>2.54</v>
      </c>
      <c r="AS42" s="341">
        <v>2.0699999999999998</v>
      </c>
      <c r="AT42" s="341">
        <v>1.99</v>
      </c>
      <c r="AU42" s="341">
        <v>2.2799999999999998</v>
      </c>
      <c r="AV42" s="341">
        <v>2.2000000000000002</v>
      </c>
      <c r="AW42" s="341">
        <v>2.12</v>
      </c>
      <c r="AX42" s="341">
        <v>3.01</v>
      </c>
      <c r="AY42" s="874">
        <v>4.13</v>
      </c>
      <c r="AZ42" s="874">
        <v>4.1900000000000004</v>
      </c>
      <c r="BA42" s="874">
        <v>4.12</v>
      </c>
      <c r="BB42" s="874">
        <v>3.42</v>
      </c>
      <c r="BC42" s="874">
        <v>3.12</v>
      </c>
      <c r="BD42" s="874">
        <v>3.02</v>
      </c>
      <c r="BE42" s="874">
        <v>3.2</v>
      </c>
      <c r="BF42" s="874">
        <v>2.91</v>
      </c>
      <c r="BG42" s="352">
        <v>3.007593</v>
      </c>
      <c r="BH42" s="352">
        <v>3.2526389999999998</v>
      </c>
      <c r="BI42" s="352">
        <v>3.6407820000000002</v>
      </c>
      <c r="BJ42" s="352">
        <v>4.2590009999999996</v>
      </c>
      <c r="BK42" s="352">
        <v>4.578392</v>
      </c>
      <c r="BL42" s="352">
        <v>4.2856750000000003</v>
      </c>
      <c r="BM42" s="352">
        <v>3.8864100000000001</v>
      </c>
      <c r="BN42" s="352">
        <v>3.5777399999999999</v>
      </c>
      <c r="BO42" s="352">
        <v>3.6283120000000002</v>
      </c>
      <c r="BP42" s="352">
        <v>3.7156850000000001</v>
      </c>
      <c r="BQ42" s="352">
        <v>4.0439249999999998</v>
      </c>
      <c r="BR42" s="352">
        <v>4.3365030000000004</v>
      </c>
      <c r="BS42" s="352">
        <v>4.3878219999999999</v>
      </c>
      <c r="BT42" s="352">
        <v>4.6008509999999996</v>
      </c>
      <c r="BU42" s="352">
        <v>4.9794219999999996</v>
      </c>
      <c r="BV42" s="352">
        <v>5.3871609999999999</v>
      </c>
    </row>
    <row r="43" spans="1:74" ht="11.05" customHeight="1" x14ac:dyDescent="0.2">
      <c r="A43" s="10"/>
      <c r="B43" s="36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878"/>
      <c r="AZ43" s="878"/>
      <c r="BA43" s="878"/>
      <c r="BB43" s="878"/>
      <c r="BC43" s="878"/>
      <c r="BD43" s="878"/>
      <c r="BE43" s="878"/>
      <c r="BF43" s="878"/>
      <c r="BG43" s="356"/>
      <c r="BH43" s="356"/>
      <c r="BI43" s="356"/>
      <c r="BJ43" s="356"/>
      <c r="BK43" s="356"/>
      <c r="BL43" s="356"/>
      <c r="BM43" s="356"/>
      <c r="BN43" s="356"/>
      <c r="BO43" s="356"/>
      <c r="BP43" s="356"/>
      <c r="BQ43" s="356"/>
      <c r="BR43" s="356"/>
      <c r="BS43" s="356"/>
      <c r="BT43" s="356"/>
      <c r="BU43" s="356"/>
      <c r="BV43" s="356"/>
    </row>
    <row r="44" spans="1:74" ht="11.05" customHeight="1" x14ac:dyDescent="0.2">
      <c r="A44" s="10"/>
      <c r="B44" s="361" t="s">
        <v>474</v>
      </c>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878"/>
      <c r="AZ44" s="878"/>
      <c r="BA44" s="878"/>
      <c r="BB44" s="878"/>
      <c r="BC44" s="878"/>
      <c r="BD44" s="878"/>
      <c r="BE44" s="878"/>
      <c r="BF44" s="878"/>
      <c r="BG44" s="356"/>
      <c r="BH44" s="356"/>
      <c r="BI44" s="356"/>
      <c r="BJ44" s="356"/>
      <c r="BK44" s="356"/>
      <c r="BL44" s="356"/>
      <c r="BM44" s="356"/>
      <c r="BN44" s="356"/>
      <c r="BO44" s="356"/>
      <c r="BP44" s="356"/>
      <c r="BQ44" s="356"/>
      <c r="BR44" s="356"/>
      <c r="BS44" s="356"/>
      <c r="BT44" s="356"/>
      <c r="BU44" s="356"/>
      <c r="BV44" s="356"/>
    </row>
    <row r="45" spans="1:74" ht="11.05" customHeight="1" x14ac:dyDescent="0.2">
      <c r="A45" s="13" t="s">
        <v>255</v>
      </c>
      <c r="B45" s="365" t="s">
        <v>62</v>
      </c>
      <c r="C45" s="341">
        <v>1.9002439028</v>
      </c>
      <c r="D45" s="341">
        <v>1.9264737038999999</v>
      </c>
      <c r="E45" s="341">
        <v>1.8933881796000001</v>
      </c>
      <c r="F45" s="341">
        <v>1.8952856568000001</v>
      </c>
      <c r="G45" s="341">
        <v>1.8931579256</v>
      </c>
      <c r="H45" s="341">
        <v>1.9520854196999999</v>
      </c>
      <c r="I45" s="341">
        <v>2.0075843822000001</v>
      </c>
      <c r="J45" s="341">
        <v>2.0562939591</v>
      </c>
      <c r="K45" s="341">
        <v>2.0089532846</v>
      </c>
      <c r="L45" s="341">
        <v>2.0282229179</v>
      </c>
      <c r="M45" s="341">
        <v>2.0357982250000002</v>
      </c>
      <c r="N45" s="341">
        <v>2.0715358930000001</v>
      </c>
      <c r="O45" s="341">
        <v>2.1999997519000001</v>
      </c>
      <c r="P45" s="341">
        <v>2.1699923609999998</v>
      </c>
      <c r="Q45" s="341">
        <v>2.1519612245999999</v>
      </c>
      <c r="R45" s="341">
        <v>2.1814958866</v>
      </c>
      <c r="S45" s="341">
        <v>2.2321288404000001</v>
      </c>
      <c r="T45" s="341">
        <v>2.3155552371999999</v>
      </c>
      <c r="U45" s="341">
        <v>2.4693298204</v>
      </c>
      <c r="V45" s="341">
        <v>2.5065243406</v>
      </c>
      <c r="W45" s="341">
        <v>2.5078223408000002</v>
      </c>
      <c r="X45" s="341">
        <v>2.4609091750999998</v>
      </c>
      <c r="Y45" s="341">
        <v>2.4777312747</v>
      </c>
      <c r="Z45" s="341">
        <v>2.6450427794000002</v>
      </c>
      <c r="AA45" s="341">
        <v>2.5903686218000002</v>
      </c>
      <c r="AB45" s="341">
        <v>2.5892527438999999</v>
      </c>
      <c r="AC45" s="341">
        <v>2.4979914435000001</v>
      </c>
      <c r="AD45" s="341">
        <v>2.4713572313999999</v>
      </c>
      <c r="AE45" s="341">
        <v>2.5092990619000002</v>
      </c>
      <c r="AF45" s="341">
        <v>2.4623011391</v>
      </c>
      <c r="AG45" s="341">
        <v>2.4738063500999998</v>
      </c>
      <c r="AH45" s="341">
        <v>2.4908998937</v>
      </c>
      <c r="AI45" s="341">
        <v>2.5303277523999999</v>
      </c>
      <c r="AJ45" s="341">
        <v>2.5308087511999999</v>
      </c>
      <c r="AK45" s="341">
        <v>2.5057355774999999</v>
      </c>
      <c r="AL45" s="341">
        <v>2.4743834294</v>
      </c>
      <c r="AM45" s="341">
        <v>2.4909272786000001</v>
      </c>
      <c r="AN45" s="341">
        <v>2.4934334855000002</v>
      </c>
      <c r="AO45" s="341">
        <v>2.5104000980999999</v>
      </c>
      <c r="AP45" s="341">
        <v>2.5468755035999999</v>
      </c>
      <c r="AQ45" s="341">
        <v>2.5722163308999999</v>
      </c>
      <c r="AR45" s="341">
        <v>2.5185120647999999</v>
      </c>
      <c r="AS45" s="341">
        <v>2.4822476193999998</v>
      </c>
      <c r="AT45" s="341">
        <v>2.4492336242000001</v>
      </c>
      <c r="AU45" s="341">
        <v>2.4219474131999998</v>
      </c>
      <c r="AV45" s="341">
        <v>2.4798309039999999</v>
      </c>
      <c r="AW45" s="341">
        <v>2.4268331958</v>
      </c>
      <c r="AX45" s="341">
        <v>2.4091985770000002</v>
      </c>
      <c r="AY45" s="874">
        <v>2.409516435</v>
      </c>
      <c r="AZ45" s="874">
        <v>2.4228706784999998</v>
      </c>
      <c r="BA45" s="874">
        <v>2.4494145244999999</v>
      </c>
      <c r="BB45" s="874">
        <v>2.4748776673999999</v>
      </c>
      <c r="BC45" s="874">
        <v>2.4963200271999999</v>
      </c>
      <c r="BD45" s="874">
        <v>2.4556935038000001</v>
      </c>
      <c r="BE45" s="874">
        <v>2.4519259999999998</v>
      </c>
      <c r="BF45" s="874">
        <v>2.4516789999999999</v>
      </c>
      <c r="BG45" s="352">
        <v>2.439708</v>
      </c>
      <c r="BH45" s="352">
        <v>2.4202750000000002</v>
      </c>
      <c r="BI45" s="352">
        <v>2.4262090000000001</v>
      </c>
      <c r="BJ45" s="352">
        <v>2.45086</v>
      </c>
      <c r="BK45" s="352">
        <v>2.4632230000000002</v>
      </c>
      <c r="BL45" s="352">
        <v>2.4587300000000001</v>
      </c>
      <c r="BM45" s="352">
        <v>2.4612910000000001</v>
      </c>
      <c r="BN45" s="352">
        <v>2.4670040000000002</v>
      </c>
      <c r="BO45" s="352">
        <v>2.4706790000000001</v>
      </c>
      <c r="BP45" s="352">
        <v>2.4598369999999998</v>
      </c>
      <c r="BQ45" s="352">
        <v>2.4658910000000001</v>
      </c>
      <c r="BR45" s="352">
        <v>2.4729049999999999</v>
      </c>
      <c r="BS45" s="352">
        <v>2.4633340000000001</v>
      </c>
      <c r="BT45" s="352">
        <v>2.4414880000000001</v>
      </c>
      <c r="BU45" s="352">
        <v>2.443778</v>
      </c>
      <c r="BV45" s="352">
        <v>2.4631349999999999</v>
      </c>
    </row>
    <row r="46" spans="1:74" ht="11.05" customHeight="1" x14ac:dyDescent="0.2">
      <c r="A46" s="13"/>
      <c r="B46" s="16"/>
      <c r="C46" s="342"/>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2"/>
      <c r="AI46" s="342"/>
      <c r="AJ46" s="342"/>
      <c r="AK46" s="342"/>
      <c r="AL46" s="342"/>
      <c r="AM46" s="342"/>
      <c r="AN46" s="342"/>
      <c r="AO46" s="342"/>
      <c r="AP46" s="342"/>
      <c r="AQ46" s="342"/>
      <c r="AR46" s="342"/>
      <c r="AS46" s="342"/>
      <c r="AT46" s="342"/>
      <c r="AU46" s="342"/>
      <c r="AV46" s="342"/>
      <c r="AW46" s="342"/>
      <c r="AX46" s="342"/>
      <c r="AY46" s="875"/>
      <c r="AZ46" s="875"/>
      <c r="BA46" s="875"/>
      <c r="BB46" s="875"/>
      <c r="BC46" s="875"/>
      <c r="BD46" s="875"/>
      <c r="BE46" s="875"/>
      <c r="BF46" s="875"/>
      <c r="BG46" s="353"/>
      <c r="BH46" s="353"/>
      <c r="BI46" s="353"/>
      <c r="BJ46" s="353"/>
      <c r="BK46" s="353"/>
      <c r="BL46" s="353"/>
      <c r="BM46" s="353"/>
      <c r="BN46" s="353"/>
      <c r="BO46" s="353"/>
      <c r="BP46" s="353"/>
      <c r="BQ46" s="353"/>
      <c r="BR46" s="353"/>
      <c r="BS46" s="353"/>
      <c r="BT46" s="353"/>
      <c r="BU46" s="353"/>
      <c r="BV46" s="353"/>
    </row>
    <row r="47" spans="1:74" ht="11.05" customHeight="1" x14ac:dyDescent="0.2">
      <c r="A47" s="13"/>
      <c r="B47" s="14" t="s">
        <v>475</v>
      </c>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2"/>
      <c r="AI47" s="342"/>
      <c r="AJ47" s="342"/>
      <c r="AK47" s="342"/>
      <c r="AL47" s="342"/>
      <c r="AM47" s="342"/>
      <c r="AN47" s="342"/>
      <c r="AO47" s="342"/>
      <c r="AP47" s="342"/>
      <c r="AQ47" s="342"/>
      <c r="AR47" s="342"/>
      <c r="AS47" s="342"/>
      <c r="AT47" s="342"/>
      <c r="AU47" s="342"/>
      <c r="AV47" s="342"/>
      <c r="AW47" s="342"/>
      <c r="AX47" s="342"/>
      <c r="AY47" s="875"/>
      <c r="AZ47" s="875"/>
      <c r="BA47" s="875"/>
      <c r="BB47" s="875"/>
      <c r="BC47" s="875"/>
      <c r="BD47" s="875"/>
      <c r="BE47" s="875"/>
      <c r="BF47" s="875"/>
      <c r="BG47" s="353"/>
      <c r="BH47" s="353"/>
      <c r="BI47" s="353"/>
      <c r="BJ47" s="353"/>
      <c r="BK47" s="353"/>
      <c r="BL47" s="353"/>
      <c r="BM47" s="353"/>
      <c r="BN47" s="353"/>
      <c r="BO47" s="353"/>
      <c r="BP47" s="353"/>
      <c r="BQ47" s="353"/>
      <c r="BR47" s="353"/>
      <c r="BS47" s="353"/>
      <c r="BT47" s="353"/>
      <c r="BU47" s="353"/>
      <c r="BV47" s="353"/>
    </row>
    <row r="48" spans="1:74" ht="11.05" customHeight="1" x14ac:dyDescent="0.2">
      <c r="A48" s="13"/>
      <c r="B48" s="15"/>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875"/>
      <c r="AZ48" s="875"/>
      <c r="BA48" s="875"/>
      <c r="BB48" s="875"/>
      <c r="BC48" s="875"/>
      <c r="BD48" s="875"/>
      <c r="BE48" s="875"/>
      <c r="BF48" s="875"/>
      <c r="BG48" s="353"/>
      <c r="BH48" s="353"/>
      <c r="BI48" s="353"/>
      <c r="BJ48" s="353"/>
      <c r="BK48" s="353"/>
      <c r="BL48" s="353"/>
      <c r="BM48" s="353"/>
      <c r="BN48" s="353"/>
      <c r="BO48" s="353"/>
      <c r="BP48" s="353"/>
      <c r="BQ48" s="353"/>
      <c r="BR48" s="353"/>
      <c r="BS48" s="353"/>
      <c r="BT48" s="353"/>
      <c r="BU48" s="353"/>
      <c r="BV48" s="353"/>
    </row>
    <row r="49" spans="1:74" ht="11.05" customHeight="1" x14ac:dyDescent="0.2">
      <c r="A49" s="17"/>
      <c r="B49" s="366" t="s">
        <v>277</v>
      </c>
      <c r="C49" s="342"/>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2"/>
      <c r="AI49" s="342"/>
      <c r="AJ49" s="342"/>
      <c r="AK49" s="342"/>
      <c r="AL49" s="342"/>
      <c r="AM49" s="342"/>
      <c r="AN49" s="342"/>
      <c r="AO49" s="342"/>
      <c r="AP49" s="342"/>
      <c r="AQ49" s="342"/>
      <c r="AR49" s="342"/>
      <c r="AS49" s="342"/>
      <c r="AT49" s="342"/>
      <c r="AU49" s="342"/>
      <c r="AV49" s="342"/>
      <c r="AW49" s="342"/>
      <c r="AX49" s="342"/>
      <c r="AY49" s="875"/>
      <c r="AZ49" s="875"/>
      <c r="BA49" s="875"/>
      <c r="BB49" s="875"/>
      <c r="BC49" s="875"/>
      <c r="BD49" s="875"/>
      <c r="BE49" s="875"/>
      <c r="BF49" s="875"/>
      <c r="BG49" s="353"/>
      <c r="BH49" s="353"/>
      <c r="BI49" s="353"/>
      <c r="BJ49" s="353"/>
      <c r="BK49" s="353"/>
      <c r="BL49" s="353"/>
      <c r="BM49" s="353"/>
      <c r="BN49" s="353"/>
      <c r="BO49" s="353"/>
      <c r="BP49" s="353"/>
      <c r="BQ49" s="353"/>
      <c r="BR49" s="353"/>
      <c r="BS49" s="353"/>
      <c r="BT49" s="353"/>
      <c r="BU49" s="353"/>
      <c r="BV49" s="353"/>
    </row>
    <row r="50" spans="1:74" ht="11.05" customHeight="1" x14ac:dyDescent="0.2">
      <c r="A50" s="17" t="s">
        <v>278</v>
      </c>
      <c r="B50" s="367" t="s">
        <v>810</v>
      </c>
      <c r="C50" s="347">
        <v>21058.379000000001</v>
      </c>
      <c r="D50" s="347">
        <v>21058.379000000001</v>
      </c>
      <c r="E50" s="347">
        <v>21058.379000000001</v>
      </c>
      <c r="F50" s="347">
        <v>21389.005000000001</v>
      </c>
      <c r="G50" s="347">
        <v>21389.005000000001</v>
      </c>
      <c r="H50" s="347">
        <v>21389.005000000001</v>
      </c>
      <c r="I50" s="347">
        <v>21571.420999999998</v>
      </c>
      <c r="J50" s="347">
        <v>21571.420999999998</v>
      </c>
      <c r="K50" s="347">
        <v>21571.420999999998</v>
      </c>
      <c r="L50" s="347">
        <v>21960.387999999999</v>
      </c>
      <c r="M50" s="347">
        <v>21960.387999999999</v>
      </c>
      <c r="N50" s="347">
        <v>21960.387999999999</v>
      </c>
      <c r="O50" s="347">
        <v>21903.85</v>
      </c>
      <c r="P50" s="347">
        <v>21903.85</v>
      </c>
      <c r="Q50" s="347">
        <v>21903.85</v>
      </c>
      <c r="R50" s="347">
        <v>21919.222000000002</v>
      </c>
      <c r="S50" s="347">
        <v>21919.222000000002</v>
      </c>
      <c r="T50" s="347">
        <v>21919.222000000002</v>
      </c>
      <c r="U50" s="347">
        <v>22066.784</v>
      </c>
      <c r="V50" s="347">
        <v>22066.784</v>
      </c>
      <c r="W50" s="347">
        <v>22066.784</v>
      </c>
      <c r="X50" s="347">
        <v>22249.458999999999</v>
      </c>
      <c r="Y50" s="347">
        <v>22249.458999999999</v>
      </c>
      <c r="Z50" s="347">
        <v>22249.458999999999</v>
      </c>
      <c r="AA50" s="347">
        <v>22403.435000000001</v>
      </c>
      <c r="AB50" s="347">
        <v>22403.435000000001</v>
      </c>
      <c r="AC50" s="347">
        <v>22403.435000000001</v>
      </c>
      <c r="AD50" s="347">
        <v>22539.418000000001</v>
      </c>
      <c r="AE50" s="347">
        <v>22539.418000000001</v>
      </c>
      <c r="AF50" s="347">
        <v>22539.418000000001</v>
      </c>
      <c r="AG50" s="347">
        <v>22780.933000000001</v>
      </c>
      <c r="AH50" s="347">
        <v>22780.933000000001</v>
      </c>
      <c r="AI50" s="347">
        <v>22780.933000000001</v>
      </c>
      <c r="AJ50" s="347">
        <v>22960.6</v>
      </c>
      <c r="AK50" s="347">
        <v>22960.6</v>
      </c>
      <c r="AL50" s="347">
        <v>22960.6</v>
      </c>
      <c r="AM50" s="347">
        <v>23053.544999999998</v>
      </c>
      <c r="AN50" s="347">
        <v>23053.544999999998</v>
      </c>
      <c r="AO50" s="347">
        <v>23053.544999999998</v>
      </c>
      <c r="AP50" s="347">
        <v>23223.905999999999</v>
      </c>
      <c r="AQ50" s="347">
        <v>23223.905999999999</v>
      </c>
      <c r="AR50" s="347">
        <v>23223.905999999999</v>
      </c>
      <c r="AS50" s="347">
        <v>23400.294000000002</v>
      </c>
      <c r="AT50" s="347">
        <v>23400.294000000002</v>
      </c>
      <c r="AU50" s="347">
        <v>23400.294000000002</v>
      </c>
      <c r="AV50" s="347">
        <v>23542.348999999998</v>
      </c>
      <c r="AW50" s="347">
        <v>23542.348999999998</v>
      </c>
      <c r="AX50" s="347">
        <v>23542.348999999998</v>
      </c>
      <c r="AY50" s="880">
        <v>23512.717000000001</v>
      </c>
      <c r="AZ50" s="880">
        <v>23512.717000000001</v>
      </c>
      <c r="BA50" s="880">
        <v>23512.717000000001</v>
      </c>
      <c r="BB50" s="880">
        <v>23685.287</v>
      </c>
      <c r="BC50" s="880">
        <v>23685.287</v>
      </c>
      <c r="BD50" s="880">
        <v>23685.287</v>
      </c>
      <c r="BE50" s="880">
        <v>23725.164047999999</v>
      </c>
      <c r="BF50" s="880">
        <v>23752.907789000001</v>
      </c>
      <c r="BG50" s="358">
        <v>23785.33</v>
      </c>
      <c r="BH50" s="358">
        <v>23819.78</v>
      </c>
      <c r="BI50" s="358">
        <v>23863.57</v>
      </c>
      <c r="BJ50" s="358">
        <v>23914.05</v>
      </c>
      <c r="BK50" s="358">
        <v>23978.41</v>
      </c>
      <c r="BL50" s="358">
        <v>24036.84</v>
      </c>
      <c r="BM50" s="358">
        <v>24096.55</v>
      </c>
      <c r="BN50" s="358">
        <v>24164.52</v>
      </c>
      <c r="BO50" s="358">
        <v>24221.55</v>
      </c>
      <c r="BP50" s="358">
        <v>24274.62</v>
      </c>
      <c r="BQ50" s="358">
        <v>24324.46</v>
      </c>
      <c r="BR50" s="358">
        <v>24369.08</v>
      </c>
      <c r="BS50" s="358">
        <v>24409.200000000001</v>
      </c>
      <c r="BT50" s="358">
        <v>24437.919999999998</v>
      </c>
      <c r="BU50" s="358">
        <v>24474.22</v>
      </c>
      <c r="BV50" s="358">
        <v>24511.200000000001</v>
      </c>
    </row>
    <row r="51" spans="1:74" ht="11.05" customHeight="1" x14ac:dyDescent="0.2">
      <c r="A51" s="17" t="s">
        <v>16</v>
      </c>
      <c r="B51" s="368" t="s">
        <v>5</v>
      </c>
      <c r="C51" s="343">
        <v>1.7645426008</v>
      </c>
      <c r="D51" s="343">
        <v>1.7645426008</v>
      </c>
      <c r="E51" s="343">
        <v>1.7645426008</v>
      </c>
      <c r="F51" s="343">
        <v>12.239255268000001</v>
      </c>
      <c r="G51" s="343">
        <v>12.239255268000001</v>
      </c>
      <c r="H51" s="343">
        <v>12.239255268000001</v>
      </c>
      <c r="I51" s="343">
        <v>4.9765842695</v>
      </c>
      <c r="J51" s="343">
        <v>4.9765842695</v>
      </c>
      <c r="K51" s="343">
        <v>4.9765842695</v>
      </c>
      <c r="L51" s="343">
        <v>5.7226780429000002</v>
      </c>
      <c r="M51" s="343">
        <v>5.7226780429000002</v>
      </c>
      <c r="N51" s="343">
        <v>5.7226780429000002</v>
      </c>
      <c r="O51" s="343">
        <v>4.0148911746999998</v>
      </c>
      <c r="P51" s="343">
        <v>4.0148911746999998</v>
      </c>
      <c r="Q51" s="343">
        <v>4.0148911746999998</v>
      </c>
      <c r="R51" s="343">
        <v>2.4789231664</v>
      </c>
      <c r="S51" s="343">
        <v>2.4789231664</v>
      </c>
      <c r="T51" s="343">
        <v>2.4789231664</v>
      </c>
      <c r="U51" s="343">
        <v>2.2963855741999999</v>
      </c>
      <c r="V51" s="343">
        <v>2.2963855741999999</v>
      </c>
      <c r="W51" s="343">
        <v>2.2963855741999999</v>
      </c>
      <c r="X51" s="343">
        <v>1.3163292015000001</v>
      </c>
      <c r="Y51" s="343">
        <v>1.3163292015000001</v>
      </c>
      <c r="Z51" s="343">
        <v>1.3163292015000001</v>
      </c>
      <c r="AA51" s="343">
        <v>2.2808090815000002</v>
      </c>
      <c r="AB51" s="343">
        <v>2.2808090815000002</v>
      </c>
      <c r="AC51" s="343">
        <v>2.2808090815000002</v>
      </c>
      <c r="AD51" s="343">
        <v>2.8294617391000001</v>
      </c>
      <c r="AE51" s="343">
        <v>2.8294617391000001</v>
      </c>
      <c r="AF51" s="343">
        <v>2.8294617391000001</v>
      </c>
      <c r="AG51" s="343">
        <v>3.2363075653000002</v>
      </c>
      <c r="AH51" s="343">
        <v>3.2363075653000002</v>
      </c>
      <c r="AI51" s="343">
        <v>3.2363075653000002</v>
      </c>
      <c r="AJ51" s="343">
        <v>3.1962170406000001</v>
      </c>
      <c r="AK51" s="343">
        <v>3.1962170406000001</v>
      </c>
      <c r="AL51" s="343">
        <v>3.1962170406000001</v>
      </c>
      <c r="AM51" s="343">
        <v>2.9018317950000001</v>
      </c>
      <c r="AN51" s="343">
        <v>2.9018317950000001</v>
      </c>
      <c r="AO51" s="343">
        <v>2.9018317950000001</v>
      </c>
      <c r="AP51" s="343">
        <v>3.0368486000999999</v>
      </c>
      <c r="AQ51" s="343">
        <v>3.0368486000999999</v>
      </c>
      <c r="AR51" s="343">
        <v>3.0368486000999999</v>
      </c>
      <c r="AS51" s="343">
        <v>2.7187692443999998</v>
      </c>
      <c r="AT51" s="343">
        <v>2.7187692443999998</v>
      </c>
      <c r="AU51" s="343">
        <v>2.7187692443999998</v>
      </c>
      <c r="AV51" s="343">
        <v>2.5336837887999999</v>
      </c>
      <c r="AW51" s="343">
        <v>2.5336837887999999</v>
      </c>
      <c r="AX51" s="343">
        <v>2.5336837887999999</v>
      </c>
      <c r="AY51" s="876">
        <v>1.9917630889</v>
      </c>
      <c r="AZ51" s="876">
        <v>1.9917630889</v>
      </c>
      <c r="BA51" s="876">
        <v>1.9917630889</v>
      </c>
      <c r="BB51" s="876">
        <v>1.9866640866</v>
      </c>
      <c r="BC51" s="876">
        <v>1.9866640866</v>
      </c>
      <c r="BD51" s="876">
        <v>1.9866640866</v>
      </c>
      <c r="BE51" s="876">
        <v>1.3883160970999999</v>
      </c>
      <c r="BF51" s="876">
        <v>1.5068776009</v>
      </c>
      <c r="BG51" s="354">
        <v>1.6454519999999999</v>
      </c>
      <c r="BH51" s="354">
        <v>1.1784300000000001</v>
      </c>
      <c r="BI51" s="354">
        <v>1.3644449999999999</v>
      </c>
      <c r="BJ51" s="354">
        <v>1.5788439999999999</v>
      </c>
      <c r="BK51" s="354">
        <v>1.9805999999999999</v>
      </c>
      <c r="BL51" s="354">
        <v>2.2291180000000002</v>
      </c>
      <c r="BM51" s="354">
        <v>2.483066</v>
      </c>
      <c r="BN51" s="354">
        <v>2.0233270000000001</v>
      </c>
      <c r="BO51" s="354">
        <v>2.2641089999999999</v>
      </c>
      <c r="BP51" s="354">
        <v>2.4881859999999998</v>
      </c>
      <c r="BQ51" s="354">
        <v>2.5259900000000002</v>
      </c>
      <c r="BR51" s="354">
        <v>2.5940840000000001</v>
      </c>
      <c r="BS51" s="354">
        <v>2.6228959999999999</v>
      </c>
      <c r="BT51" s="354">
        <v>2.595075</v>
      </c>
      <c r="BU51" s="354">
        <v>2.558926</v>
      </c>
      <c r="BV51" s="354">
        <v>2.4971009999999998</v>
      </c>
    </row>
    <row r="52" spans="1:74" ht="11.05" customHeight="1" x14ac:dyDescent="0.2">
      <c r="A52" s="13"/>
      <c r="B52" s="361"/>
      <c r="C52" s="342"/>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2"/>
      <c r="AI52" s="342"/>
      <c r="AJ52" s="342"/>
      <c r="AK52" s="342"/>
      <c r="AL52" s="342"/>
      <c r="AM52" s="342"/>
      <c r="AN52" s="342"/>
      <c r="AO52" s="342"/>
      <c r="AP52" s="342"/>
      <c r="AQ52" s="342"/>
      <c r="AR52" s="342"/>
      <c r="AS52" s="342"/>
      <c r="AT52" s="342"/>
      <c r="AU52" s="342"/>
      <c r="AV52" s="342"/>
      <c r="AW52" s="342"/>
      <c r="AX52" s="342"/>
      <c r="AY52" s="875"/>
      <c r="AZ52" s="875"/>
      <c r="BA52" s="875"/>
      <c r="BB52" s="875"/>
      <c r="BC52" s="875"/>
      <c r="BD52" s="875"/>
      <c r="BE52" s="875"/>
      <c r="BF52" s="875"/>
      <c r="BG52" s="353"/>
      <c r="BH52" s="353"/>
      <c r="BI52" s="353"/>
      <c r="BJ52" s="353"/>
      <c r="BK52" s="353"/>
      <c r="BL52" s="353"/>
      <c r="BM52" s="353"/>
      <c r="BN52" s="353"/>
      <c r="BO52" s="353"/>
      <c r="BP52" s="353"/>
      <c r="BQ52" s="353"/>
      <c r="BR52" s="353"/>
      <c r="BS52" s="353"/>
      <c r="BT52" s="353"/>
      <c r="BU52" s="353"/>
      <c r="BV52" s="353"/>
    </row>
    <row r="53" spans="1:74" ht="11.05" customHeight="1" x14ac:dyDescent="0.2">
      <c r="A53" s="17"/>
      <c r="B53" s="366" t="s">
        <v>279</v>
      </c>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6"/>
      <c r="AL53" s="346"/>
      <c r="AM53" s="346"/>
      <c r="AN53" s="346"/>
      <c r="AO53" s="346"/>
      <c r="AP53" s="346"/>
      <c r="AQ53" s="346"/>
      <c r="AR53" s="346"/>
      <c r="AS53" s="346"/>
      <c r="AT53" s="346"/>
      <c r="AU53" s="346"/>
      <c r="AV53" s="346"/>
      <c r="AW53" s="346"/>
      <c r="AX53" s="346"/>
      <c r="AY53" s="879"/>
      <c r="AZ53" s="879"/>
      <c r="BA53" s="879"/>
      <c r="BB53" s="879"/>
      <c r="BC53" s="879"/>
      <c r="BD53" s="879"/>
      <c r="BE53" s="879"/>
      <c r="BF53" s="879"/>
      <c r="BG53" s="357"/>
      <c r="BH53" s="357"/>
      <c r="BI53" s="357"/>
      <c r="BJ53" s="357"/>
      <c r="BK53" s="357"/>
      <c r="BL53" s="357"/>
      <c r="BM53" s="357"/>
      <c r="BN53" s="357"/>
      <c r="BO53" s="357"/>
      <c r="BP53" s="357"/>
      <c r="BQ53" s="357"/>
      <c r="BR53" s="357"/>
      <c r="BS53" s="357"/>
      <c r="BT53" s="357"/>
      <c r="BU53" s="357"/>
      <c r="BV53" s="357"/>
    </row>
    <row r="54" spans="1:74" ht="11.05" customHeight="1" x14ac:dyDescent="0.2">
      <c r="A54" s="17" t="s">
        <v>280</v>
      </c>
      <c r="B54" s="367" t="s">
        <v>754</v>
      </c>
      <c r="C54" s="343">
        <v>107.645</v>
      </c>
      <c r="D54" s="343">
        <v>107.645</v>
      </c>
      <c r="E54" s="343">
        <v>107.645</v>
      </c>
      <c r="F54" s="343">
        <v>109.27800000000001</v>
      </c>
      <c r="G54" s="343">
        <v>109.27800000000001</v>
      </c>
      <c r="H54" s="343">
        <v>109.27800000000001</v>
      </c>
      <c r="I54" s="343">
        <v>110.931</v>
      </c>
      <c r="J54" s="343">
        <v>110.931</v>
      </c>
      <c r="K54" s="343">
        <v>110.931</v>
      </c>
      <c r="L54" s="343">
        <v>112.836</v>
      </c>
      <c r="M54" s="343">
        <v>112.836</v>
      </c>
      <c r="N54" s="343">
        <v>112.836</v>
      </c>
      <c r="O54" s="343">
        <v>115.16</v>
      </c>
      <c r="P54" s="343">
        <v>115.16</v>
      </c>
      <c r="Q54" s="343">
        <v>115.16</v>
      </c>
      <c r="R54" s="343">
        <v>117.76</v>
      </c>
      <c r="S54" s="343">
        <v>117.76</v>
      </c>
      <c r="T54" s="343">
        <v>117.76</v>
      </c>
      <c r="U54" s="343">
        <v>119.07299999999999</v>
      </c>
      <c r="V54" s="343">
        <v>119.07299999999999</v>
      </c>
      <c r="W54" s="343">
        <v>119.07299999999999</v>
      </c>
      <c r="X54" s="343">
        <v>120.173</v>
      </c>
      <c r="Y54" s="343">
        <v>120.173</v>
      </c>
      <c r="Z54" s="343">
        <v>120.173</v>
      </c>
      <c r="AA54" s="343">
        <v>121.247</v>
      </c>
      <c r="AB54" s="343">
        <v>121.247</v>
      </c>
      <c r="AC54" s="343">
        <v>121.247</v>
      </c>
      <c r="AD54" s="343">
        <v>121.809</v>
      </c>
      <c r="AE54" s="343">
        <v>121.809</v>
      </c>
      <c r="AF54" s="343">
        <v>121.809</v>
      </c>
      <c r="AG54" s="343">
        <v>122.785</v>
      </c>
      <c r="AH54" s="343">
        <v>122.785</v>
      </c>
      <c r="AI54" s="343">
        <v>122.785</v>
      </c>
      <c r="AJ54" s="343">
        <v>123.247</v>
      </c>
      <c r="AK54" s="343">
        <v>123.247</v>
      </c>
      <c r="AL54" s="343">
        <v>123.247</v>
      </c>
      <c r="AM54" s="343">
        <v>124.16800000000001</v>
      </c>
      <c r="AN54" s="343">
        <v>124.16800000000001</v>
      </c>
      <c r="AO54" s="343">
        <v>124.16800000000001</v>
      </c>
      <c r="AP54" s="343">
        <v>124.94199999999999</v>
      </c>
      <c r="AQ54" s="343">
        <v>124.94199999999999</v>
      </c>
      <c r="AR54" s="343">
        <v>124.94199999999999</v>
      </c>
      <c r="AS54" s="343">
        <v>125.54300000000001</v>
      </c>
      <c r="AT54" s="343">
        <v>125.54300000000001</v>
      </c>
      <c r="AU54" s="343">
        <v>125.54300000000001</v>
      </c>
      <c r="AV54" s="343">
        <v>126.27</v>
      </c>
      <c r="AW54" s="343">
        <v>126.27</v>
      </c>
      <c r="AX54" s="343">
        <v>126.27</v>
      </c>
      <c r="AY54" s="876">
        <v>127.441</v>
      </c>
      <c r="AZ54" s="876">
        <v>127.441</v>
      </c>
      <c r="BA54" s="876">
        <v>127.441</v>
      </c>
      <c r="BB54" s="876">
        <v>128.06700000000001</v>
      </c>
      <c r="BC54" s="876">
        <v>128.06700000000001</v>
      </c>
      <c r="BD54" s="876">
        <v>128.06700000000001</v>
      </c>
      <c r="BE54" s="876">
        <v>129.04345043000001</v>
      </c>
      <c r="BF54" s="876">
        <v>129.49333085000001</v>
      </c>
      <c r="BG54" s="354">
        <v>129.92019999999999</v>
      </c>
      <c r="BH54" s="354">
        <v>130.3279</v>
      </c>
      <c r="BI54" s="354">
        <v>130.70590000000001</v>
      </c>
      <c r="BJ54" s="354">
        <v>131.05799999999999</v>
      </c>
      <c r="BK54" s="354">
        <v>131.4033</v>
      </c>
      <c r="BL54" s="354">
        <v>131.6892</v>
      </c>
      <c r="BM54" s="354">
        <v>131.9348</v>
      </c>
      <c r="BN54" s="354">
        <v>132.0658</v>
      </c>
      <c r="BO54" s="354">
        <v>132.28649999999999</v>
      </c>
      <c r="BP54" s="354">
        <v>132.52269999999999</v>
      </c>
      <c r="BQ54" s="354">
        <v>132.7757</v>
      </c>
      <c r="BR54" s="354">
        <v>133.04179999999999</v>
      </c>
      <c r="BS54" s="354">
        <v>133.32220000000001</v>
      </c>
      <c r="BT54" s="354">
        <v>133.68520000000001</v>
      </c>
      <c r="BU54" s="354">
        <v>133.94319999999999</v>
      </c>
      <c r="BV54" s="354">
        <v>134.1644</v>
      </c>
    </row>
    <row r="55" spans="1:74" ht="11.05" customHeight="1" x14ac:dyDescent="0.2">
      <c r="A55" s="17" t="s">
        <v>17</v>
      </c>
      <c r="B55" s="368" t="s">
        <v>5</v>
      </c>
      <c r="C55" s="343">
        <v>2.5180712564999999</v>
      </c>
      <c r="D55" s="343">
        <v>2.5180712564999999</v>
      </c>
      <c r="E55" s="343">
        <v>2.5180712564999999</v>
      </c>
      <c r="F55" s="343">
        <v>4.4213624331999997</v>
      </c>
      <c r="G55" s="343">
        <v>4.4213624331999997</v>
      </c>
      <c r="H55" s="343">
        <v>4.4213624331999997</v>
      </c>
      <c r="I55" s="343">
        <v>5.0741659877999998</v>
      </c>
      <c r="J55" s="343">
        <v>5.0741659877999998</v>
      </c>
      <c r="K55" s="343">
        <v>5.0741659877999998</v>
      </c>
      <c r="L55" s="343">
        <v>6.1556264287999998</v>
      </c>
      <c r="M55" s="343">
        <v>6.1556264287999998</v>
      </c>
      <c r="N55" s="343">
        <v>6.1556264287999998</v>
      </c>
      <c r="O55" s="343">
        <v>6.9812810627999999</v>
      </c>
      <c r="P55" s="343">
        <v>6.9812810627999999</v>
      </c>
      <c r="Q55" s="343">
        <v>6.9812810627999999</v>
      </c>
      <c r="R55" s="343">
        <v>7.7618550851999997</v>
      </c>
      <c r="S55" s="343">
        <v>7.7618550851999997</v>
      </c>
      <c r="T55" s="343">
        <v>7.7618550851999997</v>
      </c>
      <c r="U55" s="343">
        <v>7.3396976498999997</v>
      </c>
      <c r="V55" s="343">
        <v>7.3396976498999997</v>
      </c>
      <c r="W55" s="343">
        <v>7.3396976498999997</v>
      </c>
      <c r="X55" s="343">
        <v>6.5023574036999996</v>
      </c>
      <c r="Y55" s="343">
        <v>6.5023574036999996</v>
      </c>
      <c r="Z55" s="343">
        <v>6.5023574036999996</v>
      </c>
      <c r="AA55" s="343">
        <v>5.2856894754999999</v>
      </c>
      <c r="AB55" s="343">
        <v>5.2856894754999999</v>
      </c>
      <c r="AC55" s="343">
        <v>5.2856894754999999</v>
      </c>
      <c r="AD55" s="343">
        <v>3.4383491847999998</v>
      </c>
      <c r="AE55" s="343">
        <v>3.4383491847999998</v>
      </c>
      <c r="AF55" s="343">
        <v>3.4383491847999998</v>
      </c>
      <c r="AG55" s="343">
        <v>3.117415367</v>
      </c>
      <c r="AH55" s="343">
        <v>3.117415367</v>
      </c>
      <c r="AI55" s="343">
        <v>3.117415367</v>
      </c>
      <c r="AJ55" s="343">
        <v>2.5579789137</v>
      </c>
      <c r="AK55" s="343">
        <v>2.5579789137</v>
      </c>
      <c r="AL55" s="343">
        <v>2.5579789137</v>
      </c>
      <c r="AM55" s="343">
        <v>2.4091317722999999</v>
      </c>
      <c r="AN55" s="343">
        <v>2.4091317722999999</v>
      </c>
      <c r="AO55" s="343">
        <v>2.4091317722999999</v>
      </c>
      <c r="AP55" s="343">
        <v>2.5720595357999998</v>
      </c>
      <c r="AQ55" s="343">
        <v>2.5720595357999998</v>
      </c>
      <c r="AR55" s="343">
        <v>2.5720595357999998</v>
      </c>
      <c r="AS55" s="343">
        <v>2.2462027121000001</v>
      </c>
      <c r="AT55" s="343">
        <v>2.2462027121000001</v>
      </c>
      <c r="AU55" s="343">
        <v>2.2462027121000001</v>
      </c>
      <c r="AV55" s="343">
        <v>2.4527980397000002</v>
      </c>
      <c r="AW55" s="343">
        <v>2.4527980397000002</v>
      </c>
      <c r="AX55" s="343">
        <v>2.4527980397000002</v>
      </c>
      <c r="AY55" s="876">
        <v>2.6359448488999999</v>
      </c>
      <c r="AZ55" s="876">
        <v>2.6359448488999999</v>
      </c>
      <c r="BA55" s="876">
        <v>2.6359448488999999</v>
      </c>
      <c r="BB55" s="876">
        <v>2.5011605385000002</v>
      </c>
      <c r="BC55" s="876">
        <v>2.5011605385000002</v>
      </c>
      <c r="BD55" s="876">
        <v>2.5011605385000002</v>
      </c>
      <c r="BE55" s="876">
        <v>2.7882481911000001</v>
      </c>
      <c r="BF55" s="876">
        <v>3.1465958643</v>
      </c>
      <c r="BG55" s="354">
        <v>3.486618</v>
      </c>
      <c r="BH55" s="354">
        <v>3.213692</v>
      </c>
      <c r="BI55" s="354">
        <v>3.5130240000000001</v>
      </c>
      <c r="BJ55" s="354">
        <v>3.7918440000000002</v>
      </c>
      <c r="BK55" s="354">
        <v>3.1091359999999999</v>
      </c>
      <c r="BL55" s="354">
        <v>3.3334570000000001</v>
      </c>
      <c r="BM55" s="354">
        <v>3.5261650000000002</v>
      </c>
      <c r="BN55" s="354">
        <v>3.122404</v>
      </c>
      <c r="BO55" s="354">
        <v>3.2947709999999999</v>
      </c>
      <c r="BP55" s="354">
        <v>3.4791970000000001</v>
      </c>
      <c r="BQ55" s="354">
        <v>2.8922759999999998</v>
      </c>
      <c r="BR55" s="354">
        <v>2.7402449999999998</v>
      </c>
      <c r="BS55" s="354">
        <v>2.618509</v>
      </c>
      <c r="BT55" s="354">
        <v>2.5760519999999998</v>
      </c>
      <c r="BU55" s="354">
        <v>2.47681</v>
      </c>
      <c r="BV55" s="354">
        <v>2.3702860000000001</v>
      </c>
    </row>
    <row r="56" spans="1:74" ht="11.05" customHeight="1" x14ac:dyDescent="0.2">
      <c r="A56" s="10"/>
      <c r="B56" s="361"/>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8"/>
      <c r="AV56" s="348"/>
      <c r="AW56" s="348"/>
      <c r="AX56" s="348"/>
      <c r="AY56" s="881"/>
      <c r="AZ56" s="881"/>
      <c r="BA56" s="881"/>
      <c r="BB56" s="881"/>
      <c r="BC56" s="881"/>
      <c r="BD56" s="881"/>
      <c r="BE56" s="881"/>
      <c r="BF56" s="881"/>
      <c r="BG56" s="359"/>
      <c r="BH56" s="359"/>
      <c r="BI56" s="359"/>
      <c r="BJ56" s="359"/>
      <c r="BK56" s="359"/>
      <c r="BL56" s="359"/>
      <c r="BM56" s="359"/>
      <c r="BN56" s="359"/>
      <c r="BO56" s="359"/>
      <c r="BP56" s="359"/>
      <c r="BQ56" s="359"/>
      <c r="BR56" s="359"/>
      <c r="BS56" s="359"/>
      <c r="BT56" s="359"/>
      <c r="BU56" s="359"/>
      <c r="BV56" s="359"/>
    </row>
    <row r="57" spans="1:74" ht="11.05" customHeight="1" x14ac:dyDescent="0.2">
      <c r="A57" s="17"/>
      <c r="B57" s="366" t="s">
        <v>281</v>
      </c>
      <c r="C57" s="346"/>
      <c r="D57" s="346"/>
      <c r="E57" s="346"/>
      <c r="F57" s="346"/>
      <c r="G57" s="346"/>
      <c r="H57" s="346"/>
      <c r="I57" s="346"/>
      <c r="J57" s="346"/>
      <c r="K57" s="346"/>
      <c r="L57" s="346"/>
      <c r="M57" s="346"/>
      <c r="N57" s="346"/>
      <c r="O57" s="346"/>
      <c r="P57" s="346"/>
      <c r="Q57" s="346"/>
      <c r="R57" s="346"/>
      <c r="S57" s="346"/>
      <c r="T57" s="346"/>
      <c r="U57" s="346"/>
      <c r="V57" s="346"/>
      <c r="W57" s="346"/>
      <c r="X57" s="346"/>
      <c r="Y57" s="346"/>
      <c r="Z57" s="346"/>
      <c r="AA57" s="346"/>
      <c r="AB57" s="346"/>
      <c r="AC57" s="346"/>
      <c r="AD57" s="346"/>
      <c r="AE57" s="346"/>
      <c r="AF57" s="346"/>
      <c r="AG57" s="346"/>
      <c r="AH57" s="346"/>
      <c r="AI57" s="346"/>
      <c r="AJ57" s="346"/>
      <c r="AK57" s="346"/>
      <c r="AL57" s="346"/>
      <c r="AM57" s="346"/>
      <c r="AN57" s="346"/>
      <c r="AO57" s="346"/>
      <c r="AP57" s="346"/>
      <c r="AQ57" s="346"/>
      <c r="AR57" s="346"/>
      <c r="AS57" s="346"/>
      <c r="AT57" s="346"/>
      <c r="AU57" s="346"/>
      <c r="AV57" s="346"/>
      <c r="AW57" s="346"/>
      <c r="AX57" s="346"/>
      <c r="AY57" s="879"/>
      <c r="AZ57" s="879"/>
      <c r="BA57" s="879"/>
      <c r="BB57" s="879"/>
      <c r="BC57" s="879"/>
      <c r="BD57" s="879"/>
      <c r="BE57" s="879"/>
      <c r="BF57" s="879"/>
      <c r="BG57" s="357"/>
      <c r="BH57" s="357"/>
      <c r="BI57" s="357"/>
      <c r="BJ57" s="357"/>
      <c r="BK57" s="357"/>
      <c r="BL57" s="357"/>
      <c r="BM57" s="357"/>
      <c r="BN57" s="357"/>
      <c r="BO57" s="357"/>
      <c r="BP57" s="357"/>
      <c r="BQ57" s="357"/>
      <c r="BR57" s="357"/>
      <c r="BS57" s="357"/>
      <c r="BT57" s="357"/>
      <c r="BU57" s="357"/>
      <c r="BV57" s="357"/>
    </row>
    <row r="58" spans="1:74" ht="11.05" customHeight="1" x14ac:dyDescent="0.2">
      <c r="A58" s="17" t="s">
        <v>282</v>
      </c>
      <c r="B58" s="367" t="s">
        <v>810</v>
      </c>
      <c r="C58" s="347">
        <v>18146.5</v>
      </c>
      <c r="D58" s="347">
        <v>16633.900000000001</v>
      </c>
      <c r="E58" s="347">
        <v>20445.8</v>
      </c>
      <c r="F58" s="347">
        <v>17335.400000000001</v>
      </c>
      <c r="G58" s="347">
        <v>16836.3</v>
      </c>
      <c r="H58" s="347">
        <v>16757.8</v>
      </c>
      <c r="I58" s="347">
        <v>16867.8</v>
      </c>
      <c r="J58" s="347">
        <v>16832.400000000001</v>
      </c>
      <c r="K58" s="347">
        <v>16641.8</v>
      </c>
      <c r="L58" s="347">
        <v>16648.099999999999</v>
      </c>
      <c r="M58" s="347">
        <v>16598.3</v>
      </c>
      <c r="N58" s="347">
        <v>16525.400000000001</v>
      </c>
      <c r="O58" s="347">
        <v>16143.2</v>
      </c>
      <c r="P58" s="347">
        <v>16143</v>
      </c>
      <c r="Q58" s="347">
        <v>16065.5</v>
      </c>
      <c r="R58" s="347">
        <v>16063.7</v>
      </c>
      <c r="S58" s="347">
        <v>16049.1</v>
      </c>
      <c r="T58" s="347">
        <v>16015.9</v>
      </c>
      <c r="U58" s="347">
        <v>16219.1</v>
      </c>
      <c r="V58" s="347">
        <v>16314.4</v>
      </c>
      <c r="W58" s="347">
        <v>16372.3</v>
      </c>
      <c r="X58" s="347">
        <v>16424.3</v>
      </c>
      <c r="Y58" s="347">
        <v>16436.5</v>
      </c>
      <c r="Z58" s="347">
        <v>16497.5</v>
      </c>
      <c r="AA58" s="347">
        <v>16808.5</v>
      </c>
      <c r="AB58" s="347">
        <v>16879.099999999999</v>
      </c>
      <c r="AC58" s="347">
        <v>16968</v>
      </c>
      <c r="AD58" s="347">
        <v>16983.3</v>
      </c>
      <c r="AE58" s="347">
        <v>17041.900000000001</v>
      </c>
      <c r="AF58" s="347">
        <v>17050.3</v>
      </c>
      <c r="AG58" s="347">
        <v>17061.599999999999</v>
      </c>
      <c r="AH58" s="347">
        <v>17085.8</v>
      </c>
      <c r="AI58" s="347">
        <v>17101.099999999999</v>
      </c>
      <c r="AJ58" s="347">
        <v>17152.8</v>
      </c>
      <c r="AK58" s="347">
        <v>17229.400000000001</v>
      </c>
      <c r="AL58" s="347">
        <v>17267.400000000001</v>
      </c>
      <c r="AM58" s="347">
        <v>17426.2</v>
      </c>
      <c r="AN58" s="347">
        <v>17442.400000000001</v>
      </c>
      <c r="AO58" s="347">
        <v>17486.900000000001</v>
      </c>
      <c r="AP58" s="347">
        <v>17464.900000000001</v>
      </c>
      <c r="AQ58" s="347">
        <v>17511.099999999999</v>
      </c>
      <c r="AR58" s="347">
        <v>17515.599999999999</v>
      </c>
      <c r="AS58" s="347">
        <v>17505</v>
      </c>
      <c r="AT58" s="347">
        <v>17494.599999999999</v>
      </c>
      <c r="AU58" s="347">
        <v>17519.599999999999</v>
      </c>
      <c r="AV58" s="347">
        <v>17586.3</v>
      </c>
      <c r="AW58" s="347">
        <v>17618</v>
      </c>
      <c r="AX58" s="347">
        <v>17638.599999999999</v>
      </c>
      <c r="AY58" s="880">
        <v>17647.900000000001</v>
      </c>
      <c r="AZ58" s="880">
        <v>17702.900000000001</v>
      </c>
      <c r="BA58" s="880">
        <v>17814.8</v>
      </c>
      <c r="BB58" s="880">
        <v>17934.2</v>
      </c>
      <c r="BC58" s="880">
        <v>17810.8</v>
      </c>
      <c r="BD58" s="880">
        <v>17809.099999999999</v>
      </c>
      <c r="BE58" s="880">
        <v>17815.541507000002</v>
      </c>
      <c r="BF58" s="880">
        <v>17806.836160999999</v>
      </c>
      <c r="BG58" s="358">
        <v>17803.66</v>
      </c>
      <c r="BH58" s="358">
        <v>17762.7</v>
      </c>
      <c r="BI58" s="358">
        <v>17803.04</v>
      </c>
      <c r="BJ58" s="358">
        <v>17881.39</v>
      </c>
      <c r="BK58" s="358">
        <v>18076.490000000002</v>
      </c>
      <c r="BL58" s="358">
        <v>18171.77</v>
      </c>
      <c r="BM58" s="358">
        <v>18245.98</v>
      </c>
      <c r="BN58" s="358">
        <v>18275.599999999999</v>
      </c>
      <c r="BO58" s="358">
        <v>18325.310000000001</v>
      </c>
      <c r="BP58" s="358">
        <v>18371.59</v>
      </c>
      <c r="BQ58" s="358">
        <v>18408.55</v>
      </c>
      <c r="BR58" s="358">
        <v>18452.38</v>
      </c>
      <c r="BS58" s="358">
        <v>18497.2</v>
      </c>
      <c r="BT58" s="358">
        <v>18541.25</v>
      </c>
      <c r="BU58" s="358">
        <v>18589.349999999999</v>
      </c>
      <c r="BV58" s="358">
        <v>18639.75</v>
      </c>
    </row>
    <row r="59" spans="1:74" ht="11.05" customHeight="1" x14ac:dyDescent="0.2">
      <c r="A59" s="17" t="s">
        <v>18</v>
      </c>
      <c r="B59" s="368" t="s">
        <v>5</v>
      </c>
      <c r="C59" s="343">
        <v>14.436253334</v>
      </c>
      <c r="D59" s="343">
        <v>4.5053025733999998</v>
      </c>
      <c r="E59" s="343">
        <v>30.187393743000001</v>
      </c>
      <c r="F59" s="343">
        <v>-3.8535346252</v>
      </c>
      <c r="G59" s="343">
        <v>-1.6249474127000001</v>
      </c>
      <c r="H59" s="343">
        <v>-1.699369409</v>
      </c>
      <c r="I59" s="343">
        <v>-1.9074425150000001</v>
      </c>
      <c r="J59" s="343">
        <v>1.8614446166</v>
      </c>
      <c r="K59" s="343">
        <v>0.15225829748</v>
      </c>
      <c r="L59" s="343">
        <v>0.57512580876999997</v>
      </c>
      <c r="M59" s="343">
        <v>1.5149291158</v>
      </c>
      <c r="N59" s="343">
        <v>0.81873200254</v>
      </c>
      <c r="O59" s="343">
        <v>-11.039594412</v>
      </c>
      <c r="P59" s="343">
        <v>-2.9512020632999998</v>
      </c>
      <c r="Q59" s="343">
        <v>-21.423959932999999</v>
      </c>
      <c r="R59" s="343">
        <v>-7.3358561094999999</v>
      </c>
      <c r="S59" s="343">
        <v>-4.6756116249000002</v>
      </c>
      <c r="T59" s="343">
        <v>-4.4271921135000003</v>
      </c>
      <c r="U59" s="343">
        <v>-3.8457890181000001</v>
      </c>
      <c r="V59" s="343">
        <v>-3.0773983507999998</v>
      </c>
      <c r="W59" s="343">
        <v>-1.6194161689</v>
      </c>
      <c r="X59" s="343">
        <v>-1.3442975475000001</v>
      </c>
      <c r="Y59" s="343">
        <v>-0.97479862396000005</v>
      </c>
      <c r="Z59" s="343">
        <v>-0.16883101165</v>
      </c>
      <c r="AA59" s="343">
        <v>4.1212399029000002</v>
      </c>
      <c r="AB59" s="343">
        <v>4.5598711516000003</v>
      </c>
      <c r="AC59" s="343">
        <v>5.6176278359999996</v>
      </c>
      <c r="AD59" s="343">
        <v>5.7247085042999997</v>
      </c>
      <c r="AE59" s="343">
        <v>6.1860166614000001</v>
      </c>
      <c r="AF59" s="343">
        <v>6.4585817843999997</v>
      </c>
      <c r="AG59" s="343">
        <v>5.1944929127000004</v>
      </c>
      <c r="AH59" s="343">
        <v>4.7283381552000003</v>
      </c>
      <c r="AI59" s="343">
        <v>4.4514209976999997</v>
      </c>
      <c r="AJ59" s="343">
        <v>4.4355010563999997</v>
      </c>
      <c r="AK59" s="343">
        <v>4.8240197122000001</v>
      </c>
      <c r="AL59" s="343">
        <v>4.6667676920999996</v>
      </c>
      <c r="AM59" s="343">
        <v>3.6749263765000002</v>
      </c>
      <c r="AN59" s="343">
        <v>3.3372632427000002</v>
      </c>
      <c r="AO59" s="343">
        <v>3.0581093824000001</v>
      </c>
      <c r="AP59" s="343">
        <v>2.8357268610999999</v>
      </c>
      <c r="AQ59" s="343">
        <v>2.7532141369000001</v>
      </c>
      <c r="AR59" s="343">
        <v>2.7289842407</v>
      </c>
      <c r="AS59" s="343">
        <v>2.5988183991999998</v>
      </c>
      <c r="AT59" s="343">
        <v>2.3926301372999998</v>
      </c>
      <c r="AU59" s="343">
        <v>2.4472109981000001</v>
      </c>
      <c r="AV59" s="343">
        <v>2.5272841752000001</v>
      </c>
      <c r="AW59" s="343">
        <v>2.2554470846000001</v>
      </c>
      <c r="AX59" s="343">
        <v>2.1497156491</v>
      </c>
      <c r="AY59" s="876">
        <v>1.2722222860000001</v>
      </c>
      <c r="AZ59" s="876">
        <v>1.4934871348000001</v>
      </c>
      <c r="BA59" s="876">
        <v>1.8751179454</v>
      </c>
      <c r="BB59" s="876">
        <v>2.6871038483</v>
      </c>
      <c r="BC59" s="876">
        <v>1.7114858575</v>
      </c>
      <c r="BD59" s="876">
        <v>1.6756491356000001</v>
      </c>
      <c r="BE59" s="876">
        <v>1.7740160364999999</v>
      </c>
      <c r="BF59" s="876">
        <v>1.7847573575</v>
      </c>
      <c r="BG59" s="354">
        <v>1.621356</v>
      </c>
      <c r="BH59" s="354">
        <v>1.003031</v>
      </c>
      <c r="BI59" s="354">
        <v>1.0502929999999999</v>
      </c>
      <c r="BJ59" s="354">
        <v>1.3764479999999999</v>
      </c>
      <c r="BK59" s="354">
        <v>2.4285770000000002</v>
      </c>
      <c r="BL59" s="354">
        <v>2.648552</v>
      </c>
      <c r="BM59" s="354">
        <v>2.4203440000000001</v>
      </c>
      <c r="BN59" s="354">
        <v>1.9036390000000001</v>
      </c>
      <c r="BO59" s="354">
        <v>2.88876</v>
      </c>
      <c r="BP59" s="354">
        <v>3.158436</v>
      </c>
      <c r="BQ59" s="354">
        <v>3.3285849999999999</v>
      </c>
      <c r="BR59" s="354">
        <v>3.6252529999999998</v>
      </c>
      <c r="BS59" s="354">
        <v>3.895502</v>
      </c>
      <c r="BT59" s="354">
        <v>4.38307</v>
      </c>
      <c r="BU59" s="354">
        <v>4.4167199999999998</v>
      </c>
      <c r="BV59" s="354">
        <v>4.241104</v>
      </c>
    </row>
    <row r="60" spans="1:74" ht="11.05" customHeight="1" x14ac:dyDescent="0.2">
      <c r="A60" s="13"/>
      <c r="B60" s="369"/>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875"/>
      <c r="AZ60" s="875"/>
      <c r="BA60" s="875"/>
      <c r="BB60" s="875"/>
      <c r="BC60" s="875"/>
      <c r="BD60" s="875"/>
      <c r="BE60" s="875"/>
      <c r="BF60" s="875"/>
      <c r="BG60" s="353"/>
      <c r="BH60" s="353"/>
      <c r="BI60" s="353"/>
      <c r="BJ60" s="353"/>
      <c r="BK60" s="353"/>
      <c r="BL60" s="353"/>
      <c r="BM60" s="353"/>
      <c r="BN60" s="353"/>
      <c r="BO60" s="353"/>
      <c r="BP60" s="353"/>
      <c r="BQ60" s="353"/>
      <c r="BR60" s="353"/>
      <c r="BS60" s="353"/>
      <c r="BT60" s="353"/>
      <c r="BU60" s="353"/>
      <c r="BV60" s="353"/>
    </row>
    <row r="61" spans="1:74" ht="11.05" customHeight="1" x14ac:dyDescent="0.2">
      <c r="A61" s="17"/>
      <c r="B61" s="366" t="s">
        <v>476</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875"/>
      <c r="AZ61" s="875"/>
      <c r="BA61" s="875"/>
      <c r="BB61" s="875"/>
      <c r="BC61" s="875"/>
      <c r="BD61" s="875"/>
      <c r="BE61" s="875"/>
      <c r="BF61" s="875"/>
      <c r="BG61" s="353"/>
      <c r="BH61" s="353"/>
      <c r="BI61" s="353"/>
      <c r="BJ61" s="353"/>
      <c r="BK61" s="353"/>
      <c r="BL61" s="353"/>
      <c r="BM61" s="353"/>
      <c r="BN61" s="353"/>
      <c r="BO61" s="353"/>
      <c r="BP61" s="353"/>
      <c r="BQ61" s="353"/>
      <c r="BR61" s="353"/>
      <c r="BS61" s="353"/>
      <c r="BT61" s="353"/>
      <c r="BU61" s="353"/>
      <c r="BV61" s="353"/>
    </row>
    <row r="62" spans="1:74" ht="11.05" customHeight="1" x14ac:dyDescent="0.2">
      <c r="A62" s="17" t="s">
        <v>283</v>
      </c>
      <c r="B62" s="367" t="s">
        <v>754</v>
      </c>
      <c r="C62" s="343">
        <v>97.611800000000002</v>
      </c>
      <c r="D62" s="343">
        <v>93.566100000000006</v>
      </c>
      <c r="E62" s="343">
        <v>96.533900000000003</v>
      </c>
      <c r="F62" s="343">
        <v>96.602999999999994</v>
      </c>
      <c r="G62" s="343">
        <v>97.702799999999996</v>
      </c>
      <c r="H62" s="343">
        <v>97.798000000000002</v>
      </c>
      <c r="I62" s="343">
        <v>98.621499999999997</v>
      </c>
      <c r="J62" s="343">
        <v>98.265199999999993</v>
      </c>
      <c r="K62" s="343">
        <v>97.309600000000003</v>
      </c>
      <c r="L62" s="343">
        <v>98.706400000000002</v>
      </c>
      <c r="M62" s="343">
        <v>99.630300000000005</v>
      </c>
      <c r="N62" s="343">
        <v>99.7196</v>
      </c>
      <c r="O62" s="343">
        <v>99.090100000000007</v>
      </c>
      <c r="P62" s="343">
        <v>99.997399999999999</v>
      </c>
      <c r="Q62" s="343">
        <v>100.925</v>
      </c>
      <c r="R62" s="343">
        <v>100.9186</v>
      </c>
      <c r="S62" s="343">
        <v>100.7136</v>
      </c>
      <c r="T62" s="343">
        <v>100.3815</v>
      </c>
      <c r="U62" s="343">
        <v>100.5031</v>
      </c>
      <c r="V62" s="343">
        <v>100.744</v>
      </c>
      <c r="W62" s="343">
        <v>100.94329999999999</v>
      </c>
      <c r="X62" s="343">
        <v>101.0181</v>
      </c>
      <c r="Y62" s="343">
        <v>100.3051</v>
      </c>
      <c r="Z62" s="343">
        <v>98.441000000000003</v>
      </c>
      <c r="AA62" s="343">
        <v>100.2508</v>
      </c>
      <c r="AB62" s="343">
        <v>100.2323</v>
      </c>
      <c r="AC62" s="343">
        <v>99.640799999999999</v>
      </c>
      <c r="AD62" s="343">
        <v>100.3856</v>
      </c>
      <c r="AE62" s="343">
        <v>100.28870000000001</v>
      </c>
      <c r="AF62" s="343">
        <v>99.649900000000002</v>
      </c>
      <c r="AG62" s="343">
        <v>99.936700000000002</v>
      </c>
      <c r="AH62" s="343">
        <v>99.9923</v>
      </c>
      <c r="AI62" s="343">
        <v>100.1002</v>
      </c>
      <c r="AJ62" s="343">
        <v>99.316599999999994</v>
      </c>
      <c r="AK62" s="343">
        <v>99.869399999999999</v>
      </c>
      <c r="AL62" s="343">
        <v>99.825100000000006</v>
      </c>
      <c r="AM62" s="343">
        <v>98.448899999999995</v>
      </c>
      <c r="AN62" s="343">
        <v>99.8476</v>
      </c>
      <c r="AO62" s="343">
        <v>100.0599</v>
      </c>
      <c r="AP62" s="343">
        <v>99.369600000000005</v>
      </c>
      <c r="AQ62" s="343">
        <v>100.0424</v>
      </c>
      <c r="AR62" s="343">
        <v>99.993499999999997</v>
      </c>
      <c r="AS62" s="343">
        <v>99.358800000000002</v>
      </c>
      <c r="AT62" s="343">
        <v>99.927000000000007</v>
      </c>
      <c r="AU62" s="343">
        <v>99.610799999999998</v>
      </c>
      <c r="AV62" s="343">
        <v>98.995900000000006</v>
      </c>
      <c r="AW62" s="343">
        <v>99.184700000000007</v>
      </c>
      <c r="AX62" s="343">
        <v>99.6434</v>
      </c>
      <c r="AY62" s="876">
        <v>99.186400000000006</v>
      </c>
      <c r="AZ62" s="876">
        <v>100.2847</v>
      </c>
      <c r="BA62" s="876">
        <v>100.92740000000001</v>
      </c>
      <c r="BB62" s="876">
        <v>100.4884</v>
      </c>
      <c r="BC62" s="876">
        <v>100.7119</v>
      </c>
      <c r="BD62" s="876">
        <v>100.9958</v>
      </c>
      <c r="BE62" s="876">
        <v>100.9575</v>
      </c>
      <c r="BF62" s="876">
        <v>100.83283704</v>
      </c>
      <c r="BG62" s="354">
        <v>100.80370000000001</v>
      </c>
      <c r="BH62" s="354">
        <v>100.6525</v>
      </c>
      <c r="BI62" s="354">
        <v>100.6332</v>
      </c>
      <c r="BJ62" s="354">
        <v>100.6536</v>
      </c>
      <c r="BK62" s="354">
        <v>100.7197</v>
      </c>
      <c r="BL62" s="354">
        <v>100.8147</v>
      </c>
      <c r="BM62" s="354">
        <v>100.9447</v>
      </c>
      <c r="BN62" s="354">
        <v>101.143</v>
      </c>
      <c r="BO62" s="354">
        <v>101.3181</v>
      </c>
      <c r="BP62" s="354">
        <v>101.50320000000001</v>
      </c>
      <c r="BQ62" s="354">
        <v>101.7647</v>
      </c>
      <c r="BR62" s="354">
        <v>101.92019999999999</v>
      </c>
      <c r="BS62" s="354">
        <v>102.03619999999999</v>
      </c>
      <c r="BT62" s="354">
        <v>102.0633</v>
      </c>
      <c r="BU62" s="354">
        <v>102.1369</v>
      </c>
      <c r="BV62" s="354">
        <v>102.2079</v>
      </c>
    </row>
    <row r="63" spans="1:74" ht="11.05" customHeight="1" x14ac:dyDescent="0.2">
      <c r="A63" s="17" t="s">
        <v>19</v>
      </c>
      <c r="B63" s="368" t="s">
        <v>5</v>
      </c>
      <c r="C63" s="343">
        <v>-1.2335210951</v>
      </c>
      <c r="D63" s="343">
        <v>-5.5463187573999999</v>
      </c>
      <c r="E63" s="343">
        <v>2.1023584237000001</v>
      </c>
      <c r="F63" s="343">
        <v>20.81959668</v>
      </c>
      <c r="G63" s="343">
        <v>16.999252759000001</v>
      </c>
      <c r="H63" s="343">
        <v>8.5680601332999995</v>
      </c>
      <c r="I63" s="343">
        <v>5.7483009974000003</v>
      </c>
      <c r="J63" s="343">
        <v>3.8947362856000001</v>
      </c>
      <c r="K63" s="343">
        <v>2.9482833771000001</v>
      </c>
      <c r="L63" s="343">
        <v>3.5324621926000002</v>
      </c>
      <c r="M63" s="343">
        <v>3.8444100023000001</v>
      </c>
      <c r="N63" s="343">
        <v>3.1574243229999999</v>
      </c>
      <c r="O63" s="343">
        <v>1.5144685376</v>
      </c>
      <c r="P63" s="343">
        <v>6.8735364624999997</v>
      </c>
      <c r="Q63" s="343">
        <v>4.5487647344999997</v>
      </c>
      <c r="R63" s="343">
        <v>4.4673560861999997</v>
      </c>
      <c r="S63" s="343">
        <v>3.0815902922</v>
      </c>
      <c r="T63" s="343">
        <v>2.6416695637999998</v>
      </c>
      <c r="U63" s="343">
        <v>1.9079004071000001</v>
      </c>
      <c r="V63" s="343">
        <v>2.5225613950999999</v>
      </c>
      <c r="W63" s="343">
        <v>3.7341639467999999</v>
      </c>
      <c r="X63" s="343">
        <v>2.3419960610000001</v>
      </c>
      <c r="Y63" s="343">
        <v>0.67730399285999998</v>
      </c>
      <c r="Z63" s="343">
        <v>-1.2821952755999999</v>
      </c>
      <c r="AA63" s="343">
        <v>1.1713581881999999</v>
      </c>
      <c r="AB63" s="343">
        <v>0.23490610755999999</v>
      </c>
      <c r="AC63" s="343">
        <v>-1.2724300223</v>
      </c>
      <c r="AD63" s="343">
        <v>-0.52814842853999999</v>
      </c>
      <c r="AE63" s="343">
        <v>-0.42188939726000002</v>
      </c>
      <c r="AF63" s="343">
        <v>-0.72881955340000004</v>
      </c>
      <c r="AG63" s="343">
        <v>-0.56356470595999997</v>
      </c>
      <c r="AH63" s="343">
        <v>-0.74614865400999997</v>
      </c>
      <c r="AI63" s="343">
        <v>-0.83522135693999999</v>
      </c>
      <c r="AJ63" s="343">
        <v>-1.6843516162000001</v>
      </c>
      <c r="AK63" s="343">
        <v>-0.43437472271999999</v>
      </c>
      <c r="AL63" s="343">
        <v>1.4060198495</v>
      </c>
      <c r="AM63" s="343">
        <v>-1.7973921405</v>
      </c>
      <c r="AN63" s="343">
        <v>-0.38380841306000002</v>
      </c>
      <c r="AO63" s="343">
        <v>0.42061083412</v>
      </c>
      <c r="AP63" s="343">
        <v>-1.0120973526000001</v>
      </c>
      <c r="AQ63" s="343">
        <v>-0.24559097884</v>
      </c>
      <c r="AR63" s="343">
        <v>0.34480716989999999</v>
      </c>
      <c r="AS63" s="343">
        <v>-0.57826604240000001</v>
      </c>
      <c r="AT63" s="343">
        <v>-6.5305028486999997E-2</v>
      </c>
      <c r="AU63" s="343">
        <v>-0.48891011207000001</v>
      </c>
      <c r="AV63" s="343">
        <v>-0.32290674469000002</v>
      </c>
      <c r="AW63" s="343">
        <v>-0.68559538758000005</v>
      </c>
      <c r="AX63" s="343">
        <v>-0.18201835009</v>
      </c>
      <c r="AY63" s="876">
        <v>0.74911959401999995</v>
      </c>
      <c r="AZ63" s="876">
        <v>0.43776715714999997</v>
      </c>
      <c r="BA63" s="876">
        <v>0.86698067857000005</v>
      </c>
      <c r="BB63" s="876">
        <v>1.1258976588</v>
      </c>
      <c r="BC63" s="876">
        <v>0.66921625231000004</v>
      </c>
      <c r="BD63" s="876">
        <v>1.0023651537</v>
      </c>
      <c r="BE63" s="876">
        <v>1.6090170171</v>
      </c>
      <c r="BF63" s="876">
        <v>0.90649878115000004</v>
      </c>
      <c r="BG63" s="354">
        <v>1.197576</v>
      </c>
      <c r="BH63" s="354">
        <v>1.6733690000000001</v>
      </c>
      <c r="BI63" s="354">
        <v>1.46044</v>
      </c>
      <c r="BJ63" s="354">
        <v>1.0138149999999999</v>
      </c>
      <c r="BK63" s="354">
        <v>1.545847</v>
      </c>
      <c r="BL63" s="354">
        <v>0.52845470000000005</v>
      </c>
      <c r="BM63" s="354">
        <v>1.7111700000000001E-2</v>
      </c>
      <c r="BN63" s="354">
        <v>0.65141110000000002</v>
      </c>
      <c r="BO63" s="354">
        <v>0.6018966</v>
      </c>
      <c r="BP63" s="354">
        <v>0.50242279999999995</v>
      </c>
      <c r="BQ63" s="354">
        <v>0.79950770000000004</v>
      </c>
      <c r="BR63" s="354">
        <v>1.078422</v>
      </c>
      <c r="BS63" s="354">
        <v>1.222655</v>
      </c>
      <c r="BT63" s="354">
        <v>1.4016580000000001</v>
      </c>
      <c r="BU63" s="354">
        <v>1.4942310000000001</v>
      </c>
      <c r="BV63" s="354">
        <v>1.544211</v>
      </c>
    </row>
    <row r="64" spans="1:74" ht="11.05" customHeight="1" x14ac:dyDescent="0.2">
      <c r="A64" s="13"/>
      <c r="B64" s="15"/>
      <c r="C64" s="342"/>
      <c r="D64" s="342"/>
      <c r="E64" s="342"/>
      <c r="F64" s="342"/>
      <c r="G64" s="342"/>
      <c r="H64" s="342"/>
      <c r="I64" s="342"/>
      <c r="J64" s="342"/>
      <c r="K64" s="342"/>
      <c r="L64" s="342"/>
      <c r="M64" s="342"/>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c r="AY64" s="875"/>
      <c r="AZ64" s="875"/>
      <c r="BA64" s="875"/>
      <c r="BB64" s="875"/>
      <c r="BC64" s="875"/>
      <c r="BD64" s="875"/>
      <c r="BE64" s="875"/>
      <c r="BF64" s="875"/>
      <c r="BG64" s="353"/>
      <c r="BH64" s="353"/>
      <c r="BI64" s="353"/>
      <c r="BJ64" s="353"/>
      <c r="BK64" s="353"/>
      <c r="BL64" s="353"/>
      <c r="BM64" s="353"/>
      <c r="BN64" s="353"/>
      <c r="BO64" s="353"/>
      <c r="BP64" s="353"/>
      <c r="BQ64" s="353"/>
      <c r="BR64" s="353"/>
      <c r="BS64" s="353"/>
      <c r="BT64" s="353"/>
      <c r="BU64" s="353"/>
      <c r="BV64" s="353"/>
    </row>
    <row r="65" spans="1:74" ht="11.05" customHeight="1" x14ac:dyDescent="0.2">
      <c r="A65" s="13"/>
      <c r="B65" s="14" t="s">
        <v>477</v>
      </c>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c r="AY65" s="875"/>
      <c r="AZ65" s="875"/>
      <c r="BA65" s="875"/>
      <c r="BB65" s="875"/>
      <c r="BC65" s="875"/>
      <c r="BD65" s="875"/>
      <c r="BE65" s="875"/>
      <c r="BF65" s="875"/>
      <c r="BG65" s="353"/>
      <c r="BH65" s="353"/>
      <c r="BI65" s="353"/>
      <c r="BJ65" s="353"/>
      <c r="BK65" s="353"/>
      <c r="BL65" s="353"/>
      <c r="BM65" s="353"/>
      <c r="BN65" s="353"/>
      <c r="BO65" s="353"/>
      <c r="BP65" s="353"/>
      <c r="BQ65" s="353"/>
      <c r="BR65" s="353"/>
      <c r="BS65" s="353"/>
      <c r="BT65" s="353"/>
      <c r="BU65" s="353"/>
      <c r="BV65" s="353"/>
    </row>
    <row r="66" spans="1:74" ht="11.05" customHeight="1" x14ac:dyDescent="0.2">
      <c r="A66" s="13"/>
      <c r="B66" s="15"/>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c r="AY66" s="875"/>
      <c r="AZ66" s="875"/>
      <c r="BA66" s="875"/>
      <c r="BB66" s="875"/>
      <c r="BC66" s="875"/>
      <c r="BD66" s="875"/>
      <c r="BE66" s="875"/>
      <c r="BF66" s="875"/>
      <c r="BG66" s="353"/>
      <c r="BH66" s="353"/>
      <c r="BI66" s="353"/>
      <c r="BJ66" s="353"/>
      <c r="BK66" s="353"/>
      <c r="BL66" s="353"/>
      <c r="BM66" s="353"/>
      <c r="BN66" s="353"/>
      <c r="BO66" s="353"/>
      <c r="BP66" s="353"/>
      <c r="BQ66" s="353"/>
      <c r="BR66" s="353"/>
      <c r="BS66" s="353"/>
      <c r="BT66" s="353"/>
      <c r="BU66" s="353"/>
      <c r="BV66" s="353"/>
    </row>
    <row r="67" spans="1:74" ht="11.05" customHeight="1" x14ac:dyDescent="0.2">
      <c r="A67" s="17" t="s">
        <v>284</v>
      </c>
      <c r="B67" s="368" t="s">
        <v>478</v>
      </c>
      <c r="C67" s="347">
        <v>804.67133362000004</v>
      </c>
      <c r="D67" s="347">
        <v>794.01730326999996</v>
      </c>
      <c r="E67" s="347">
        <v>508.33095594000002</v>
      </c>
      <c r="F67" s="347">
        <v>308.26755990999999</v>
      </c>
      <c r="G67" s="347">
        <v>151.07586148999999</v>
      </c>
      <c r="H67" s="347">
        <v>12.329405179</v>
      </c>
      <c r="I67" s="347">
        <v>4.5605191965999996</v>
      </c>
      <c r="J67" s="347">
        <v>5.9701781909999996</v>
      </c>
      <c r="K67" s="347">
        <v>40.056315529999999</v>
      </c>
      <c r="L67" s="347">
        <v>179.9587047</v>
      </c>
      <c r="M67" s="347">
        <v>509.33275588999999</v>
      </c>
      <c r="N67" s="347">
        <v>615.59622116000003</v>
      </c>
      <c r="O67" s="347">
        <v>914.18136145000005</v>
      </c>
      <c r="P67" s="347">
        <v>711.94833312000003</v>
      </c>
      <c r="Q67" s="347">
        <v>524.62140565000004</v>
      </c>
      <c r="R67" s="347">
        <v>341.62299714</v>
      </c>
      <c r="S67" s="347">
        <v>122.27512939</v>
      </c>
      <c r="T67" s="347">
        <v>25.906265013999999</v>
      </c>
      <c r="U67" s="347">
        <v>3.6306086308999999</v>
      </c>
      <c r="V67" s="347">
        <v>5.8151096288000002</v>
      </c>
      <c r="W67" s="347">
        <v>44.433335556999999</v>
      </c>
      <c r="X67" s="347">
        <v>257.47617258999998</v>
      </c>
      <c r="Y67" s="347">
        <v>511.09704962000001</v>
      </c>
      <c r="Z67" s="347">
        <v>780.81939923000004</v>
      </c>
      <c r="AA67" s="347">
        <v>714.93977522</v>
      </c>
      <c r="AB67" s="347">
        <v>621.23824919000003</v>
      </c>
      <c r="AC67" s="347">
        <v>585.31849957999998</v>
      </c>
      <c r="AD67" s="347">
        <v>297.32383124</v>
      </c>
      <c r="AE67" s="347">
        <v>144.70757259999999</v>
      </c>
      <c r="AF67" s="347">
        <v>42.918999986000003</v>
      </c>
      <c r="AG67" s="347">
        <v>4.7386799197</v>
      </c>
      <c r="AH67" s="347">
        <v>9.7173214580000007</v>
      </c>
      <c r="AI67" s="347">
        <v>45.640318811</v>
      </c>
      <c r="AJ67" s="347">
        <v>206.56091867999999</v>
      </c>
      <c r="AK67" s="347">
        <v>504.56467063000002</v>
      </c>
      <c r="AL67" s="347">
        <v>623.90224531000001</v>
      </c>
      <c r="AM67" s="347">
        <v>839.92865843000004</v>
      </c>
      <c r="AN67" s="347">
        <v>575.12446327999999</v>
      </c>
      <c r="AO67" s="347">
        <v>488.98341935000002</v>
      </c>
      <c r="AP67" s="347">
        <v>280.69260832999998</v>
      </c>
      <c r="AQ67" s="347">
        <v>113.53756362999999</v>
      </c>
      <c r="AR67" s="347">
        <v>19.568460843</v>
      </c>
      <c r="AS67" s="347">
        <v>4.0041818457999998</v>
      </c>
      <c r="AT67" s="347">
        <v>9.0412330603999997</v>
      </c>
      <c r="AU67" s="347">
        <v>37.206222263999997</v>
      </c>
      <c r="AV67" s="347">
        <v>186.37913628999999</v>
      </c>
      <c r="AW67" s="347">
        <v>430.12673927999998</v>
      </c>
      <c r="AX67" s="347">
        <v>704.36446573000001</v>
      </c>
      <c r="AY67" s="880">
        <v>946.23697733999995</v>
      </c>
      <c r="AZ67" s="880">
        <v>686.18555876999994</v>
      </c>
      <c r="BA67" s="880">
        <v>469.61062580999999</v>
      </c>
      <c r="BB67" s="880">
        <v>278.91386793999999</v>
      </c>
      <c r="BC67" s="880">
        <v>136.28366516</v>
      </c>
      <c r="BD67" s="880">
        <v>19.669331545999999</v>
      </c>
      <c r="BE67" s="880">
        <v>4.0913176550000001</v>
      </c>
      <c r="BF67" s="880">
        <v>13.360750649</v>
      </c>
      <c r="BG67" s="358">
        <v>50.467975809999999</v>
      </c>
      <c r="BH67" s="358">
        <v>236.80526515</v>
      </c>
      <c r="BI67" s="358">
        <v>479.10129162999999</v>
      </c>
      <c r="BJ67" s="358">
        <v>714.10531919000005</v>
      </c>
      <c r="BK67" s="358">
        <v>790.64002643000003</v>
      </c>
      <c r="BL67" s="358">
        <v>643.85706262999997</v>
      </c>
      <c r="BM67" s="358">
        <v>525.40873732</v>
      </c>
      <c r="BN67" s="358">
        <v>297.99216224999998</v>
      </c>
      <c r="BO67" s="358">
        <v>134.58979403000001</v>
      </c>
      <c r="BP67" s="358">
        <v>30.991544671</v>
      </c>
      <c r="BQ67" s="358">
        <v>7.2434950426000002</v>
      </c>
      <c r="BR67" s="358">
        <v>11.082992204</v>
      </c>
      <c r="BS67" s="358">
        <v>54.977628785999997</v>
      </c>
      <c r="BT67" s="358">
        <v>235.76748377999999</v>
      </c>
      <c r="BU67" s="358">
        <v>477.00207781</v>
      </c>
      <c r="BV67" s="358">
        <v>710.94852822999997</v>
      </c>
    </row>
    <row r="68" spans="1:74" ht="11.05" customHeight="1" x14ac:dyDescent="0.2">
      <c r="A68" s="17" t="s">
        <v>287</v>
      </c>
      <c r="B68" s="370" t="s">
        <v>0</v>
      </c>
      <c r="C68" s="349">
        <v>9.7533668937000009</v>
      </c>
      <c r="D68" s="349">
        <v>12.053517133</v>
      </c>
      <c r="E68" s="349">
        <v>28.018806227999999</v>
      </c>
      <c r="F68" s="349">
        <v>36.150201129999999</v>
      </c>
      <c r="G68" s="349">
        <v>100.46820628</v>
      </c>
      <c r="H68" s="349">
        <v>273.91995735</v>
      </c>
      <c r="I68" s="349">
        <v>346.86482196999998</v>
      </c>
      <c r="J68" s="349">
        <v>357.36381684000003</v>
      </c>
      <c r="K68" s="349">
        <v>200.03026156999999</v>
      </c>
      <c r="L68" s="349">
        <v>84.115665094999997</v>
      </c>
      <c r="M68" s="349">
        <v>18.011209508</v>
      </c>
      <c r="N68" s="349">
        <v>25.562956359000001</v>
      </c>
      <c r="O68" s="349">
        <v>8.4358499403000007</v>
      </c>
      <c r="P68" s="349">
        <v>11.282330011999999</v>
      </c>
      <c r="Q68" s="349">
        <v>26.931083659999999</v>
      </c>
      <c r="R68" s="349">
        <v>48.813402511</v>
      </c>
      <c r="S68" s="349">
        <v>147.35461670000001</v>
      </c>
      <c r="T68" s="349">
        <v>269.86332525</v>
      </c>
      <c r="U68" s="349">
        <v>393.80841488999999</v>
      </c>
      <c r="V68" s="349">
        <v>358.90886461999997</v>
      </c>
      <c r="W68" s="349">
        <v>201.98145048999999</v>
      </c>
      <c r="X68" s="349">
        <v>55.186368698000003</v>
      </c>
      <c r="Y68" s="349">
        <v>23.288638936000002</v>
      </c>
      <c r="Z68" s="349">
        <v>10.862580508000001</v>
      </c>
      <c r="AA68" s="349">
        <v>16.792463298000001</v>
      </c>
      <c r="AB68" s="349">
        <v>19.845096843</v>
      </c>
      <c r="AC68" s="349">
        <v>31.574900508999999</v>
      </c>
      <c r="AD68" s="349">
        <v>43.885533580000001</v>
      </c>
      <c r="AE68" s="349">
        <v>109.4518521</v>
      </c>
      <c r="AF68" s="349">
        <v>210.01536669999999</v>
      </c>
      <c r="AG68" s="349">
        <v>390.28876510999999</v>
      </c>
      <c r="AH68" s="349">
        <v>349.78780595000001</v>
      </c>
      <c r="AI68" s="349">
        <v>203.66013819</v>
      </c>
      <c r="AJ68" s="349">
        <v>72.786426805999994</v>
      </c>
      <c r="AK68" s="349">
        <v>20.43297291</v>
      </c>
      <c r="AL68" s="349">
        <v>11.089150764999999</v>
      </c>
      <c r="AM68" s="349">
        <v>9.5205661235000001</v>
      </c>
      <c r="AN68" s="349">
        <v>12.757121530999999</v>
      </c>
      <c r="AO68" s="349">
        <v>31.314930572000002</v>
      </c>
      <c r="AP68" s="349">
        <v>46.566639385000002</v>
      </c>
      <c r="AQ68" s="349">
        <v>156.89978299000001</v>
      </c>
      <c r="AR68" s="349">
        <v>292.33192742</v>
      </c>
      <c r="AS68" s="349">
        <v>389.56372662000001</v>
      </c>
      <c r="AT68" s="349">
        <v>341.72186323</v>
      </c>
      <c r="AU68" s="349">
        <v>210.05073252</v>
      </c>
      <c r="AV68" s="349">
        <v>96.307120534000006</v>
      </c>
      <c r="AW68" s="349">
        <v>32.267609296000003</v>
      </c>
      <c r="AX68" s="349">
        <v>12.407529985</v>
      </c>
      <c r="AY68" s="882">
        <v>5.2912041416999998</v>
      </c>
      <c r="AZ68" s="882">
        <v>16.966923171000001</v>
      </c>
      <c r="BA68" s="882">
        <v>31.106611744999999</v>
      </c>
      <c r="BB68" s="882">
        <v>57.722058412999999</v>
      </c>
      <c r="BC68" s="882">
        <v>126.48910058</v>
      </c>
      <c r="BD68" s="882">
        <v>277.80970402000003</v>
      </c>
      <c r="BE68" s="882">
        <v>391.19547163999999</v>
      </c>
      <c r="BF68" s="882">
        <v>314.11181241000003</v>
      </c>
      <c r="BG68" s="360">
        <v>193.39578487</v>
      </c>
      <c r="BH68" s="360">
        <v>72.572179607999999</v>
      </c>
      <c r="BI68" s="360">
        <v>21.874870842</v>
      </c>
      <c r="BJ68" s="360">
        <v>11.834516207</v>
      </c>
      <c r="BK68" s="360">
        <v>11.398015536999999</v>
      </c>
      <c r="BL68" s="360">
        <v>12.969276735999999</v>
      </c>
      <c r="BM68" s="360">
        <v>26.922968570999998</v>
      </c>
      <c r="BN68" s="360">
        <v>45.134098827000003</v>
      </c>
      <c r="BO68" s="360">
        <v>134.41776243999999</v>
      </c>
      <c r="BP68" s="360">
        <v>271.55069712</v>
      </c>
      <c r="BQ68" s="360">
        <v>401.00861966999997</v>
      </c>
      <c r="BR68" s="360">
        <v>369.49064092999998</v>
      </c>
      <c r="BS68" s="360">
        <v>208.68449555000001</v>
      </c>
      <c r="BT68" s="360">
        <v>73.167433493000004</v>
      </c>
      <c r="BU68" s="360">
        <v>22.052268538</v>
      </c>
      <c r="BV68" s="360">
        <v>11.923486256</v>
      </c>
    </row>
    <row r="69" spans="1:74" s="154" customFormat="1" ht="11.95" customHeight="1" x14ac:dyDescent="0.2">
      <c r="A69" s="153"/>
      <c r="B69" s="992" t="s">
        <v>1420</v>
      </c>
      <c r="C69" s="993"/>
      <c r="D69" s="993"/>
      <c r="E69" s="993"/>
      <c r="F69" s="993"/>
      <c r="G69" s="993"/>
      <c r="H69" s="993"/>
      <c r="I69" s="993"/>
      <c r="J69" s="993"/>
      <c r="K69" s="993"/>
      <c r="L69" s="993"/>
      <c r="M69" s="993"/>
      <c r="N69" s="993"/>
      <c r="O69" s="993"/>
      <c r="P69" s="993"/>
      <c r="Q69" s="994"/>
      <c r="R69" s="780"/>
      <c r="AY69" s="825"/>
      <c r="AZ69" s="825"/>
      <c r="BA69" s="825"/>
      <c r="BB69" s="825"/>
      <c r="BC69" s="825"/>
      <c r="BD69" s="718"/>
      <c r="BE69" s="718"/>
      <c r="BF69" s="718"/>
      <c r="BG69" s="718"/>
      <c r="BH69" s="825"/>
      <c r="BI69" s="825"/>
      <c r="BJ69" s="196"/>
    </row>
    <row r="70" spans="1:74" s="154" customFormat="1" ht="11.95" customHeight="1" x14ac:dyDescent="0.2">
      <c r="A70" s="153"/>
      <c r="B70" s="992" t="s">
        <v>1421</v>
      </c>
      <c r="C70" s="993"/>
      <c r="D70" s="993"/>
      <c r="E70" s="993"/>
      <c r="F70" s="993"/>
      <c r="G70" s="993"/>
      <c r="H70" s="993"/>
      <c r="I70" s="993"/>
      <c r="J70" s="993"/>
      <c r="K70" s="993"/>
      <c r="L70" s="993"/>
      <c r="M70" s="993"/>
      <c r="N70" s="993"/>
      <c r="O70" s="993"/>
      <c r="P70" s="993"/>
      <c r="Q70" s="994"/>
      <c r="R70" s="780"/>
      <c r="AY70" s="825"/>
      <c r="AZ70" s="825"/>
      <c r="BA70" s="825"/>
      <c r="BB70" s="825"/>
      <c r="BC70" s="825"/>
      <c r="BD70" s="634"/>
      <c r="BE70" s="634"/>
      <c r="BF70" s="634"/>
      <c r="BG70" s="634"/>
      <c r="BH70" s="825"/>
      <c r="BI70" s="825"/>
      <c r="BJ70" s="196"/>
    </row>
    <row r="71" spans="1:74" s="154" customFormat="1" ht="11.95" customHeight="1" x14ac:dyDescent="0.2">
      <c r="A71" s="153"/>
      <c r="B71" s="992" t="s">
        <v>1422</v>
      </c>
      <c r="C71" s="993"/>
      <c r="D71" s="993"/>
      <c r="E71" s="993"/>
      <c r="F71" s="993"/>
      <c r="G71" s="993"/>
      <c r="H71" s="993"/>
      <c r="I71" s="993"/>
      <c r="J71" s="993"/>
      <c r="K71" s="993"/>
      <c r="L71" s="993"/>
      <c r="M71" s="993"/>
      <c r="N71" s="993"/>
      <c r="O71" s="993"/>
      <c r="P71" s="993"/>
      <c r="Q71" s="994"/>
      <c r="R71" s="780"/>
      <c r="AY71" s="825"/>
      <c r="AZ71" s="825"/>
      <c r="BA71" s="825"/>
      <c r="BB71" s="825"/>
      <c r="BC71" s="825"/>
      <c r="BD71" s="634"/>
      <c r="BE71" s="634"/>
      <c r="BF71" s="634"/>
      <c r="BG71" s="825"/>
      <c r="BH71" s="825"/>
      <c r="BI71" s="825"/>
      <c r="BJ71" s="196"/>
    </row>
    <row r="72" spans="1:74" s="154" customFormat="1" ht="11.95" customHeight="1" x14ac:dyDescent="0.2">
      <c r="A72" s="153"/>
      <c r="B72" s="992" t="s">
        <v>799</v>
      </c>
      <c r="C72" s="994"/>
      <c r="D72" s="994"/>
      <c r="E72" s="994"/>
      <c r="F72" s="994"/>
      <c r="G72" s="994"/>
      <c r="H72" s="994"/>
      <c r="I72" s="994"/>
      <c r="J72" s="994"/>
      <c r="K72" s="994"/>
      <c r="L72" s="994"/>
      <c r="M72" s="994"/>
      <c r="N72" s="994"/>
      <c r="O72" s="994"/>
      <c r="P72" s="994"/>
      <c r="Q72" s="994"/>
      <c r="R72" s="780"/>
      <c r="AY72" s="825"/>
      <c r="AZ72" s="825"/>
      <c r="BA72" s="825"/>
      <c r="BB72" s="825"/>
      <c r="BC72" s="825"/>
      <c r="BD72" s="634"/>
      <c r="BE72" s="634"/>
      <c r="BF72" s="634"/>
      <c r="BG72" s="825"/>
      <c r="BH72" s="825"/>
      <c r="BI72" s="825"/>
      <c r="BJ72" s="196"/>
    </row>
    <row r="73" spans="1:74" s="154" customFormat="1" ht="11.95" customHeight="1" x14ac:dyDescent="0.2">
      <c r="A73" s="153"/>
      <c r="B73" s="992" t="s">
        <v>1423</v>
      </c>
      <c r="C73" s="993"/>
      <c r="D73" s="993"/>
      <c r="E73" s="993"/>
      <c r="F73" s="993"/>
      <c r="G73" s="993"/>
      <c r="H73" s="993"/>
      <c r="I73" s="993"/>
      <c r="J73" s="993"/>
      <c r="K73" s="993"/>
      <c r="L73" s="993"/>
      <c r="M73" s="993"/>
      <c r="N73" s="993"/>
      <c r="O73" s="993"/>
      <c r="P73" s="993"/>
      <c r="Q73" s="994"/>
      <c r="R73" s="780"/>
      <c r="AY73" s="825"/>
      <c r="AZ73" s="825"/>
      <c r="BA73" s="825"/>
      <c r="BB73" s="825"/>
      <c r="BC73" s="825"/>
      <c r="BD73" s="718"/>
      <c r="BE73" s="634"/>
      <c r="BF73" s="634"/>
      <c r="BG73" s="825"/>
      <c r="BH73" s="825"/>
      <c r="BI73" s="825"/>
      <c r="BJ73" s="196"/>
    </row>
    <row r="74" spans="1:74" s="154" customFormat="1" ht="11.95" customHeight="1" x14ac:dyDescent="0.2">
      <c r="A74" s="153"/>
      <c r="B74" s="992" t="s">
        <v>800</v>
      </c>
      <c r="C74" s="994"/>
      <c r="D74" s="994"/>
      <c r="E74" s="994"/>
      <c r="F74" s="994"/>
      <c r="G74" s="994"/>
      <c r="H74" s="994"/>
      <c r="I74" s="994"/>
      <c r="J74" s="994"/>
      <c r="K74" s="994"/>
      <c r="L74" s="994"/>
      <c r="M74" s="994"/>
      <c r="N74" s="994"/>
      <c r="O74" s="994"/>
      <c r="P74" s="994"/>
      <c r="Q74" s="994"/>
      <c r="R74" s="780"/>
      <c r="AY74" s="825"/>
      <c r="AZ74" s="825"/>
      <c r="BA74" s="825"/>
      <c r="BB74" s="825"/>
      <c r="BC74" s="825"/>
      <c r="BD74" s="634"/>
      <c r="BE74" s="634"/>
      <c r="BF74" s="634"/>
      <c r="BG74" s="825"/>
      <c r="BH74" s="825"/>
      <c r="BI74" s="825"/>
      <c r="BJ74" s="196"/>
    </row>
    <row r="75" spans="1:74" s="154" customFormat="1" ht="11.95" customHeight="1" x14ac:dyDescent="0.2">
      <c r="A75" s="153"/>
      <c r="B75" s="776" t="s">
        <v>813</v>
      </c>
      <c r="C75" s="791"/>
      <c r="D75" s="791"/>
      <c r="E75" s="791"/>
      <c r="F75" s="791"/>
      <c r="G75" s="791"/>
      <c r="H75" s="803"/>
      <c r="I75" s="791"/>
      <c r="J75" s="791"/>
      <c r="K75" s="791"/>
      <c r="L75" s="791"/>
      <c r="M75" s="791"/>
      <c r="N75" s="791"/>
      <c r="O75" s="791"/>
      <c r="P75" s="791"/>
      <c r="Q75" s="791"/>
      <c r="R75" s="328"/>
      <c r="AY75" s="825"/>
      <c r="AZ75" s="825"/>
      <c r="BA75" s="825"/>
      <c r="BB75" s="825"/>
      <c r="BC75" s="825"/>
      <c r="BD75" s="634"/>
      <c r="BE75" s="634"/>
      <c r="BF75" s="634"/>
      <c r="BG75" s="825"/>
      <c r="BH75" s="825"/>
      <c r="BI75" s="825"/>
      <c r="BJ75" s="196"/>
    </row>
    <row r="76" spans="1:74" s="160" customFormat="1" ht="11.95" customHeight="1" x14ac:dyDescent="0.2">
      <c r="A76" s="159"/>
      <c r="B76" s="995" t="str">
        <f>Dates!$G$2</f>
        <v>EIA completed modeling and analysis for this report on Thursday, September 4, 2025.</v>
      </c>
      <c r="C76" s="982"/>
      <c r="D76" s="982"/>
      <c r="E76" s="982"/>
      <c r="F76" s="982"/>
      <c r="G76" s="982"/>
      <c r="H76" s="982"/>
      <c r="I76" s="982"/>
      <c r="J76" s="982"/>
      <c r="K76" s="982"/>
      <c r="L76" s="982"/>
      <c r="M76" s="982"/>
      <c r="N76" s="982"/>
      <c r="O76" s="982"/>
      <c r="P76" s="982"/>
      <c r="Q76" s="982"/>
      <c r="R76" s="328"/>
      <c r="AY76" s="826"/>
      <c r="AZ76" s="826"/>
      <c r="BA76" s="826"/>
      <c r="BB76" s="826"/>
      <c r="BC76" s="826"/>
      <c r="BD76" s="635"/>
      <c r="BE76" s="635"/>
      <c r="BF76" s="635"/>
      <c r="BG76" s="826"/>
      <c r="BH76" s="826"/>
      <c r="BI76" s="826"/>
      <c r="BJ76" s="221"/>
    </row>
    <row r="77" spans="1:74" s="154" customFormat="1" ht="11.95" customHeight="1" x14ac:dyDescent="0.2">
      <c r="A77" s="153"/>
      <c r="B77" s="990" t="s">
        <v>483</v>
      </c>
      <c r="C77" s="991"/>
      <c r="D77" s="991"/>
      <c r="E77" s="991"/>
      <c r="F77" s="991"/>
      <c r="G77" s="991"/>
      <c r="H77" s="991"/>
      <c r="I77" s="991"/>
      <c r="J77" s="991"/>
      <c r="K77" s="991"/>
      <c r="L77" s="991"/>
      <c r="M77" s="991"/>
      <c r="N77" s="991"/>
      <c r="O77" s="991"/>
      <c r="P77" s="991"/>
      <c r="Q77" s="991"/>
      <c r="R77" s="780"/>
      <c r="AY77" s="825"/>
      <c r="AZ77" s="825"/>
      <c r="BA77" s="825"/>
      <c r="BB77" s="825"/>
      <c r="BC77" s="825"/>
      <c r="BD77" s="634"/>
      <c r="BE77" s="634"/>
      <c r="BF77" s="634"/>
      <c r="BG77" s="825"/>
      <c r="BH77" s="825"/>
      <c r="BI77" s="825"/>
      <c r="BJ77" s="196"/>
    </row>
    <row r="78" spans="1:74" s="154" customFormat="1" ht="11.95" customHeight="1" x14ac:dyDescent="0.2">
      <c r="A78" s="153"/>
      <c r="B78" s="1004" t="s">
        <v>1418</v>
      </c>
      <c r="C78" s="991"/>
      <c r="D78" s="991"/>
      <c r="E78" s="991"/>
      <c r="F78" s="991"/>
      <c r="G78" s="991"/>
      <c r="H78" s="991"/>
      <c r="I78" s="991"/>
      <c r="J78" s="991"/>
      <c r="K78" s="991"/>
      <c r="L78" s="991"/>
      <c r="M78" s="991"/>
      <c r="N78" s="991"/>
      <c r="O78" s="991"/>
      <c r="P78" s="991"/>
      <c r="Q78" s="991"/>
      <c r="R78" s="780"/>
      <c r="AY78" s="825"/>
      <c r="AZ78" s="825"/>
      <c r="BA78" s="825"/>
      <c r="BB78" s="825"/>
      <c r="BC78" s="825"/>
      <c r="BD78" s="634"/>
      <c r="BE78" s="634"/>
      <c r="BF78" s="634"/>
      <c r="BG78" s="825"/>
      <c r="BH78" s="825"/>
      <c r="BI78" s="825"/>
      <c r="BJ78" s="196"/>
    </row>
    <row r="79" spans="1:74" s="154" customFormat="1" ht="11.95" customHeight="1" x14ac:dyDescent="0.2">
      <c r="A79" s="153"/>
      <c r="B79" s="1005" t="s">
        <v>67</v>
      </c>
      <c r="C79" s="991"/>
      <c r="D79" s="991"/>
      <c r="E79" s="991"/>
      <c r="F79" s="991"/>
      <c r="G79" s="991"/>
      <c r="H79" s="991"/>
      <c r="I79" s="991"/>
      <c r="J79" s="991"/>
      <c r="K79" s="991"/>
      <c r="L79" s="991"/>
      <c r="M79" s="991"/>
      <c r="N79" s="991"/>
      <c r="O79" s="991"/>
      <c r="P79" s="991"/>
      <c r="Q79" s="991"/>
      <c r="R79" s="780"/>
      <c r="AY79" s="825"/>
      <c r="AZ79" s="825"/>
      <c r="BA79" s="825"/>
      <c r="BB79" s="825"/>
      <c r="BC79" s="825"/>
      <c r="BD79" s="634"/>
      <c r="BE79" s="634"/>
      <c r="BF79" s="634"/>
      <c r="BG79" s="825"/>
      <c r="BH79" s="825"/>
      <c r="BI79" s="825"/>
      <c r="BJ79" s="196"/>
    </row>
    <row r="80" spans="1:74" s="154" customFormat="1" ht="11.95" customHeight="1" x14ac:dyDescent="0.2">
      <c r="A80" s="153"/>
      <c r="B80" s="996" t="s">
        <v>827</v>
      </c>
      <c r="C80" s="996"/>
      <c r="D80" s="996"/>
      <c r="E80" s="996"/>
      <c r="F80" s="996"/>
      <c r="G80" s="996"/>
      <c r="H80" s="996"/>
      <c r="I80" s="996"/>
      <c r="J80" s="996"/>
      <c r="K80" s="996"/>
      <c r="L80" s="996"/>
      <c r="M80" s="996"/>
      <c r="N80" s="996"/>
      <c r="O80" s="996"/>
      <c r="P80" s="996"/>
      <c r="Q80" s="996"/>
      <c r="R80" s="996"/>
      <c r="AY80" s="825"/>
      <c r="AZ80" s="825"/>
      <c r="BA80" s="825"/>
      <c r="BB80" s="825"/>
      <c r="BC80" s="825"/>
      <c r="BD80" s="634"/>
      <c r="BE80" s="634"/>
      <c r="BF80" s="634"/>
      <c r="BG80" s="825"/>
      <c r="BH80" s="825"/>
      <c r="BI80" s="825"/>
      <c r="BJ80" s="196"/>
    </row>
    <row r="81" spans="1:74" s="154" customFormat="1" ht="11.95" customHeight="1" x14ac:dyDescent="0.2">
      <c r="A81" s="153"/>
      <c r="B81" s="999" t="s">
        <v>1555</v>
      </c>
      <c r="C81" s="1000"/>
      <c r="D81" s="1000"/>
      <c r="E81" s="1000"/>
      <c r="F81" s="1000"/>
      <c r="G81" s="1000"/>
      <c r="H81" s="1000"/>
      <c r="I81" s="1000"/>
      <c r="J81" s="1000"/>
      <c r="K81" s="1000"/>
      <c r="L81" s="1000"/>
      <c r="M81" s="1000"/>
      <c r="N81" s="1000"/>
      <c r="O81" s="1000"/>
      <c r="P81" s="1000"/>
      <c r="Q81" s="1001"/>
      <c r="R81" s="780"/>
      <c r="AY81" s="825"/>
      <c r="AZ81" s="825"/>
      <c r="BA81" s="825"/>
      <c r="BB81" s="825"/>
      <c r="BC81" s="825"/>
      <c r="BD81" s="634"/>
      <c r="BE81" s="634"/>
      <c r="BF81" s="634"/>
      <c r="BG81" s="825"/>
      <c r="BH81" s="825"/>
      <c r="BI81" s="825"/>
      <c r="BJ81" s="196"/>
    </row>
    <row r="82" spans="1:74" s="154" customFormat="1" ht="11.95" customHeight="1" x14ac:dyDescent="0.2">
      <c r="A82" s="153"/>
      <c r="B82" s="1002" t="s">
        <v>1562</v>
      </c>
      <c r="C82" s="1001"/>
      <c r="D82" s="1001"/>
      <c r="E82" s="1001"/>
      <c r="F82" s="1001"/>
      <c r="G82" s="1001"/>
      <c r="H82" s="1001"/>
      <c r="I82" s="1001"/>
      <c r="J82" s="1001"/>
      <c r="K82" s="1001"/>
      <c r="L82" s="1001"/>
      <c r="M82" s="1001"/>
      <c r="N82" s="1001"/>
      <c r="O82" s="1001"/>
      <c r="P82" s="1001"/>
      <c r="Q82" s="1001"/>
      <c r="R82" s="780"/>
      <c r="AY82" s="825"/>
      <c r="AZ82" s="825"/>
      <c r="BA82" s="825"/>
      <c r="BB82" s="825"/>
      <c r="BC82" s="825"/>
      <c r="BD82" s="634"/>
      <c r="BE82" s="634"/>
      <c r="BF82" s="634"/>
      <c r="BG82" s="825"/>
      <c r="BH82" s="825"/>
      <c r="BI82" s="825"/>
      <c r="BJ82" s="196"/>
    </row>
    <row r="83" spans="1:74" s="154" customFormat="1" ht="11.95" customHeight="1" x14ac:dyDescent="0.2">
      <c r="A83" s="153"/>
      <c r="B83" s="1002" t="s">
        <v>1566</v>
      </c>
      <c r="C83" s="1001"/>
      <c r="D83" s="1001"/>
      <c r="E83" s="1001"/>
      <c r="F83" s="1001"/>
      <c r="G83" s="1001"/>
      <c r="H83" s="1001"/>
      <c r="I83" s="1001"/>
      <c r="J83" s="1001"/>
      <c r="K83" s="1001"/>
      <c r="L83" s="1001"/>
      <c r="M83" s="1001"/>
      <c r="N83" s="1001"/>
      <c r="O83" s="1001"/>
      <c r="P83" s="1001"/>
      <c r="Q83" s="1001"/>
      <c r="R83" s="780"/>
      <c r="AY83" s="825"/>
      <c r="AZ83" s="825"/>
      <c r="BA83" s="825"/>
      <c r="BB83" s="825"/>
      <c r="BC83" s="825"/>
      <c r="BD83" s="634"/>
      <c r="BE83" s="634"/>
      <c r="BF83" s="634"/>
      <c r="BG83" s="825"/>
      <c r="BH83" s="825"/>
      <c r="BI83" s="825"/>
      <c r="BJ83" s="196"/>
    </row>
    <row r="84" spans="1:74" s="154" customFormat="1" ht="11.95" customHeight="1" x14ac:dyDescent="0.2">
      <c r="A84" s="153"/>
      <c r="B84" s="999" t="s">
        <v>492</v>
      </c>
      <c r="C84" s="1001"/>
      <c r="D84" s="1001"/>
      <c r="E84" s="1001"/>
      <c r="F84" s="1001"/>
      <c r="G84" s="1001"/>
      <c r="H84" s="1001"/>
      <c r="I84" s="1001"/>
      <c r="J84" s="1001"/>
      <c r="K84" s="1001"/>
      <c r="L84" s="1001"/>
      <c r="M84" s="1001"/>
      <c r="N84" s="1001"/>
      <c r="O84" s="1001"/>
      <c r="P84" s="1001"/>
      <c r="Q84" s="1001"/>
      <c r="R84" s="780"/>
      <c r="AY84" s="825"/>
      <c r="AZ84" s="825"/>
      <c r="BA84" s="825"/>
      <c r="BB84" s="825"/>
      <c r="BC84" s="825"/>
      <c r="BD84" s="634"/>
      <c r="BE84" s="634"/>
      <c r="BF84" s="634"/>
      <c r="BG84" s="825"/>
      <c r="BH84" s="825"/>
      <c r="BI84" s="825"/>
      <c r="BJ84" s="196"/>
    </row>
    <row r="85" spans="1:74" s="154" customFormat="1" ht="11.95" customHeight="1" x14ac:dyDescent="0.2">
      <c r="A85" s="153"/>
      <c r="B85" s="1003" t="s">
        <v>1419</v>
      </c>
      <c r="C85" s="1001"/>
      <c r="D85" s="1001"/>
      <c r="E85" s="1001"/>
      <c r="F85" s="1001"/>
      <c r="G85" s="1001"/>
      <c r="H85" s="1001"/>
      <c r="I85" s="1001"/>
      <c r="J85" s="1001"/>
      <c r="K85" s="1001"/>
      <c r="L85" s="1001"/>
      <c r="M85" s="1001"/>
      <c r="N85" s="1001"/>
      <c r="O85" s="1001"/>
      <c r="P85" s="1001"/>
      <c r="Q85" s="1001"/>
      <c r="R85" s="780"/>
      <c r="AY85" s="825"/>
      <c r="AZ85" s="825"/>
      <c r="BA85" s="825"/>
      <c r="BB85" s="825"/>
      <c r="BC85" s="825"/>
      <c r="BD85" s="634"/>
      <c r="BE85" s="634"/>
      <c r="BF85" s="634"/>
      <c r="BG85" s="825"/>
      <c r="BH85" s="825"/>
      <c r="BI85" s="825"/>
      <c r="BJ85" s="196"/>
    </row>
    <row r="86" spans="1:74" s="155" customFormat="1" ht="11.95" customHeight="1" x14ac:dyDescent="0.2">
      <c r="A86" s="153"/>
      <c r="B86" s="1003" t="s">
        <v>798</v>
      </c>
      <c r="C86" s="1001"/>
      <c r="D86" s="1001"/>
      <c r="E86" s="1001"/>
      <c r="F86" s="1001"/>
      <c r="G86" s="1001"/>
      <c r="H86" s="1001"/>
      <c r="I86" s="1001"/>
      <c r="J86" s="1001"/>
      <c r="K86" s="1001"/>
      <c r="L86" s="1001"/>
      <c r="M86" s="1001"/>
      <c r="N86" s="1001"/>
      <c r="O86" s="1001"/>
      <c r="P86" s="1001"/>
      <c r="Q86" s="1001"/>
      <c r="R86" s="657"/>
      <c r="AY86" s="825"/>
      <c r="AZ86" s="825"/>
      <c r="BA86" s="825"/>
      <c r="BB86" s="825"/>
      <c r="BC86" s="825"/>
      <c r="BD86" s="634"/>
      <c r="BE86" s="634"/>
      <c r="BF86" s="634"/>
      <c r="BG86" s="825"/>
      <c r="BH86" s="825"/>
      <c r="BI86" s="825"/>
      <c r="BJ86" s="197"/>
    </row>
    <row r="87" spans="1:74" s="155" customFormat="1" ht="11.95" customHeight="1" x14ac:dyDescent="0.2">
      <c r="A87" s="7"/>
      <c r="B87" s="997"/>
      <c r="C87" s="998"/>
      <c r="D87" s="998"/>
      <c r="E87" s="998"/>
      <c r="F87" s="998"/>
      <c r="G87" s="998"/>
      <c r="H87" s="998"/>
      <c r="I87" s="998"/>
      <c r="J87" s="998"/>
      <c r="K87" s="998"/>
      <c r="L87" s="998"/>
      <c r="M87" s="998"/>
      <c r="N87" s="998"/>
      <c r="O87" s="998"/>
      <c r="P87" s="998"/>
      <c r="Q87" s="998"/>
      <c r="AY87" s="825"/>
      <c r="AZ87" s="825"/>
      <c r="BA87" s="825"/>
      <c r="BB87" s="825"/>
      <c r="BC87" s="825"/>
      <c r="BD87" s="634"/>
      <c r="BE87" s="634"/>
      <c r="BF87" s="634"/>
      <c r="BG87" s="825"/>
      <c r="BH87" s="825"/>
      <c r="BI87" s="825"/>
      <c r="BJ87" s="197"/>
    </row>
    <row r="88" spans="1:74" x14ac:dyDescent="0.2">
      <c r="BK88" s="131"/>
      <c r="BL88" s="131"/>
      <c r="BM88" s="131"/>
      <c r="BN88" s="131"/>
      <c r="BO88" s="131"/>
      <c r="BP88" s="131"/>
      <c r="BQ88" s="131"/>
      <c r="BR88" s="131"/>
      <c r="BS88" s="131"/>
      <c r="BT88" s="131"/>
      <c r="BU88" s="131"/>
      <c r="BV88" s="131"/>
    </row>
    <row r="89" spans="1:74" x14ac:dyDescent="0.2">
      <c r="BK89" s="131"/>
      <c r="BL89" s="131"/>
      <c r="BM89" s="131"/>
      <c r="BN89" s="131"/>
      <c r="BO89" s="131"/>
      <c r="BP89" s="131"/>
      <c r="BQ89" s="131"/>
      <c r="BR89" s="131"/>
      <c r="BS89" s="131"/>
      <c r="BT89" s="131"/>
      <c r="BU89" s="131"/>
      <c r="BV89" s="131"/>
    </row>
    <row r="90" spans="1:74" x14ac:dyDescent="0.2">
      <c r="B90" s="312"/>
      <c r="BK90" s="131"/>
      <c r="BL90" s="131"/>
      <c r="BM90" s="131"/>
      <c r="BN90" s="131"/>
      <c r="BO90" s="131"/>
      <c r="BP90" s="131"/>
      <c r="BQ90" s="131"/>
      <c r="BR90" s="131"/>
      <c r="BS90" s="131"/>
      <c r="BT90" s="131"/>
      <c r="BU90" s="131"/>
      <c r="BV90" s="131"/>
    </row>
    <row r="91" spans="1:74" x14ac:dyDescent="0.2">
      <c r="BK91" s="131"/>
      <c r="BL91" s="131"/>
      <c r="BM91" s="131"/>
      <c r="BN91" s="131"/>
      <c r="BO91" s="131"/>
      <c r="BP91" s="131"/>
      <c r="BQ91" s="131"/>
      <c r="BR91" s="131"/>
      <c r="BS91" s="131"/>
      <c r="BT91" s="131"/>
      <c r="BU91" s="131"/>
      <c r="BV91" s="131"/>
    </row>
    <row r="92" spans="1:74" x14ac:dyDescent="0.2">
      <c r="BK92" s="131"/>
      <c r="BL92" s="131"/>
      <c r="BM92" s="131"/>
      <c r="BN92" s="131"/>
      <c r="BO92" s="131"/>
      <c r="BP92" s="131"/>
      <c r="BQ92" s="131"/>
      <c r="BR92" s="131"/>
      <c r="BS92" s="131"/>
      <c r="BT92" s="131"/>
      <c r="BU92" s="131"/>
      <c r="BV92" s="131"/>
    </row>
    <row r="93" spans="1:74" x14ac:dyDescent="0.2">
      <c r="BK93" s="131"/>
      <c r="BL93" s="131"/>
      <c r="BM93" s="131"/>
      <c r="BN93" s="131"/>
      <c r="BO93" s="131"/>
      <c r="BP93" s="131"/>
      <c r="BQ93" s="131"/>
      <c r="BR93" s="131"/>
      <c r="BS93" s="131"/>
      <c r="BT93" s="131"/>
      <c r="BU93" s="131"/>
      <c r="BV93" s="131"/>
    </row>
    <row r="94" spans="1:74" x14ac:dyDescent="0.2">
      <c r="BK94" s="131"/>
      <c r="BL94" s="131"/>
      <c r="BM94" s="131"/>
      <c r="BN94" s="131"/>
      <c r="BO94" s="131"/>
      <c r="BP94" s="131"/>
      <c r="BQ94" s="131"/>
      <c r="BR94" s="131"/>
      <c r="BS94" s="131"/>
      <c r="BT94" s="131"/>
      <c r="BU94" s="131"/>
      <c r="BV94" s="131"/>
    </row>
    <row r="95" spans="1:74" x14ac:dyDescent="0.2">
      <c r="BK95" s="131"/>
      <c r="BL95" s="131"/>
      <c r="BM95" s="131"/>
      <c r="BN95" s="131"/>
      <c r="BO95" s="131"/>
      <c r="BP95" s="131"/>
      <c r="BQ95" s="131"/>
      <c r="BR95" s="131"/>
      <c r="BS95" s="131"/>
      <c r="BT95" s="131"/>
      <c r="BU95" s="131"/>
      <c r="BV95" s="131"/>
    </row>
    <row r="96" spans="1:74" x14ac:dyDescent="0.2">
      <c r="BK96" s="131"/>
      <c r="BL96" s="131"/>
      <c r="BM96" s="131"/>
      <c r="BN96" s="131"/>
      <c r="BO96" s="131"/>
      <c r="BP96" s="131"/>
      <c r="BQ96" s="131"/>
      <c r="BR96" s="131"/>
      <c r="BS96" s="131"/>
      <c r="BT96" s="131"/>
      <c r="BU96" s="131"/>
      <c r="BV96" s="131"/>
    </row>
    <row r="97" spans="63:74" x14ac:dyDescent="0.2">
      <c r="BK97" s="131"/>
      <c r="BL97" s="131"/>
      <c r="BM97" s="131"/>
      <c r="BN97" s="131"/>
      <c r="BO97" s="131"/>
      <c r="BP97" s="131"/>
      <c r="BQ97" s="131"/>
      <c r="BR97" s="131"/>
      <c r="BS97" s="131"/>
      <c r="BT97" s="131"/>
      <c r="BU97" s="131"/>
      <c r="BV97" s="131"/>
    </row>
    <row r="98" spans="63:74" x14ac:dyDescent="0.2">
      <c r="BK98" s="131"/>
      <c r="BL98" s="131"/>
      <c r="BM98" s="131"/>
      <c r="BN98" s="131"/>
      <c r="BO98" s="131"/>
      <c r="BP98" s="131"/>
      <c r="BQ98" s="131"/>
      <c r="BR98" s="131"/>
      <c r="BS98" s="131"/>
      <c r="BT98" s="131"/>
      <c r="BU98" s="131"/>
      <c r="BV98" s="131"/>
    </row>
    <row r="99" spans="63:74" x14ac:dyDescent="0.2">
      <c r="BK99" s="131"/>
      <c r="BL99" s="131"/>
      <c r="BM99" s="131"/>
      <c r="BN99" s="131"/>
      <c r="BO99" s="131"/>
      <c r="BP99" s="131"/>
      <c r="BQ99" s="131"/>
      <c r="BR99" s="131"/>
      <c r="BS99" s="131"/>
      <c r="BT99" s="131"/>
      <c r="BU99" s="131"/>
      <c r="BV99" s="131"/>
    </row>
    <row r="100" spans="63:74" x14ac:dyDescent="0.2">
      <c r="BK100" s="131"/>
      <c r="BL100" s="131"/>
      <c r="BM100" s="131"/>
      <c r="BN100" s="131"/>
      <c r="BO100" s="131"/>
      <c r="BP100" s="131"/>
      <c r="BQ100" s="131"/>
      <c r="BR100" s="131"/>
      <c r="BS100" s="131"/>
      <c r="BT100" s="131"/>
      <c r="BU100" s="131"/>
      <c r="BV100" s="131"/>
    </row>
    <row r="101" spans="63:74" x14ac:dyDescent="0.2">
      <c r="BK101" s="131"/>
      <c r="BL101" s="131"/>
      <c r="BM101" s="131"/>
      <c r="BN101" s="131"/>
      <c r="BO101" s="131"/>
      <c r="BP101" s="131"/>
      <c r="BQ101" s="131"/>
      <c r="BR101" s="131"/>
      <c r="BS101" s="131"/>
      <c r="BT101" s="131"/>
      <c r="BU101" s="131"/>
      <c r="BV101" s="131"/>
    </row>
    <row r="102" spans="63:74" x14ac:dyDescent="0.2">
      <c r="BK102" s="131"/>
      <c r="BL102" s="131"/>
      <c r="BM102" s="131"/>
      <c r="BN102" s="131"/>
      <c r="BO102" s="131"/>
      <c r="BP102" s="131"/>
      <c r="BQ102" s="131"/>
      <c r="BR102" s="131"/>
      <c r="BS102" s="131"/>
      <c r="BT102" s="131"/>
      <c r="BU102" s="131"/>
      <c r="BV102" s="131"/>
    </row>
    <row r="103" spans="63:74" x14ac:dyDescent="0.2">
      <c r="BK103" s="131"/>
      <c r="BL103" s="131"/>
      <c r="BM103" s="131"/>
      <c r="BN103" s="131"/>
      <c r="BO103" s="131"/>
      <c r="BP103" s="131"/>
      <c r="BQ103" s="131"/>
      <c r="BR103" s="131"/>
      <c r="BS103" s="131"/>
      <c r="BT103" s="131"/>
      <c r="BU103" s="131"/>
      <c r="BV103" s="131"/>
    </row>
    <row r="104" spans="63:74" x14ac:dyDescent="0.2">
      <c r="BK104" s="131"/>
      <c r="BL104" s="131"/>
      <c r="BM104" s="131"/>
      <c r="BN104" s="131"/>
      <c r="BO104" s="131"/>
      <c r="BP104" s="131"/>
      <c r="BQ104" s="131"/>
      <c r="BR104" s="131"/>
      <c r="BS104" s="131"/>
      <c r="BT104" s="131"/>
      <c r="BU104" s="131"/>
      <c r="BV104" s="131"/>
    </row>
    <row r="105" spans="63:74" x14ac:dyDescent="0.2">
      <c r="BK105" s="131"/>
      <c r="BL105" s="131"/>
      <c r="BM105" s="131"/>
      <c r="BN105" s="131"/>
      <c r="BO105" s="131"/>
      <c r="BP105" s="131"/>
      <c r="BQ105" s="131"/>
      <c r="BR105" s="131"/>
      <c r="BS105" s="131"/>
      <c r="BT105" s="131"/>
      <c r="BU105" s="131"/>
      <c r="BV105" s="131"/>
    </row>
    <row r="106" spans="63:74" x14ac:dyDescent="0.2">
      <c r="BK106" s="131"/>
      <c r="BL106" s="131"/>
      <c r="BM106" s="131"/>
      <c r="BN106" s="131"/>
      <c r="BO106" s="131"/>
      <c r="BP106" s="131"/>
      <c r="BQ106" s="131"/>
      <c r="BR106" s="131"/>
      <c r="BS106" s="131"/>
      <c r="BT106" s="131"/>
      <c r="BU106" s="131"/>
      <c r="BV106" s="131"/>
    </row>
    <row r="107" spans="63:74" x14ac:dyDescent="0.2">
      <c r="BK107" s="131"/>
      <c r="BL107" s="131"/>
      <c r="BM107" s="131"/>
      <c r="BN107" s="131"/>
      <c r="BO107" s="131"/>
      <c r="BP107" s="131"/>
      <c r="BQ107" s="131"/>
      <c r="BR107" s="131"/>
      <c r="BS107" s="131"/>
      <c r="BT107" s="131"/>
      <c r="BU107" s="131"/>
      <c r="BV107" s="131"/>
    </row>
    <row r="108" spans="63:74" x14ac:dyDescent="0.2">
      <c r="BK108" s="131"/>
      <c r="BL108" s="131"/>
      <c r="BM108" s="131"/>
      <c r="BN108" s="131"/>
      <c r="BO108" s="131"/>
      <c r="BP108" s="131"/>
      <c r="BQ108" s="131"/>
      <c r="BR108" s="131"/>
      <c r="BS108" s="131"/>
      <c r="BT108" s="131"/>
      <c r="BU108" s="131"/>
      <c r="BV108" s="131"/>
    </row>
    <row r="109" spans="63:74" x14ac:dyDescent="0.2">
      <c r="BK109" s="131"/>
      <c r="BL109" s="131"/>
      <c r="BM109" s="131"/>
      <c r="BN109" s="131"/>
      <c r="BO109" s="131"/>
      <c r="BP109" s="131"/>
      <c r="BQ109" s="131"/>
      <c r="BR109" s="131"/>
      <c r="BS109" s="131"/>
      <c r="BT109" s="131"/>
      <c r="BU109" s="131"/>
      <c r="BV109" s="131"/>
    </row>
    <row r="110" spans="63:74" x14ac:dyDescent="0.2">
      <c r="BK110" s="131"/>
      <c r="BL110" s="131"/>
      <c r="BM110" s="131"/>
      <c r="BN110" s="131"/>
      <c r="BO110" s="131"/>
      <c r="BP110" s="131"/>
      <c r="BQ110" s="131"/>
      <c r="BR110" s="131"/>
      <c r="BS110" s="131"/>
      <c r="BT110" s="131"/>
      <c r="BU110" s="131"/>
      <c r="BV110" s="131"/>
    </row>
    <row r="111" spans="63:74" x14ac:dyDescent="0.2">
      <c r="BK111" s="131"/>
      <c r="BL111" s="131"/>
      <c r="BM111" s="131"/>
      <c r="BN111" s="131"/>
      <c r="BO111" s="131"/>
      <c r="BP111" s="131"/>
      <c r="BQ111" s="131"/>
      <c r="BR111" s="131"/>
      <c r="BS111" s="131"/>
      <c r="BT111" s="131"/>
      <c r="BU111" s="131"/>
      <c r="BV111" s="131"/>
    </row>
    <row r="112" spans="63:74" x14ac:dyDescent="0.2">
      <c r="BK112" s="131"/>
      <c r="BL112" s="131"/>
      <c r="BM112" s="131"/>
      <c r="BN112" s="131"/>
      <c r="BO112" s="131"/>
      <c r="BP112" s="131"/>
      <c r="BQ112" s="131"/>
      <c r="BR112" s="131"/>
      <c r="BS112" s="131"/>
      <c r="BT112" s="131"/>
      <c r="BU112" s="131"/>
      <c r="BV112" s="131"/>
    </row>
    <row r="113" spans="63:74" x14ac:dyDescent="0.2">
      <c r="BK113" s="131"/>
      <c r="BL113" s="131"/>
      <c r="BM113" s="131"/>
      <c r="BN113" s="131"/>
      <c r="BO113" s="131"/>
      <c r="BP113" s="131"/>
      <c r="BQ113" s="131"/>
      <c r="BR113" s="131"/>
      <c r="BS113" s="131"/>
      <c r="BT113" s="131"/>
      <c r="BU113" s="131"/>
      <c r="BV113" s="131"/>
    </row>
    <row r="114" spans="63:74" x14ac:dyDescent="0.2">
      <c r="BK114" s="131"/>
      <c r="BL114" s="131"/>
      <c r="BM114" s="131"/>
      <c r="BN114" s="131"/>
      <c r="BO114" s="131"/>
      <c r="BP114" s="131"/>
      <c r="BQ114" s="131"/>
      <c r="BR114" s="131"/>
      <c r="BS114" s="131"/>
      <c r="BT114" s="131"/>
      <c r="BU114" s="131"/>
      <c r="BV114" s="131"/>
    </row>
    <row r="115" spans="63:74" x14ac:dyDescent="0.2">
      <c r="BK115" s="131"/>
      <c r="BL115" s="131"/>
      <c r="BM115" s="131"/>
      <c r="BN115" s="131"/>
      <c r="BO115" s="131"/>
      <c r="BP115" s="131"/>
      <c r="BQ115" s="131"/>
      <c r="BR115" s="131"/>
      <c r="BS115" s="131"/>
      <c r="BT115" s="131"/>
      <c r="BU115" s="131"/>
      <c r="BV115" s="131"/>
    </row>
    <row r="116" spans="63:74" x14ac:dyDescent="0.2">
      <c r="BK116" s="131"/>
      <c r="BL116" s="131"/>
      <c r="BM116" s="131"/>
      <c r="BN116" s="131"/>
      <c r="BO116" s="131"/>
      <c r="BP116" s="131"/>
      <c r="BQ116" s="131"/>
      <c r="BR116" s="131"/>
      <c r="BS116" s="131"/>
      <c r="BT116" s="131"/>
      <c r="BU116" s="131"/>
      <c r="BV116" s="131"/>
    </row>
    <row r="117" spans="63:74" x14ac:dyDescent="0.2">
      <c r="BK117" s="131"/>
      <c r="BL117" s="131"/>
      <c r="BM117" s="131"/>
      <c r="BN117" s="131"/>
      <c r="BO117" s="131"/>
      <c r="BP117" s="131"/>
      <c r="BQ117" s="131"/>
      <c r="BR117" s="131"/>
      <c r="BS117" s="131"/>
      <c r="BT117" s="131"/>
      <c r="BU117" s="131"/>
      <c r="BV117" s="131"/>
    </row>
    <row r="118" spans="63:74" x14ac:dyDescent="0.2">
      <c r="BK118" s="131"/>
      <c r="BL118" s="131"/>
      <c r="BM118" s="131"/>
      <c r="BN118" s="131"/>
      <c r="BO118" s="131"/>
      <c r="BP118" s="131"/>
      <c r="BQ118" s="131"/>
      <c r="BR118" s="131"/>
      <c r="BS118" s="131"/>
      <c r="BT118" s="131"/>
      <c r="BU118" s="131"/>
      <c r="BV118" s="131"/>
    </row>
    <row r="119" spans="63:74" x14ac:dyDescent="0.2">
      <c r="BK119" s="131"/>
      <c r="BL119" s="131"/>
      <c r="BM119" s="131"/>
      <c r="BN119" s="131"/>
      <c r="BO119" s="131"/>
      <c r="BP119" s="131"/>
      <c r="BQ119" s="131"/>
      <c r="BR119" s="131"/>
      <c r="BS119" s="131"/>
      <c r="BT119" s="131"/>
      <c r="BU119" s="131"/>
      <c r="BV119" s="131"/>
    </row>
    <row r="120" spans="63:74" x14ac:dyDescent="0.2">
      <c r="BK120" s="131"/>
      <c r="BL120" s="131"/>
      <c r="BM120" s="131"/>
      <c r="BN120" s="131"/>
      <c r="BO120" s="131"/>
      <c r="BP120" s="131"/>
      <c r="BQ120" s="131"/>
      <c r="BR120" s="131"/>
      <c r="BS120" s="131"/>
      <c r="BT120" s="131"/>
      <c r="BU120" s="131"/>
      <c r="BV120" s="131"/>
    </row>
    <row r="121" spans="63:74" x14ac:dyDescent="0.2">
      <c r="BK121" s="131"/>
      <c r="BL121" s="131"/>
      <c r="BM121" s="131"/>
      <c r="BN121" s="131"/>
      <c r="BO121" s="131"/>
      <c r="BP121" s="131"/>
      <c r="BQ121" s="131"/>
      <c r="BR121" s="131"/>
      <c r="BS121" s="131"/>
      <c r="BT121" s="131"/>
      <c r="BU121" s="131"/>
      <c r="BV121" s="131"/>
    </row>
    <row r="122" spans="63:74" x14ac:dyDescent="0.2">
      <c r="BK122" s="131"/>
      <c r="BL122" s="131"/>
      <c r="BM122" s="131"/>
      <c r="BN122" s="131"/>
      <c r="BO122" s="131"/>
      <c r="BP122" s="131"/>
      <c r="BQ122" s="131"/>
      <c r="BR122" s="131"/>
      <c r="BS122" s="131"/>
      <c r="BT122" s="131"/>
      <c r="BU122" s="131"/>
      <c r="BV122" s="131"/>
    </row>
    <row r="123" spans="63:74" x14ac:dyDescent="0.2">
      <c r="BK123" s="131"/>
      <c r="BL123" s="131"/>
      <c r="BM123" s="131"/>
      <c r="BN123" s="131"/>
      <c r="BO123" s="131"/>
      <c r="BP123" s="131"/>
      <c r="BQ123" s="131"/>
      <c r="BR123" s="131"/>
      <c r="BS123" s="131"/>
      <c r="BT123" s="131"/>
      <c r="BU123" s="131"/>
      <c r="BV123" s="131"/>
    </row>
    <row r="124" spans="63:74" x14ac:dyDescent="0.2">
      <c r="BK124" s="131"/>
      <c r="BL124" s="131"/>
      <c r="BM124" s="131"/>
      <c r="BN124" s="131"/>
      <c r="BO124" s="131"/>
      <c r="BP124" s="131"/>
      <c r="BQ124" s="131"/>
      <c r="BR124" s="131"/>
      <c r="BS124" s="131"/>
      <c r="BT124" s="131"/>
      <c r="BU124" s="131"/>
      <c r="BV124" s="131"/>
    </row>
    <row r="125" spans="63:74" x14ac:dyDescent="0.2">
      <c r="BK125" s="131"/>
      <c r="BL125" s="131"/>
      <c r="BM125" s="131"/>
      <c r="BN125" s="131"/>
      <c r="BO125" s="131"/>
      <c r="BP125" s="131"/>
      <c r="BQ125" s="131"/>
      <c r="BR125" s="131"/>
      <c r="BS125" s="131"/>
      <c r="BT125" s="131"/>
      <c r="BU125" s="131"/>
      <c r="BV125" s="131"/>
    </row>
    <row r="126" spans="63:74" x14ac:dyDescent="0.2">
      <c r="BK126" s="131"/>
      <c r="BL126" s="131"/>
      <c r="BM126" s="131"/>
      <c r="BN126" s="131"/>
      <c r="BO126" s="131"/>
      <c r="BP126" s="131"/>
      <c r="BQ126" s="131"/>
      <c r="BR126" s="131"/>
      <c r="BS126" s="131"/>
      <c r="BT126" s="131"/>
      <c r="BU126" s="131"/>
      <c r="BV126" s="131"/>
    </row>
    <row r="127" spans="63:74" x14ac:dyDescent="0.2">
      <c r="BK127" s="131"/>
      <c r="BL127" s="131"/>
      <c r="BM127" s="131"/>
      <c r="BN127" s="131"/>
      <c r="BO127" s="131"/>
      <c r="BP127" s="131"/>
      <c r="BQ127" s="131"/>
      <c r="BR127" s="131"/>
      <c r="BS127" s="131"/>
      <c r="BT127" s="131"/>
      <c r="BU127" s="131"/>
      <c r="BV127" s="131"/>
    </row>
    <row r="128" spans="63:74" x14ac:dyDescent="0.2">
      <c r="BK128" s="131"/>
      <c r="BL128" s="131"/>
      <c r="BM128" s="131"/>
      <c r="BN128" s="131"/>
      <c r="BO128" s="131"/>
      <c r="BP128" s="131"/>
      <c r="BQ128" s="131"/>
      <c r="BR128" s="131"/>
      <c r="BS128" s="131"/>
      <c r="BT128" s="131"/>
      <c r="BU128" s="131"/>
      <c r="BV128" s="131"/>
    </row>
    <row r="129" spans="63:74" x14ac:dyDescent="0.2">
      <c r="BK129" s="131"/>
      <c r="BL129" s="131"/>
      <c r="BM129" s="131"/>
      <c r="BN129" s="131"/>
      <c r="BO129" s="131"/>
      <c r="BP129" s="131"/>
      <c r="BQ129" s="131"/>
      <c r="BR129" s="131"/>
      <c r="BS129" s="131"/>
      <c r="BT129" s="131"/>
      <c r="BU129" s="131"/>
      <c r="BV129" s="131"/>
    </row>
    <row r="130" spans="63:74" x14ac:dyDescent="0.2">
      <c r="BK130" s="131"/>
      <c r="BL130" s="131"/>
      <c r="BM130" s="131"/>
      <c r="BN130" s="131"/>
      <c r="BO130" s="131"/>
      <c r="BP130" s="131"/>
      <c r="BQ130" s="131"/>
      <c r="BR130" s="131"/>
      <c r="BS130" s="131"/>
      <c r="BT130" s="131"/>
      <c r="BU130" s="131"/>
      <c r="BV130" s="131"/>
    </row>
    <row r="131" spans="63:74" x14ac:dyDescent="0.2">
      <c r="BK131" s="131"/>
      <c r="BL131" s="131"/>
      <c r="BM131" s="131"/>
      <c r="BN131" s="131"/>
      <c r="BO131" s="131"/>
      <c r="BP131" s="131"/>
      <c r="BQ131" s="131"/>
      <c r="BR131" s="131"/>
      <c r="BS131" s="131"/>
      <c r="BT131" s="131"/>
      <c r="BU131" s="131"/>
      <c r="BV131" s="131"/>
    </row>
    <row r="132" spans="63:74" x14ac:dyDescent="0.2">
      <c r="BK132" s="131"/>
      <c r="BL132" s="131"/>
      <c r="BM132" s="131"/>
      <c r="BN132" s="131"/>
      <c r="BO132" s="131"/>
      <c r="BP132" s="131"/>
      <c r="BQ132" s="131"/>
      <c r="BR132" s="131"/>
      <c r="BS132" s="131"/>
      <c r="BT132" s="131"/>
      <c r="BU132" s="131"/>
      <c r="BV132" s="131"/>
    </row>
    <row r="133" spans="63:74" x14ac:dyDescent="0.2">
      <c r="BK133" s="131"/>
      <c r="BL133" s="131"/>
      <c r="BM133" s="131"/>
      <c r="BN133" s="131"/>
      <c r="BO133" s="131"/>
      <c r="BP133" s="131"/>
      <c r="BQ133" s="131"/>
      <c r="BR133" s="131"/>
      <c r="BS133" s="131"/>
      <c r="BT133" s="131"/>
      <c r="BU133" s="131"/>
      <c r="BV133" s="131"/>
    </row>
    <row r="134" spans="63:74" x14ac:dyDescent="0.2">
      <c r="BK134" s="131"/>
      <c r="BL134" s="131"/>
      <c r="BM134" s="131"/>
      <c r="BN134" s="131"/>
      <c r="BO134" s="131"/>
      <c r="BP134" s="131"/>
      <c r="BQ134" s="131"/>
      <c r="BR134" s="131"/>
      <c r="BS134" s="131"/>
      <c r="BT134" s="131"/>
      <c r="BU134" s="131"/>
      <c r="BV134" s="131"/>
    </row>
    <row r="135" spans="63:74" x14ac:dyDescent="0.2">
      <c r="BK135" s="131"/>
      <c r="BL135" s="131"/>
      <c r="BM135" s="131"/>
      <c r="BN135" s="131"/>
      <c r="BO135" s="131"/>
      <c r="BP135" s="131"/>
      <c r="BQ135" s="131"/>
      <c r="BR135" s="131"/>
      <c r="BS135" s="131"/>
      <c r="BT135" s="131"/>
      <c r="BU135" s="131"/>
      <c r="BV135" s="131"/>
    </row>
    <row r="136" spans="63:74" x14ac:dyDescent="0.2">
      <c r="BK136" s="131"/>
      <c r="BL136" s="131"/>
      <c r="BM136" s="131"/>
      <c r="BN136" s="131"/>
      <c r="BO136" s="131"/>
      <c r="BP136" s="131"/>
      <c r="BQ136" s="131"/>
      <c r="BR136" s="131"/>
      <c r="BS136" s="131"/>
      <c r="BT136" s="131"/>
      <c r="BU136" s="131"/>
      <c r="BV136" s="131"/>
    </row>
    <row r="137" spans="63:74" x14ac:dyDescent="0.2">
      <c r="BK137" s="131"/>
      <c r="BL137" s="131"/>
      <c r="BM137" s="131"/>
      <c r="BN137" s="131"/>
      <c r="BO137" s="131"/>
      <c r="BP137" s="131"/>
      <c r="BQ137" s="131"/>
      <c r="BR137" s="131"/>
      <c r="BS137" s="131"/>
      <c r="BT137" s="131"/>
      <c r="BU137" s="131"/>
      <c r="BV137" s="131"/>
    </row>
    <row r="138" spans="63:74" x14ac:dyDescent="0.2">
      <c r="BK138" s="131"/>
      <c r="BL138" s="131"/>
      <c r="BM138" s="131"/>
      <c r="BN138" s="131"/>
      <c r="BO138" s="131"/>
      <c r="BP138" s="131"/>
      <c r="BQ138" s="131"/>
      <c r="BR138" s="131"/>
      <c r="BS138" s="131"/>
      <c r="BT138" s="131"/>
      <c r="BU138" s="131"/>
      <c r="BV138" s="131"/>
    </row>
    <row r="139" spans="63:74" x14ac:dyDescent="0.2">
      <c r="BK139" s="131"/>
      <c r="BL139" s="131"/>
      <c r="BM139" s="131"/>
      <c r="BN139" s="131"/>
      <c r="BO139" s="131"/>
      <c r="BP139" s="131"/>
      <c r="BQ139" s="131"/>
      <c r="BR139" s="131"/>
      <c r="BS139" s="131"/>
      <c r="BT139" s="131"/>
      <c r="BU139" s="131"/>
      <c r="BV139" s="131"/>
    </row>
    <row r="140" spans="63:74" x14ac:dyDescent="0.2">
      <c r="BK140" s="131"/>
      <c r="BL140" s="131"/>
      <c r="BM140" s="131"/>
      <c r="BN140" s="131"/>
      <c r="BO140" s="131"/>
      <c r="BP140" s="131"/>
      <c r="BQ140" s="131"/>
      <c r="BR140" s="131"/>
      <c r="BS140" s="131"/>
      <c r="BT140" s="131"/>
      <c r="BU140" s="131"/>
      <c r="BV140" s="131"/>
    </row>
    <row r="141" spans="63:74" x14ac:dyDescent="0.2">
      <c r="BK141" s="131"/>
      <c r="BL141" s="131"/>
      <c r="BM141" s="131"/>
      <c r="BN141" s="131"/>
      <c r="BO141" s="131"/>
      <c r="BP141" s="131"/>
      <c r="BQ141" s="131"/>
      <c r="BR141" s="131"/>
      <c r="BS141" s="131"/>
      <c r="BT141" s="131"/>
      <c r="BU141" s="131"/>
      <c r="BV141" s="131"/>
    </row>
    <row r="142" spans="63:74" x14ac:dyDescent="0.2">
      <c r="BK142" s="131"/>
      <c r="BL142" s="131"/>
      <c r="BM142" s="131"/>
      <c r="BN142" s="131"/>
      <c r="BO142" s="131"/>
      <c r="BP142" s="131"/>
      <c r="BQ142" s="131"/>
      <c r="BR142" s="131"/>
      <c r="BS142" s="131"/>
      <c r="BT142" s="131"/>
      <c r="BU142" s="131"/>
      <c r="BV142" s="131"/>
    </row>
    <row r="143" spans="63:74" x14ac:dyDescent="0.2">
      <c r="BK143" s="131"/>
      <c r="BL143" s="131"/>
      <c r="BM143" s="131"/>
      <c r="BN143" s="131"/>
      <c r="BO143" s="131"/>
      <c r="BP143" s="131"/>
      <c r="BQ143" s="131"/>
      <c r="BR143" s="131"/>
      <c r="BS143" s="131"/>
      <c r="BT143" s="131"/>
      <c r="BU143" s="131"/>
      <c r="BV143" s="131"/>
    </row>
    <row r="144" spans="63:74" x14ac:dyDescent="0.2">
      <c r="BK144" s="131"/>
      <c r="BL144" s="131"/>
      <c r="BM144" s="131"/>
      <c r="BN144" s="131"/>
      <c r="BO144" s="131"/>
      <c r="BP144" s="131"/>
      <c r="BQ144" s="131"/>
      <c r="BR144" s="131"/>
      <c r="BS144" s="131"/>
      <c r="BT144" s="131"/>
      <c r="BU144" s="131"/>
      <c r="BV144" s="131"/>
    </row>
    <row r="145" spans="63:74" x14ac:dyDescent="0.2">
      <c r="BK145" s="131"/>
      <c r="BL145" s="131"/>
      <c r="BM145" s="131"/>
      <c r="BN145" s="131"/>
      <c r="BO145" s="131"/>
      <c r="BP145" s="131"/>
      <c r="BQ145" s="131"/>
      <c r="BR145" s="131"/>
      <c r="BS145" s="131"/>
      <c r="BT145" s="131"/>
      <c r="BU145" s="131"/>
      <c r="BV145" s="131"/>
    </row>
  </sheetData>
  <mergeCells count="2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 ref="AY3:BJ3"/>
    <mergeCell ref="BK3:BV3"/>
    <mergeCell ref="B77:Q77"/>
    <mergeCell ref="B69:Q69"/>
    <mergeCell ref="AM3:AX3"/>
    <mergeCell ref="B70:Q70"/>
    <mergeCell ref="B76:Q76"/>
    <mergeCell ref="A1:A2"/>
    <mergeCell ref="B1:AL1"/>
    <mergeCell ref="C3:N3"/>
    <mergeCell ref="O3:Z3"/>
    <mergeCell ref="AA3:AL3"/>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9.625" defaultRowHeight="10.7" x14ac:dyDescent="0.2"/>
  <cols>
    <col min="1" max="1" width="10.625" style="8" customWidth="1"/>
    <col min="2" max="2" width="40.375" style="8" customWidth="1"/>
    <col min="3" max="3" width="6.875" style="8" customWidth="1"/>
    <col min="4" max="50" width="6.625" style="8" customWidth="1"/>
    <col min="51" max="55" width="6.625" style="824" customWidth="1"/>
    <col min="56" max="58" width="6.625" style="327" customWidth="1"/>
    <col min="59" max="61" width="6.625" style="824" customWidth="1"/>
    <col min="62" max="62" width="6.625" style="152" customWidth="1"/>
    <col min="63" max="74" width="6.625" style="8" customWidth="1"/>
    <col min="75" max="16384" width="9.625" style="8"/>
  </cols>
  <sheetData>
    <row r="1" spans="1:74" ht="13.4" customHeight="1" x14ac:dyDescent="0.2">
      <c r="A1" s="979" t="s">
        <v>479</v>
      </c>
      <c r="B1" s="1007" t="s">
        <v>542</v>
      </c>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982"/>
      <c r="AK1" s="982"/>
      <c r="AL1" s="982"/>
    </row>
    <row r="2" spans="1:74" ht="12.85" x14ac:dyDescent="0.2">
      <c r="A2" s="980"/>
      <c r="B2" s="222" t="str">
        <f>"U.S. Energy Information Administration  |  Short-Term Energy Outlook  - "&amp;Dates!D1</f>
        <v>U.S. Energy Information Administration  |  Short-Term Energy Outlook  - September 2025</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74" s="7" customFormat="1" ht="12.85" x14ac:dyDescent="0.2">
      <c r="A3" s="316" t="s">
        <v>764</v>
      </c>
      <c r="B3" s="9"/>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26"/>
      <c r="B5" s="27" t="s">
        <v>936</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883"/>
      <c r="AZ5" s="883"/>
      <c r="BA5" s="883"/>
      <c r="BB5" s="883"/>
      <c r="BC5" s="883"/>
      <c r="BD5" s="958"/>
      <c r="BE5" s="958"/>
      <c r="BF5" s="958"/>
      <c r="BG5" s="852"/>
      <c r="BH5" s="852"/>
      <c r="BI5" s="852"/>
      <c r="BJ5" s="374"/>
      <c r="BK5" s="374"/>
      <c r="BL5" s="374"/>
      <c r="BM5" s="374"/>
      <c r="BN5" s="374"/>
      <c r="BO5" s="374"/>
      <c r="BP5" s="374"/>
      <c r="BQ5" s="374"/>
      <c r="BR5" s="374"/>
      <c r="BS5" s="374"/>
      <c r="BT5" s="374"/>
      <c r="BU5" s="374"/>
      <c r="BV5" s="374"/>
    </row>
    <row r="6" spans="1:74" ht="11.05" customHeight="1" x14ac:dyDescent="0.2">
      <c r="A6" s="29" t="s">
        <v>254</v>
      </c>
      <c r="B6" s="379" t="s">
        <v>924</v>
      </c>
      <c r="C6" s="341">
        <v>52</v>
      </c>
      <c r="D6" s="341">
        <v>59.04</v>
      </c>
      <c r="E6" s="341">
        <v>62.33</v>
      </c>
      <c r="F6" s="341">
        <v>61.72</v>
      </c>
      <c r="G6" s="341">
        <v>65.17</v>
      </c>
      <c r="H6" s="341">
        <v>71.38</v>
      </c>
      <c r="I6" s="341">
        <v>72.489999999999995</v>
      </c>
      <c r="J6" s="341">
        <v>67.73</v>
      </c>
      <c r="K6" s="341">
        <v>71.650000000000006</v>
      </c>
      <c r="L6" s="341">
        <v>81.48</v>
      </c>
      <c r="M6" s="341">
        <v>79.150000000000006</v>
      </c>
      <c r="N6" s="341">
        <v>71.709999999999994</v>
      </c>
      <c r="O6" s="341">
        <v>83.22</v>
      </c>
      <c r="P6" s="341">
        <v>91.64</v>
      </c>
      <c r="Q6" s="341">
        <v>108.5</v>
      </c>
      <c r="R6" s="341">
        <v>101.78</v>
      </c>
      <c r="S6" s="341">
        <v>109.55</v>
      </c>
      <c r="T6" s="341">
        <v>114.84</v>
      </c>
      <c r="U6" s="341">
        <v>101.62</v>
      </c>
      <c r="V6" s="341">
        <v>93.67</v>
      </c>
      <c r="W6" s="341">
        <v>84.26</v>
      </c>
      <c r="X6" s="341">
        <v>87.55</v>
      </c>
      <c r="Y6" s="341">
        <v>84.37</v>
      </c>
      <c r="Z6" s="341">
        <v>76.44</v>
      </c>
      <c r="AA6" s="341">
        <v>78.12</v>
      </c>
      <c r="AB6" s="341">
        <v>76.83</v>
      </c>
      <c r="AC6" s="341">
        <v>73.28</v>
      </c>
      <c r="AD6" s="341">
        <v>79.45</v>
      </c>
      <c r="AE6" s="341">
        <v>71.58</v>
      </c>
      <c r="AF6" s="341">
        <v>70.25</v>
      </c>
      <c r="AG6" s="341">
        <v>76.069999999999993</v>
      </c>
      <c r="AH6" s="341">
        <v>81.39</v>
      </c>
      <c r="AI6" s="341">
        <v>89.43</v>
      </c>
      <c r="AJ6" s="341">
        <v>85.64</v>
      </c>
      <c r="AK6" s="341">
        <v>77.69</v>
      </c>
      <c r="AL6" s="341">
        <v>71.900000000000006</v>
      </c>
      <c r="AM6" s="341">
        <v>74.150000000000006</v>
      </c>
      <c r="AN6" s="341">
        <v>77.25</v>
      </c>
      <c r="AO6" s="341">
        <v>81.28</v>
      </c>
      <c r="AP6" s="341">
        <v>85.35</v>
      </c>
      <c r="AQ6" s="341">
        <v>80.02</v>
      </c>
      <c r="AR6" s="341">
        <v>79.77</v>
      </c>
      <c r="AS6" s="341">
        <v>81.8</v>
      </c>
      <c r="AT6" s="341">
        <v>76.680000000000007</v>
      </c>
      <c r="AU6" s="341">
        <v>70.239999999999995</v>
      </c>
      <c r="AV6" s="341">
        <v>71.989999999999995</v>
      </c>
      <c r="AW6" s="341">
        <v>69.95</v>
      </c>
      <c r="AX6" s="341">
        <v>70.12</v>
      </c>
      <c r="AY6" s="874">
        <v>75.739999999999995</v>
      </c>
      <c r="AZ6" s="874">
        <v>71.53</v>
      </c>
      <c r="BA6" s="874">
        <v>68.239999999999995</v>
      </c>
      <c r="BB6" s="874">
        <v>63.54</v>
      </c>
      <c r="BC6" s="874">
        <v>62.17</v>
      </c>
      <c r="BD6" s="874">
        <v>68.17</v>
      </c>
      <c r="BE6" s="874">
        <v>68.39</v>
      </c>
      <c r="BF6" s="874">
        <v>64.86</v>
      </c>
      <c r="BG6" s="352">
        <v>62</v>
      </c>
      <c r="BH6" s="352">
        <v>59</v>
      </c>
      <c r="BI6" s="352">
        <v>55</v>
      </c>
      <c r="BJ6" s="352">
        <v>52</v>
      </c>
      <c r="BK6" s="352">
        <v>47</v>
      </c>
      <c r="BL6" s="352">
        <v>46</v>
      </c>
      <c r="BM6" s="352">
        <v>45</v>
      </c>
      <c r="BN6" s="352">
        <v>45</v>
      </c>
      <c r="BO6" s="352">
        <v>47</v>
      </c>
      <c r="BP6" s="352">
        <v>47</v>
      </c>
      <c r="BQ6" s="352">
        <v>49</v>
      </c>
      <c r="BR6" s="352">
        <v>49</v>
      </c>
      <c r="BS6" s="352">
        <v>48</v>
      </c>
      <c r="BT6" s="352">
        <v>50</v>
      </c>
      <c r="BU6" s="352">
        <v>50</v>
      </c>
      <c r="BV6" s="352">
        <v>50</v>
      </c>
    </row>
    <row r="7" spans="1:74" ht="11.05" customHeight="1" x14ac:dyDescent="0.2">
      <c r="A7" s="29" t="s">
        <v>55</v>
      </c>
      <c r="B7" s="379" t="s">
        <v>925</v>
      </c>
      <c r="C7" s="341">
        <v>54.77</v>
      </c>
      <c r="D7" s="341">
        <v>62.28</v>
      </c>
      <c r="E7" s="341">
        <v>65.41</v>
      </c>
      <c r="F7" s="341">
        <v>64.81</v>
      </c>
      <c r="G7" s="341">
        <v>68.53</v>
      </c>
      <c r="H7" s="341">
        <v>73.16</v>
      </c>
      <c r="I7" s="341">
        <v>75.17</v>
      </c>
      <c r="J7" s="341">
        <v>70.75</v>
      </c>
      <c r="K7" s="341">
        <v>74.489999999999995</v>
      </c>
      <c r="L7" s="341">
        <v>83.54</v>
      </c>
      <c r="M7" s="341">
        <v>81.05</v>
      </c>
      <c r="N7" s="341">
        <v>74.17</v>
      </c>
      <c r="O7" s="341">
        <v>86.51</v>
      </c>
      <c r="P7" s="341">
        <v>97.13</v>
      </c>
      <c r="Q7" s="341">
        <v>117.25</v>
      </c>
      <c r="R7" s="341">
        <v>104.58</v>
      </c>
      <c r="S7" s="341">
        <v>113.34</v>
      </c>
      <c r="T7" s="341">
        <v>122.71</v>
      </c>
      <c r="U7" s="341">
        <v>111.93</v>
      </c>
      <c r="V7" s="341">
        <v>100.45</v>
      </c>
      <c r="W7" s="341">
        <v>89.76</v>
      </c>
      <c r="X7" s="341">
        <v>93.33</v>
      </c>
      <c r="Y7" s="341">
        <v>91.42</v>
      </c>
      <c r="Z7" s="341">
        <v>80.92</v>
      </c>
      <c r="AA7" s="341">
        <v>82.5</v>
      </c>
      <c r="AB7" s="341">
        <v>82.59</v>
      </c>
      <c r="AC7" s="341">
        <v>78.430000000000007</v>
      </c>
      <c r="AD7" s="341">
        <v>84.64</v>
      </c>
      <c r="AE7" s="341">
        <v>75.47</v>
      </c>
      <c r="AF7" s="341">
        <v>74.84</v>
      </c>
      <c r="AG7" s="341">
        <v>80.11</v>
      </c>
      <c r="AH7" s="341">
        <v>86.15</v>
      </c>
      <c r="AI7" s="341">
        <v>93.72</v>
      </c>
      <c r="AJ7" s="341">
        <v>90.6</v>
      </c>
      <c r="AK7" s="341">
        <v>82.94</v>
      </c>
      <c r="AL7" s="341">
        <v>77.63</v>
      </c>
      <c r="AM7" s="341">
        <v>80.12</v>
      </c>
      <c r="AN7" s="341">
        <v>83.48</v>
      </c>
      <c r="AO7" s="341">
        <v>85.41</v>
      </c>
      <c r="AP7" s="341">
        <v>89.94</v>
      </c>
      <c r="AQ7" s="341">
        <v>81.75</v>
      </c>
      <c r="AR7" s="341">
        <v>82.25</v>
      </c>
      <c r="AS7" s="341">
        <v>85.15</v>
      </c>
      <c r="AT7" s="341">
        <v>80.36</v>
      </c>
      <c r="AU7" s="341">
        <v>74.02</v>
      </c>
      <c r="AV7" s="341">
        <v>75.63</v>
      </c>
      <c r="AW7" s="341">
        <v>74.349999999999994</v>
      </c>
      <c r="AX7" s="341">
        <v>73.86</v>
      </c>
      <c r="AY7" s="874">
        <v>79.27</v>
      </c>
      <c r="AZ7" s="874">
        <v>75.44</v>
      </c>
      <c r="BA7" s="874">
        <v>72.73</v>
      </c>
      <c r="BB7" s="874">
        <v>68.13</v>
      </c>
      <c r="BC7" s="874">
        <v>64.45</v>
      </c>
      <c r="BD7" s="874">
        <v>71.44</v>
      </c>
      <c r="BE7" s="874">
        <v>71.040000000000006</v>
      </c>
      <c r="BF7" s="874">
        <v>67.87</v>
      </c>
      <c r="BG7" s="352">
        <v>66</v>
      </c>
      <c r="BH7" s="352">
        <v>63</v>
      </c>
      <c r="BI7" s="352">
        <v>59</v>
      </c>
      <c r="BJ7" s="352">
        <v>56</v>
      </c>
      <c r="BK7" s="352">
        <v>51</v>
      </c>
      <c r="BL7" s="352">
        <v>50</v>
      </c>
      <c r="BM7" s="352">
        <v>49</v>
      </c>
      <c r="BN7" s="352">
        <v>49</v>
      </c>
      <c r="BO7" s="352">
        <v>50</v>
      </c>
      <c r="BP7" s="352">
        <v>50</v>
      </c>
      <c r="BQ7" s="352">
        <v>52</v>
      </c>
      <c r="BR7" s="352">
        <v>52</v>
      </c>
      <c r="BS7" s="352">
        <v>52</v>
      </c>
      <c r="BT7" s="352">
        <v>54</v>
      </c>
      <c r="BU7" s="352">
        <v>54</v>
      </c>
      <c r="BV7" s="352">
        <v>54</v>
      </c>
    </row>
    <row r="8" spans="1:74" ht="11.05" customHeight="1" x14ac:dyDescent="0.2">
      <c r="A8" s="29" t="s">
        <v>253</v>
      </c>
      <c r="B8" s="380" t="s">
        <v>926</v>
      </c>
      <c r="C8" s="341">
        <v>49.6</v>
      </c>
      <c r="D8" s="341">
        <v>55.71</v>
      </c>
      <c r="E8" s="341">
        <v>59.84</v>
      </c>
      <c r="F8" s="341">
        <v>60.88</v>
      </c>
      <c r="G8" s="341">
        <v>63.81</v>
      </c>
      <c r="H8" s="341">
        <v>68.86</v>
      </c>
      <c r="I8" s="341">
        <v>69.91</v>
      </c>
      <c r="J8" s="341">
        <v>65.72</v>
      </c>
      <c r="K8" s="341">
        <v>69.27</v>
      </c>
      <c r="L8" s="341">
        <v>75.94</v>
      </c>
      <c r="M8" s="341">
        <v>76.61</v>
      </c>
      <c r="N8" s="341">
        <v>68.22</v>
      </c>
      <c r="O8" s="341">
        <v>76.92</v>
      </c>
      <c r="P8" s="341">
        <v>87.73</v>
      </c>
      <c r="Q8" s="341">
        <v>104.39</v>
      </c>
      <c r="R8" s="341">
        <v>102.7</v>
      </c>
      <c r="S8" s="341">
        <v>108.71</v>
      </c>
      <c r="T8" s="341">
        <v>112.06</v>
      </c>
      <c r="U8" s="341">
        <v>99.67</v>
      </c>
      <c r="V8" s="341">
        <v>92.21</v>
      </c>
      <c r="W8" s="341">
        <v>83.3</v>
      </c>
      <c r="X8" s="341">
        <v>84.26</v>
      </c>
      <c r="Y8" s="341">
        <v>79.31</v>
      </c>
      <c r="Z8" s="341">
        <v>70.89</v>
      </c>
      <c r="AA8" s="341">
        <v>70.319999999999993</v>
      </c>
      <c r="AB8" s="341">
        <v>69.67</v>
      </c>
      <c r="AC8" s="341">
        <v>68.53</v>
      </c>
      <c r="AD8" s="341">
        <v>75.23</v>
      </c>
      <c r="AE8" s="341">
        <v>70.05</v>
      </c>
      <c r="AF8" s="341">
        <v>69.58</v>
      </c>
      <c r="AG8" s="341">
        <v>74.83</v>
      </c>
      <c r="AH8" s="341">
        <v>81.099999999999994</v>
      </c>
      <c r="AI8" s="341">
        <v>87.14</v>
      </c>
      <c r="AJ8" s="341">
        <v>83.21</v>
      </c>
      <c r="AK8" s="341">
        <v>76.42</v>
      </c>
      <c r="AL8" s="341">
        <v>68.09</v>
      </c>
      <c r="AM8" s="341">
        <v>69.28</v>
      </c>
      <c r="AN8" s="341">
        <v>72.91</v>
      </c>
      <c r="AO8" s="341">
        <v>75.88</v>
      </c>
      <c r="AP8" s="341">
        <v>81.87</v>
      </c>
      <c r="AQ8" s="341">
        <v>78.34</v>
      </c>
      <c r="AR8" s="341">
        <v>78.790000000000006</v>
      </c>
      <c r="AS8" s="341">
        <v>79.67</v>
      </c>
      <c r="AT8" s="341">
        <v>74.67</v>
      </c>
      <c r="AU8" s="341">
        <v>69.61</v>
      </c>
      <c r="AV8" s="341">
        <v>70.91</v>
      </c>
      <c r="AW8" s="341">
        <v>69.08</v>
      </c>
      <c r="AX8" s="341">
        <v>68.209999999999994</v>
      </c>
      <c r="AY8" s="874">
        <v>72.709999999999994</v>
      </c>
      <c r="AZ8" s="874">
        <v>71.14</v>
      </c>
      <c r="BA8" s="874">
        <v>67.55</v>
      </c>
      <c r="BB8" s="874">
        <v>63.48</v>
      </c>
      <c r="BC8" s="874">
        <v>61.67</v>
      </c>
      <c r="BD8" s="874">
        <v>67.73</v>
      </c>
      <c r="BE8" s="874">
        <v>65.64</v>
      </c>
      <c r="BF8" s="874">
        <v>62.11</v>
      </c>
      <c r="BG8" s="352">
        <v>59.25</v>
      </c>
      <c r="BH8" s="352">
        <v>56.25</v>
      </c>
      <c r="BI8" s="352">
        <v>52.25</v>
      </c>
      <c r="BJ8" s="352">
        <v>49.25</v>
      </c>
      <c r="BK8" s="352">
        <v>44.25</v>
      </c>
      <c r="BL8" s="352">
        <v>43.25</v>
      </c>
      <c r="BM8" s="352">
        <v>42.25</v>
      </c>
      <c r="BN8" s="352">
        <v>42.25</v>
      </c>
      <c r="BO8" s="352">
        <v>44.25</v>
      </c>
      <c r="BP8" s="352">
        <v>44.25</v>
      </c>
      <c r="BQ8" s="352">
        <v>46.25</v>
      </c>
      <c r="BR8" s="352">
        <v>46.25</v>
      </c>
      <c r="BS8" s="352">
        <v>45.25</v>
      </c>
      <c r="BT8" s="352">
        <v>47.25</v>
      </c>
      <c r="BU8" s="352">
        <v>47.25</v>
      </c>
      <c r="BV8" s="352">
        <v>47.25</v>
      </c>
    </row>
    <row r="9" spans="1:74" ht="11.05" customHeight="1" x14ac:dyDescent="0.2">
      <c r="A9" s="29" t="s">
        <v>469</v>
      </c>
      <c r="B9" s="380" t="s">
        <v>927</v>
      </c>
      <c r="C9" s="341">
        <v>51.39</v>
      </c>
      <c r="D9" s="341">
        <v>58.41</v>
      </c>
      <c r="E9" s="341">
        <v>61.97</v>
      </c>
      <c r="F9" s="341">
        <v>62.4</v>
      </c>
      <c r="G9" s="341">
        <v>65.150000000000006</v>
      </c>
      <c r="H9" s="341">
        <v>70.55</v>
      </c>
      <c r="I9" s="341">
        <v>71.98</v>
      </c>
      <c r="J9" s="341">
        <v>67.89</v>
      </c>
      <c r="K9" s="341">
        <v>71.099999999999994</v>
      </c>
      <c r="L9" s="341">
        <v>78.83</v>
      </c>
      <c r="M9" s="341">
        <v>78.47</v>
      </c>
      <c r="N9" s="341">
        <v>71.98</v>
      </c>
      <c r="O9" s="341">
        <v>80.260000000000005</v>
      </c>
      <c r="P9" s="341">
        <v>90.21</v>
      </c>
      <c r="Q9" s="341">
        <v>106.98</v>
      </c>
      <c r="R9" s="341">
        <v>105.22</v>
      </c>
      <c r="S9" s="341">
        <v>110.43</v>
      </c>
      <c r="T9" s="341">
        <v>114.44</v>
      </c>
      <c r="U9" s="341">
        <v>102.82</v>
      </c>
      <c r="V9" s="341">
        <v>95.8</v>
      </c>
      <c r="W9" s="341">
        <v>86.57</v>
      </c>
      <c r="X9" s="341">
        <v>88.02</v>
      </c>
      <c r="Y9" s="341">
        <v>84.57</v>
      </c>
      <c r="Z9" s="341">
        <v>76.56</v>
      </c>
      <c r="AA9" s="341">
        <v>75.7</v>
      </c>
      <c r="AB9" s="341">
        <v>74.86</v>
      </c>
      <c r="AC9" s="341">
        <v>73</v>
      </c>
      <c r="AD9" s="341">
        <v>78.53</v>
      </c>
      <c r="AE9" s="341">
        <v>72.569999999999993</v>
      </c>
      <c r="AF9" s="341">
        <v>71.39</v>
      </c>
      <c r="AG9" s="341">
        <v>76.41</v>
      </c>
      <c r="AH9" s="341">
        <v>81.78</v>
      </c>
      <c r="AI9" s="341">
        <v>89.32</v>
      </c>
      <c r="AJ9" s="341">
        <v>86.6</v>
      </c>
      <c r="AK9" s="341">
        <v>79.7</v>
      </c>
      <c r="AL9" s="341">
        <v>72.34</v>
      </c>
      <c r="AM9" s="341">
        <v>73.28</v>
      </c>
      <c r="AN9" s="341">
        <v>76.2</v>
      </c>
      <c r="AO9" s="341">
        <v>79.67</v>
      </c>
      <c r="AP9" s="341">
        <v>84.47</v>
      </c>
      <c r="AQ9" s="341">
        <v>80.7</v>
      </c>
      <c r="AR9" s="341">
        <v>80.28</v>
      </c>
      <c r="AS9" s="341">
        <v>81.5</v>
      </c>
      <c r="AT9" s="341">
        <v>77.39</v>
      </c>
      <c r="AU9" s="341">
        <v>71.75</v>
      </c>
      <c r="AV9" s="341">
        <v>72.95</v>
      </c>
      <c r="AW9" s="341">
        <v>70.89</v>
      </c>
      <c r="AX9" s="341">
        <v>70.37</v>
      </c>
      <c r="AY9" s="874">
        <v>74.930000000000007</v>
      </c>
      <c r="AZ9" s="874">
        <v>73.05</v>
      </c>
      <c r="BA9" s="874">
        <v>69.97</v>
      </c>
      <c r="BB9" s="874">
        <v>65.38</v>
      </c>
      <c r="BC9" s="874">
        <v>63.29</v>
      </c>
      <c r="BD9" s="874">
        <v>68.150000000000006</v>
      </c>
      <c r="BE9" s="874">
        <v>67.64</v>
      </c>
      <c r="BF9" s="874">
        <v>64.11</v>
      </c>
      <c r="BG9" s="352">
        <v>61.25</v>
      </c>
      <c r="BH9" s="352">
        <v>58.25</v>
      </c>
      <c r="BI9" s="352">
        <v>54.25</v>
      </c>
      <c r="BJ9" s="352">
        <v>51.25</v>
      </c>
      <c r="BK9" s="352">
        <v>46.25</v>
      </c>
      <c r="BL9" s="352">
        <v>45.25</v>
      </c>
      <c r="BM9" s="352">
        <v>44.25</v>
      </c>
      <c r="BN9" s="352">
        <v>44.25</v>
      </c>
      <c r="BO9" s="352">
        <v>46.25</v>
      </c>
      <c r="BP9" s="352">
        <v>46.25</v>
      </c>
      <c r="BQ9" s="352">
        <v>48.25</v>
      </c>
      <c r="BR9" s="352">
        <v>48.25</v>
      </c>
      <c r="BS9" s="352">
        <v>47.25</v>
      </c>
      <c r="BT9" s="352">
        <v>49.25</v>
      </c>
      <c r="BU9" s="352">
        <v>49.25</v>
      </c>
      <c r="BV9" s="352">
        <v>49.25</v>
      </c>
    </row>
    <row r="10" spans="1:74" ht="11.05" customHeight="1" x14ac:dyDescent="0.2">
      <c r="A10" s="26"/>
      <c r="B10" s="27" t="s">
        <v>1466</v>
      </c>
      <c r="C10" s="371"/>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1"/>
      <c r="AL10" s="371"/>
      <c r="AM10" s="371"/>
      <c r="AN10" s="371"/>
      <c r="AO10" s="371"/>
      <c r="AP10" s="371"/>
      <c r="AQ10" s="371"/>
      <c r="AR10" s="371"/>
      <c r="AS10" s="371"/>
      <c r="AT10" s="371"/>
      <c r="AU10" s="371"/>
      <c r="AV10" s="371"/>
      <c r="AW10" s="371"/>
      <c r="AX10" s="371"/>
      <c r="AY10" s="884"/>
      <c r="AZ10" s="884"/>
      <c r="BA10" s="884"/>
      <c r="BB10" s="884"/>
      <c r="BC10" s="884"/>
      <c r="BD10" s="884"/>
      <c r="BE10" s="884"/>
      <c r="BF10" s="884"/>
      <c r="BG10" s="375"/>
      <c r="BH10" s="375"/>
      <c r="BI10" s="375"/>
      <c r="BJ10" s="375"/>
      <c r="BK10" s="375"/>
      <c r="BL10" s="375"/>
      <c r="BM10" s="375"/>
      <c r="BN10" s="375"/>
      <c r="BO10" s="375"/>
      <c r="BP10" s="375"/>
      <c r="BQ10" s="375"/>
      <c r="BR10" s="375"/>
      <c r="BS10" s="375"/>
      <c r="BT10" s="375"/>
      <c r="BU10" s="375"/>
      <c r="BV10" s="375"/>
    </row>
    <row r="11" spans="1:74" ht="11.05" customHeight="1" x14ac:dyDescent="0.2">
      <c r="A11" s="321"/>
      <c r="B11" s="381" t="s">
        <v>928</v>
      </c>
      <c r="C11" s="371"/>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884"/>
      <c r="AZ11" s="884"/>
      <c r="BA11" s="884"/>
      <c r="BB11" s="884"/>
      <c r="BC11" s="884"/>
      <c r="BD11" s="884"/>
      <c r="BE11" s="884"/>
      <c r="BF11" s="884"/>
      <c r="BG11" s="375"/>
      <c r="BH11" s="375"/>
      <c r="BI11" s="375"/>
      <c r="BJ11" s="375"/>
      <c r="BK11" s="375"/>
      <c r="BL11" s="375"/>
      <c r="BM11" s="375"/>
      <c r="BN11" s="375"/>
      <c r="BO11" s="375"/>
      <c r="BP11" s="375"/>
      <c r="BQ11" s="375"/>
      <c r="BR11" s="375"/>
      <c r="BS11" s="375"/>
      <c r="BT11" s="375"/>
      <c r="BU11" s="375"/>
      <c r="BV11" s="375"/>
    </row>
    <row r="12" spans="1:74" ht="11.05" customHeight="1" x14ac:dyDescent="0.2">
      <c r="A12" s="320" t="s">
        <v>1157</v>
      </c>
      <c r="B12" s="383" t="s">
        <v>912</v>
      </c>
      <c r="C12" s="585">
        <v>1.575</v>
      </c>
      <c r="D12" s="585">
        <v>1.784</v>
      </c>
      <c r="E12" s="585">
        <v>2.0110000000000001</v>
      </c>
      <c r="F12" s="585">
        <v>2.0550000000000002</v>
      </c>
      <c r="G12" s="585">
        <v>2.181</v>
      </c>
      <c r="H12" s="585">
        <v>2.2519999999999998</v>
      </c>
      <c r="I12" s="585">
        <v>2.3370000000000002</v>
      </c>
      <c r="J12" s="585">
        <v>2.302</v>
      </c>
      <c r="K12" s="585">
        <v>2.31</v>
      </c>
      <c r="L12" s="585">
        <v>2.4940000000000002</v>
      </c>
      <c r="M12" s="585">
        <v>2.484</v>
      </c>
      <c r="N12" s="585">
        <v>2.3039999999999998</v>
      </c>
      <c r="O12" s="585">
        <v>2.423</v>
      </c>
      <c r="P12" s="585">
        <v>2.6389999999999998</v>
      </c>
      <c r="Q12" s="585">
        <v>3.2320000000000002</v>
      </c>
      <c r="R12" s="585">
        <v>3.2595239999999999</v>
      </c>
      <c r="S12" s="585">
        <v>3.8660239999999999</v>
      </c>
      <c r="T12" s="585">
        <v>4.1233839999999997</v>
      </c>
      <c r="U12" s="585">
        <v>3.3764400000000001</v>
      </c>
      <c r="V12" s="585">
        <v>3.0518360000000002</v>
      </c>
      <c r="W12" s="585">
        <v>2.9032450000000001</v>
      </c>
      <c r="X12" s="585">
        <v>3.0013809999999999</v>
      </c>
      <c r="Y12" s="585">
        <v>2.703665</v>
      </c>
      <c r="Z12" s="585">
        <v>2.2908249999999999</v>
      </c>
      <c r="AA12" s="585">
        <v>2.6160230000000002</v>
      </c>
      <c r="AB12" s="585">
        <v>2.604257</v>
      </c>
      <c r="AC12" s="585">
        <v>2.6338602764000001</v>
      </c>
      <c r="AD12" s="585">
        <v>2.7438575888000001</v>
      </c>
      <c r="AE12" s="585">
        <v>2.5814268246999998</v>
      </c>
      <c r="AF12" s="585">
        <v>2.6152202756</v>
      </c>
      <c r="AG12" s="585">
        <v>2.7934427497000001</v>
      </c>
      <c r="AH12" s="585">
        <v>3.0170080000000001</v>
      </c>
      <c r="AI12" s="585">
        <v>3.068549</v>
      </c>
      <c r="AJ12" s="585">
        <v>2.4893019999999999</v>
      </c>
      <c r="AK12" s="585">
        <v>2.2987009999999999</v>
      </c>
      <c r="AL12" s="585">
        <v>2.1982930000000001</v>
      </c>
      <c r="AM12" s="585">
        <v>2.2642827313999998</v>
      </c>
      <c r="AN12" s="585">
        <v>2.4352118486999998</v>
      </c>
      <c r="AO12" s="585">
        <v>2.6523562835000001</v>
      </c>
      <c r="AP12" s="585">
        <v>2.8034567244000002</v>
      </c>
      <c r="AQ12" s="585">
        <v>2.5435091390000002</v>
      </c>
      <c r="AR12" s="585">
        <v>2.4114263655000001</v>
      </c>
      <c r="AS12" s="585">
        <v>2.4652095768</v>
      </c>
      <c r="AT12" s="585">
        <v>2.3917494054000001</v>
      </c>
      <c r="AU12" s="585">
        <v>2.1459176799000002</v>
      </c>
      <c r="AV12" s="585">
        <v>2.1766364573999999</v>
      </c>
      <c r="AW12" s="585">
        <v>2.1050561265000001</v>
      </c>
      <c r="AX12" s="585">
        <v>2.0561834808000001</v>
      </c>
      <c r="AY12" s="885">
        <v>2.1951967254999998</v>
      </c>
      <c r="AZ12" s="885">
        <v>2.2283396567999998</v>
      </c>
      <c r="BA12" s="885">
        <v>2.1666084232</v>
      </c>
      <c r="BB12" s="885">
        <v>2.1332112376999999</v>
      </c>
      <c r="BC12" s="885">
        <v>2.169597</v>
      </c>
      <c r="BD12" s="885">
        <v>2.1947860000000001</v>
      </c>
      <c r="BE12" s="885">
        <v>2.2161810000000002</v>
      </c>
      <c r="BF12" s="885">
        <v>2.2255470000000002</v>
      </c>
      <c r="BG12" s="590">
        <v>2.2326549999999998</v>
      </c>
      <c r="BH12" s="590">
        <v>2.0808420000000001</v>
      </c>
      <c r="BI12" s="590">
        <v>1.9327700000000001</v>
      </c>
      <c r="BJ12" s="590">
        <v>1.781744</v>
      </c>
      <c r="BK12" s="590">
        <v>1.7287539999999999</v>
      </c>
      <c r="BL12" s="590">
        <v>1.7115880000000001</v>
      </c>
      <c r="BM12" s="590">
        <v>1.761924</v>
      </c>
      <c r="BN12" s="590">
        <v>1.816867</v>
      </c>
      <c r="BO12" s="590">
        <v>1.8608560000000001</v>
      </c>
      <c r="BP12" s="590">
        <v>1.895046</v>
      </c>
      <c r="BQ12" s="590">
        <v>1.9393860000000001</v>
      </c>
      <c r="BR12" s="590">
        <v>1.9692499999999999</v>
      </c>
      <c r="BS12" s="590">
        <v>1.910785</v>
      </c>
      <c r="BT12" s="590">
        <v>1.8932340000000001</v>
      </c>
      <c r="BU12" s="590">
        <v>1.801685</v>
      </c>
      <c r="BV12" s="590">
        <v>1.6701600000000001</v>
      </c>
    </row>
    <row r="13" spans="1:74" ht="11.05" customHeight="1" x14ac:dyDescent="0.2">
      <c r="A13" s="321" t="s">
        <v>1467</v>
      </c>
      <c r="B13" s="383" t="s">
        <v>913</v>
      </c>
      <c r="C13" s="585">
        <v>1.58</v>
      </c>
      <c r="D13" s="585">
        <v>1.806</v>
      </c>
      <c r="E13" s="585">
        <v>1.956</v>
      </c>
      <c r="F13" s="585">
        <v>1.911</v>
      </c>
      <c r="G13" s="585">
        <v>2.0720000000000001</v>
      </c>
      <c r="H13" s="585">
        <v>2.1469999999999998</v>
      </c>
      <c r="I13" s="585">
        <v>2.1819999999999999</v>
      </c>
      <c r="J13" s="585">
        <v>2.1459999999999999</v>
      </c>
      <c r="K13" s="585">
        <v>2.2400000000000002</v>
      </c>
      <c r="L13" s="585">
        <v>2.504</v>
      </c>
      <c r="M13" s="585">
        <v>2.4540000000000002</v>
      </c>
      <c r="N13" s="585">
        <v>2.2730000000000001</v>
      </c>
      <c r="O13" s="585">
        <v>2.5499999999999998</v>
      </c>
      <c r="P13" s="585">
        <v>2.83</v>
      </c>
      <c r="Q13" s="585">
        <v>3.5819999999999999</v>
      </c>
      <c r="R13" s="585">
        <v>3.9521679999999999</v>
      </c>
      <c r="S13" s="585">
        <v>4.2303040000000003</v>
      </c>
      <c r="T13" s="585">
        <v>4.3541809999999996</v>
      </c>
      <c r="U13" s="585">
        <v>3.687039</v>
      </c>
      <c r="V13" s="585">
        <v>3.5671659999999998</v>
      </c>
      <c r="W13" s="585">
        <v>3.4530249999999998</v>
      </c>
      <c r="X13" s="585">
        <v>4.1377860000000002</v>
      </c>
      <c r="Y13" s="585">
        <v>3.6241099999999999</v>
      </c>
      <c r="Z13" s="585">
        <v>3.0522079999999998</v>
      </c>
      <c r="AA13" s="585">
        <v>3.2591489999999999</v>
      </c>
      <c r="AB13" s="585">
        <v>2.8502640000000001</v>
      </c>
      <c r="AC13" s="585">
        <v>2.7421944740000002</v>
      </c>
      <c r="AD13" s="585">
        <v>2.5714560627999998</v>
      </c>
      <c r="AE13" s="585">
        <v>2.3690454403999999</v>
      </c>
      <c r="AF13" s="585">
        <v>2.4273614601000002</v>
      </c>
      <c r="AG13" s="585">
        <v>2.6877344390000002</v>
      </c>
      <c r="AH13" s="585">
        <v>3.1552606996999999</v>
      </c>
      <c r="AI13" s="585">
        <v>3.3905763629000001</v>
      </c>
      <c r="AJ13" s="585">
        <v>3.1139361444999998</v>
      </c>
      <c r="AK13" s="585">
        <v>2.8301276829000002</v>
      </c>
      <c r="AL13" s="585">
        <v>2.5413233986999999</v>
      </c>
      <c r="AM13" s="585">
        <v>2.6464435544999998</v>
      </c>
      <c r="AN13" s="585">
        <v>2.7776207339000001</v>
      </c>
      <c r="AO13" s="585">
        <v>2.6723150437999998</v>
      </c>
      <c r="AP13" s="585">
        <v>2.6386356820999999</v>
      </c>
      <c r="AQ13" s="585">
        <v>2.4383423769000001</v>
      </c>
      <c r="AR13" s="585">
        <v>2.4533054415</v>
      </c>
      <c r="AS13" s="585">
        <v>2.4777910768</v>
      </c>
      <c r="AT13" s="585">
        <v>2.2974442043000001</v>
      </c>
      <c r="AU13" s="585">
        <v>2.1415838194000001</v>
      </c>
      <c r="AV13" s="585">
        <v>2.2395334019000002</v>
      </c>
      <c r="AW13" s="585">
        <v>2.2342253667</v>
      </c>
      <c r="AX13" s="585">
        <v>2.2120718481999999</v>
      </c>
      <c r="AY13" s="885">
        <v>2.4847999932999998</v>
      </c>
      <c r="AZ13" s="885">
        <v>2.4513003317000002</v>
      </c>
      <c r="BA13" s="885">
        <v>2.2489420649</v>
      </c>
      <c r="BB13" s="885">
        <v>2.1503305347000001</v>
      </c>
      <c r="BC13" s="885">
        <v>2.094614</v>
      </c>
      <c r="BD13" s="885">
        <v>2.2946040000000001</v>
      </c>
      <c r="BE13" s="885">
        <v>2.45885</v>
      </c>
      <c r="BF13" s="885">
        <v>2.3015270000000001</v>
      </c>
      <c r="BG13" s="590">
        <v>2.352433</v>
      </c>
      <c r="BH13" s="590">
        <v>2.2904969999999998</v>
      </c>
      <c r="BI13" s="590">
        <v>2.2635679999999998</v>
      </c>
      <c r="BJ13" s="590">
        <v>2.20614</v>
      </c>
      <c r="BK13" s="590">
        <v>2.1232030000000002</v>
      </c>
      <c r="BL13" s="590">
        <v>2.04454</v>
      </c>
      <c r="BM13" s="590">
        <v>2.021779</v>
      </c>
      <c r="BN13" s="590">
        <v>1.998505</v>
      </c>
      <c r="BO13" s="590">
        <v>1.976426</v>
      </c>
      <c r="BP13" s="590">
        <v>1.9826619999999999</v>
      </c>
      <c r="BQ13" s="590">
        <v>2.1142650000000001</v>
      </c>
      <c r="BR13" s="590">
        <v>2.1974930000000001</v>
      </c>
      <c r="BS13" s="590">
        <v>2.2238910000000001</v>
      </c>
      <c r="BT13" s="590">
        <v>2.2716959999999999</v>
      </c>
      <c r="BU13" s="590">
        <v>2.2463039999999999</v>
      </c>
      <c r="BV13" s="590">
        <v>2.1667519999999998</v>
      </c>
    </row>
    <row r="14" spans="1:74" ht="11.05" customHeight="1" x14ac:dyDescent="0.2">
      <c r="A14" s="320" t="s">
        <v>1468</v>
      </c>
      <c r="B14" s="383" t="s">
        <v>914</v>
      </c>
      <c r="C14" s="585">
        <v>1.4810000000000001</v>
      </c>
      <c r="D14" s="585">
        <v>1.667</v>
      </c>
      <c r="E14" s="585">
        <v>1.726</v>
      </c>
      <c r="F14" s="585">
        <v>1.7</v>
      </c>
      <c r="G14" s="585">
        <v>1.806</v>
      </c>
      <c r="H14" s="585">
        <v>1.927</v>
      </c>
      <c r="I14" s="585">
        <v>1.931</v>
      </c>
      <c r="J14" s="585">
        <v>1.885</v>
      </c>
      <c r="K14" s="585">
        <v>2.0409999999999999</v>
      </c>
      <c r="L14" s="585">
        <v>2.3559999999999999</v>
      </c>
      <c r="M14" s="585">
        <v>2.2669999999999999</v>
      </c>
      <c r="N14" s="585">
        <v>2.1110000000000002</v>
      </c>
      <c r="O14" s="585">
        <v>2.4380000000000002</v>
      </c>
      <c r="P14" s="585">
        <v>2.742</v>
      </c>
      <c r="Q14" s="585">
        <v>3.4790000000000001</v>
      </c>
      <c r="R14" s="585">
        <v>3.8647830000000001</v>
      </c>
      <c r="S14" s="585">
        <v>4.4947540000000004</v>
      </c>
      <c r="T14" s="585">
        <v>4.1853199999999999</v>
      </c>
      <c r="U14" s="585">
        <v>3.5915439999999998</v>
      </c>
      <c r="V14" s="585">
        <v>3.412712</v>
      </c>
      <c r="W14" s="585">
        <v>3.3415409999999999</v>
      </c>
      <c r="X14" s="585">
        <v>4.2114419999999999</v>
      </c>
      <c r="Y14" s="585">
        <v>3.8268140000000002</v>
      </c>
      <c r="Z14" s="585">
        <v>2.957732</v>
      </c>
      <c r="AA14" s="585">
        <v>3.0788000000000002</v>
      </c>
      <c r="AB14" s="585">
        <v>2.6542219999999999</v>
      </c>
      <c r="AC14" s="585">
        <v>2.5739329999999998</v>
      </c>
      <c r="AD14" s="585">
        <v>2.4374449999999999</v>
      </c>
      <c r="AE14" s="585">
        <v>2.185012</v>
      </c>
      <c r="AF14" s="585">
        <v>2.2877809999999998</v>
      </c>
      <c r="AG14" s="585">
        <v>2.5054099999999999</v>
      </c>
      <c r="AH14" s="585">
        <v>2.9400909008</v>
      </c>
      <c r="AI14" s="585">
        <v>3.1662828101999998</v>
      </c>
      <c r="AJ14" s="585">
        <v>3.0019169692999998</v>
      </c>
      <c r="AK14" s="585">
        <v>2.8136890320000001</v>
      </c>
      <c r="AL14" s="585">
        <v>2.5459834222</v>
      </c>
      <c r="AM14" s="585">
        <v>2.5953427452</v>
      </c>
      <c r="AN14" s="585">
        <v>2.7072129138999999</v>
      </c>
      <c r="AO14" s="585">
        <v>2.6060086818000001</v>
      </c>
      <c r="AP14" s="585">
        <v>2.5428887201000001</v>
      </c>
      <c r="AQ14" s="585">
        <v>2.3542464473</v>
      </c>
      <c r="AR14" s="585">
        <v>2.3597796139999998</v>
      </c>
      <c r="AS14" s="585">
        <v>2.3602564483999999</v>
      </c>
      <c r="AT14" s="585">
        <v>2.1745294744999999</v>
      </c>
      <c r="AU14" s="585">
        <v>1.7110238387000001</v>
      </c>
      <c r="AV14" s="585">
        <v>1.9201808466000001</v>
      </c>
      <c r="AW14" s="585">
        <v>2.1522056017</v>
      </c>
      <c r="AX14" s="585">
        <v>2.1461987480000002</v>
      </c>
      <c r="AY14" s="885">
        <v>2.4155888239999999</v>
      </c>
      <c r="AZ14" s="885">
        <v>2.3550537608000002</v>
      </c>
      <c r="BA14" s="885">
        <v>2.1596368883000001</v>
      </c>
      <c r="BB14" s="885">
        <v>2.0437681681000002</v>
      </c>
      <c r="BC14" s="885">
        <v>1.9981850000000001</v>
      </c>
      <c r="BD14" s="885">
        <v>2.1871010000000002</v>
      </c>
      <c r="BE14" s="885">
        <v>2.3335340000000002</v>
      </c>
      <c r="BF14" s="885">
        <v>2.1887189999999999</v>
      </c>
      <c r="BG14" s="590">
        <v>2.228774</v>
      </c>
      <c r="BH14" s="590">
        <v>2.1918030000000002</v>
      </c>
      <c r="BI14" s="590">
        <v>2.1926070000000002</v>
      </c>
      <c r="BJ14" s="590">
        <v>2.1678500000000001</v>
      </c>
      <c r="BK14" s="590">
        <v>2.1192549999999999</v>
      </c>
      <c r="BL14" s="590">
        <v>2.0107750000000002</v>
      </c>
      <c r="BM14" s="590">
        <v>1.9803580000000001</v>
      </c>
      <c r="BN14" s="590">
        <v>1.945983</v>
      </c>
      <c r="BO14" s="590">
        <v>1.907942</v>
      </c>
      <c r="BP14" s="590">
        <v>1.929071</v>
      </c>
      <c r="BQ14" s="590">
        <v>2.0351370000000002</v>
      </c>
      <c r="BR14" s="590">
        <v>2.1021390000000002</v>
      </c>
      <c r="BS14" s="590">
        <v>2.143659</v>
      </c>
      <c r="BT14" s="590">
        <v>2.1912539999999998</v>
      </c>
      <c r="BU14" s="590">
        <v>2.1916959999999999</v>
      </c>
      <c r="BV14" s="590">
        <v>2.143875</v>
      </c>
    </row>
    <row r="15" spans="1:74" ht="11.05" customHeight="1" x14ac:dyDescent="0.2">
      <c r="A15" s="320" t="s">
        <v>1469</v>
      </c>
      <c r="B15" s="383" t="s">
        <v>915</v>
      </c>
      <c r="C15" s="585">
        <v>1.4850000000000001</v>
      </c>
      <c r="D15" s="585">
        <v>1.6419999999999999</v>
      </c>
      <c r="E15" s="585">
        <v>1.7629999999999999</v>
      </c>
      <c r="F15" s="585">
        <v>1.724</v>
      </c>
      <c r="G15" s="585">
        <v>1.8220000000000001</v>
      </c>
      <c r="H15" s="585">
        <v>1.9059999999999999</v>
      </c>
      <c r="I15" s="585">
        <v>1.9810000000000001</v>
      </c>
      <c r="J15" s="585">
        <v>1.9650000000000001</v>
      </c>
      <c r="K15" s="585">
        <v>2.032</v>
      </c>
      <c r="L15" s="585">
        <v>2.3029999999999999</v>
      </c>
      <c r="M15" s="585">
        <v>2.3090000000000002</v>
      </c>
      <c r="N15" s="585">
        <v>2.1680000000000001</v>
      </c>
      <c r="O15" s="585">
        <v>2.4510000000000001</v>
      </c>
      <c r="P15" s="585">
        <v>2.653</v>
      </c>
      <c r="Q15" s="585">
        <v>3.3260000000000001</v>
      </c>
      <c r="R15" s="585">
        <v>3.9327230000000002</v>
      </c>
      <c r="S15" s="585">
        <v>3.9519989999999998</v>
      </c>
      <c r="T15" s="585">
        <v>4.1108570000000002</v>
      </c>
      <c r="U15" s="585">
        <v>3.5145840000000002</v>
      </c>
      <c r="V15" s="585">
        <v>3.3736920000000001</v>
      </c>
      <c r="W15" s="585">
        <v>3.315124</v>
      </c>
      <c r="X15" s="585">
        <v>3.7915920000000001</v>
      </c>
      <c r="Y15" s="585">
        <v>3.2242169999999999</v>
      </c>
      <c r="Z15" s="585">
        <v>2.9516</v>
      </c>
      <c r="AA15" s="585">
        <v>3.582719</v>
      </c>
      <c r="AB15" s="585">
        <v>2.8370449999999998</v>
      </c>
      <c r="AC15" s="585">
        <v>2.7349950000000001</v>
      </c>
      <c r="AD15" s="585">
        <v>2.4392420000000001</v>
      </c>
      <c r="AE15" s="585">
        <v>2.2401249999999999</v>
      </c>
      <c r="AF15" s="585">
        <v>2.3160400000000001</v>
      </c>
      <c r="AG15" s="585">
        <v>2.549004</v>
      </c>
      <c r="AH15" s="585">
        <v>3.0400180193000002</v>
      </c>
      <c r="AI15" s="585">
        <v>3.1691722712999999</v>
      </c>
      <c r="AJ15" s="585">
        <v>2.9347373522</v>
      </c>
      <c r="AK15" s="585">
        <v>2.7908432182</v>
      </c>
      <c r="AL15" s="585">
        <v>2.4498580078000001</v>
      </c>
      <c r="AM15" s="585">
        <v>2.6446613448999998</v>
      </c>
      <c r="AN15" s="585">
        <v>2.7406133336999998</v>
      </c>
      <c r="AO15" s="585">
        <v>2.6505441031000001</v>
      </c>
      <c r="AP15" s="585">
        <v>2.6639904076000001</v>
      </c>
      <c r="AQ15" s="585">
        <v>2.4435652390999998</v>
      </c>
      <c r="AR15" s="585">
        <v>2.4567521875999998</v>
      </c>
      <c r="AS15" s="585">
        <v>2.481847734</v>
      </c>
      <c r="AT15" s="585">
        <v>2.2432840609000002</v>
      </c>
      <c r="AU15" s="585">
        <v>2.0528698727000001</v>
      </c>
      <c r="AV15" s="585">
        <v>2.1371270145999999</v>
      </c>
      <c r="AW15" s="585">
        <v>2.1344905631</v>
      </c>
      <c r="AX15" s="585">
        <v>2.1657768112000002</v>
      </c>
      <c r="AY15" s="885">
        <v>2.4106396194999999</v>
      </c>
      <c r="AZ15" s="885">
        <v>2.3296536477999998</v>
      </c>
      <c r="BA15" s="885">
        <v>2.1380438080999999</v>
      </c>
      <c r="BB15" s="885">
        <v>2.0470011210000001</v>
      </c>
      <c r="BC15" s="885">
        <v>2.00013</v>
      </c>
      <c r="BD15" s="885">
        <v>2.1634989999999998</v>
      </c>
      <c r="BE15" s="885">
        <v>2.3097780000000001</v>
      </c>
      <c r="BF15" s="885">
        <v>2.0950709999999999</v>
      </c>
      <c r="BG15" s="590">
        <v>2.138639</v>
      </c>
      <c r="BH15" s="590">
        <v>2.0353680000000001</v>
      </c>
      <c r="BI15" s="590">
        <v>2.007946</v>
      </c>
      <c r="BJ15" s="590">
        <v>2.0379130000000001</v>
      </c>
      <c r="BK15" s="590">
        <v>1.9653750000000001</v>
      </c>
      <c r="BL15" s="590">
        <v>1.9474229999999999</v>
      </c>
      <c r="BM15" s="590">
        <v>1.9242189999999999</v>
      </c>
      <c r="BN15" s="590">
        <v>1.9109320000000001</v>
      </c>
      <c r="BO15" s="590">
        <v>1.885432</v>
      </c>
      <c r="BP15" s="590">
        <v>1.8920110000000001</v>
      </c>
      <c r="BQ15" s="590">
        <v>2.0181420000000001</v>
      </c>
      <c r="BR15" s="590">
        <v>2.0797439999999998</v>
      </c>
      <c r="BS15" s="590">
        <v>2.0963889999999998</v>
      </c>
      <c r="BT15" s="590">
        <v>2.1577989999999998</v>
      </c>
      <c r="BU15" s="590">
        <v>2.1508759999999998</v>
      </c>
      <c r="BV15" s="590">
        <v>2.1113659999999999</v>
      </c>
    </row>
    <row r="16" spans="1:74" ht="11.05" customHeight="1" x14ac:dyDescent="0.2">
      <c r="A16" s="320" t="s">
        <v>1470</v>
      </c>
      <c r="B16" s="383" t="s">
        <v>916</v>
      </c>
      <c r="C16" s="585">
        <v>1.462</v>
      </c>
      <c r="D16" s="585">
        <v>1.617</v>
      </c>
      <c r="E16" s="585">
        <v>1.766</v>
      </c>
      <c r="F16" s="585">
        <v>1.756</v>
      </c>
      <c r="G16" s="585">
        <v>1.76</v>
      </c>
      <c r="H16" s="585">
        <v>1.867</v>
      </c>
      <c r="I16" s="585">
        <v>1.9690000000000001</v>
      </c>
      <c r="J16" s="585">
        <v>1.901</v>
      </c>
      <c r="K16" s="585">
        <v>1.95</v>
      </c>
      <c r="L16" s="585">
        <v>2.0910000000000002</v>
      </c>
      <c r="M16" s="585">
        <v>2.141</v>
      </c>
      <c r="N16" s="585">
        <v>2.09</v>
      </c>
      <c r="O16" s="585">
        <v>2.16</v>
      </c>
      <c r="P16" s="585">
        <v>2.4319999999999999</v>
      </c>
      <c r="Q16" s="585">
        <v>2.867</v>
      </c>
      <c r="R16" s="585">
        <v>2.5549179999999998</v>
      </c>
      <c r="S16" s="585">
        <v>2.5594209999999999</v>
      </c>
      <c r="T16" s="585">
        <v>2.6375700000000002</v>
      </c>
      <c r="U16" s="585">
        <v>2.4473220000000002</v>
      </c>
      <c r="V16" s="585">
        <v>2.3309310000000001</v>
      </c>
      <c r="W16" s="585">
        <v>2.1199859999999999</v>
      </c>
      <c r="X16" s="585">
        <v>2.069518</v>
      </c>
      <c r="Y16" s="585">
        <v>2.0386869999999999</v>
      </c>
      <c r="Z16" s="585">
        <v>1.906479</v>
      </c>
      <c r="AA16" s="585">
        <v>1.975822</v>
      </c>
      <c r="AB16" s="585">
        <v>1.992127</v>
      </c>
      <c r="AC16" s="585">
        <v>1.916112</v>
      </c>
      <c r="AD16" s="585">
        <v>1.955614</v>
      </c>
      <c r="AE16" s="585">
        <v>1.8873249999999999</v>
      </c>
      <c r="AF16" s="585">
        <v>1.844454</v>
      </c>
      <c r="AG16" s="585">
        <v>1.8894489999999999</v>
      </c>
      <c r="AH16" s="585">
        <v>2.0294469999999998</v>
      </c>
      <c r="AI16" s="585">
        <v>2.1734599999999999</v>
      </c>
      <c r="AJ16" s="585">
        <v>2.1592600000000002</v>
      </c>
      <c r="AK16" s="585">
        <v>2.074986</v>
      </c>
      <c r="AL16" s="585">
        <v>1.9425380000000001</v>
      </c>
      <c r="AM16" s="585">
        <v>1.9349689999999999</v>
      </c>
      <c r="AN16" s="585">
        <v>1.979068</v>
      </c>
      <c r="AO16" s="585">
        <v>2.0226769999999998</v>
      </c>
      <c r="AP16" s="585">
        <v>2.0837140000000001</v>
      </c>
      <c r="AQ16" s="585">
        <v>2.0583749999999998</v>
      </c>
      <c r="AR16" s="585">
        <v>2.0488240000000002</v>
      </c>
      <c r="AS16" s="585">
        <v>2.052829</v>
      </c>
      <c r="AT16" s="585">
        <v>2.0241099999999999</v>
      </c>
      <c r="AU16" s="585">
        <v>1.8905670000000001</v>
      </c>
      <c r="AV16" s="585">
        <v>1.8450310000000001</v>
      </c>
      <c r="AW16" s="585">
        <v>1.8344320000000001</v>
      </c>
      <c r="AX16" s="585">
        <v>1.826336</v>
      </c>
      <c r="AY16" s="885">
        <v>1.917216</v>
      </c>
      <c r="AZ16" s="885">
        <v>1.8941939999999999</v>
      </c>
      <c r="BA16" s="885">
        <v>1.7968360000000001</v>
      </c>
      <c r="BB16" s="885">
        <v>1.6762319999999999</v>
      </c>
      <c r="BC16" s="885">
        <v>1.6363220000000001</v>
      </c>
      <c r="BD16" s="885">
        <v>1.7118340000000001</v>
      </c>
      <c r="BE16" s="885">
        <v>1.7246619999999999</v>
      </c>
      <c r="BF16" s="885">
        <v>1.721093</v>
      </c>
      <c r="BG16" s="590">
        <v>1.6489529999999999</v>
      </c>
      <c r="BH16" s="590">
        <v>1.5612889999999999</v>
      </c>
      <c r="BI16" s="590">
        <v>1.504319</v>
      </c>
      <c r="BJ16" s="590">
        <v>1.430793</v>
      </c>
      <c r="BK16" s="590">
        <v>1.335712</v>
      </c>
      <c r="BL16" s="590">
        <v>1.290835</v>
      </c>
      <c r="BM16" s="590">
        <v>1.2248589999999999</v>
      </c>
      <c r="BN16" s="590">
        <v>1.183011</v>
      </c>
      <c r="BO16" s="590">
        <v>1.2226649999999999</v>
      </c>
      <c r="BP16" s="590">
        <v>1.244321</v>
      </c>
      <c r="BQ16" s="590">
        <v>1.2589680000000001</v>
      </c>
      <c r="BR16" s="590">
        <v>1.3087770000000001</v>
      </c>
      <c r="BS16" s="590">
        <v>1.2859659999999999</v>
      </c>
      <c r="BT16" s="590">
        <v>1.289398</v>
      </c>
      <c r="BU16" s="590">
        <v>1.3269660000000001</v>
      </c>
      <c r="BV16" s="590">
        <v>1.3339510000000001</v>
      </c>
    </row>
    <row r="17" spans="1:74" ht="11.05" customHeight="1" x14ac:dyDescent="0.2">
      <c r="A17" s="320" t="s">
        <v>1471</v>
      </c>
      <c r="B17" s="383" t="s">
        <v>1476</v>
      </c>
      <c r="C17" s="585">
        <v>0.86299999999999999</v>
      </c>
      <c r="D17" s="585">
        <v>0.90500000000000003</v>
      </c>
      <c r="E17" s="585">
        <v>0.92200000000000004</v>
      </c>
      <c r="F17" s="585">
        <v>0.82299999999999995</v>
      </c>
      <c r="G17" s="585">
        <v>0.81599999999999995</v>
      </c>
      <c r="H17" s="585">
        <v>0.96499999999999997</v>
      </c>
      <c r="I17" s="585">
        <v>1.0900000000000001</v>
      </c>
      <c r="J17" s="585">
        <v>1.115</v>
      </c>
      <c r="K17" s="585">
        <v>1.2909999999999999</v>
      </c>
      <c r="L17" s="585">
        <v>1.454</v>
      </c>
      <c r="M17" s="585">
        <v>1.252</v>
      </c>
      <c r="N17" s="585">
        <v>1.0329999999999999</v>
      </c>
      <c r="O17" s="585">
        <v>1.169</v>
      </c>
      <c r="P17" s="585">
        <v>1.2829999999999999</v>
      </c>
      <c r="Q17" s="585">
        <v>1.448</v>
      </c>
      <c r="R17" s="585">
        <v>1.302</v>
      </c>
      <c r="S17" s="585">
        <v>1.2230000000000001</v>
      </c>
      <c r="T17" s="585">
        <v>1.2190000000000001</v>
      </c>
      <c r="U17" s="585">
        <v>1.1419999999999999</v>
      </c>
      <c r="V17" s="585">
        <v>1.093</v>
      </c>
      <c r="W17" s="585">
        <v>0.99099999999999999</v>
      </c>
      <c r="X17" s="585">
        <v>0.85899999999999999</v>
      </c>
      <c r="Y17" s="585">
        <v>0.85199999999999998</v>
      </c>
      <c r="Z17" s="585">
        <v>0.69199999999999995</v>
      </c>
      <c r="AA17" s="585">
        <v>0.84199999999999997</v>
      </c>
      <c r="AB17" s="585">
        <v>0.82799999999999996</v>
      </c>
      <c r="AC17" s="585">
        <v>0.79400000000000004</v>
      </c>
      <c r="AD17" s="585">
        <v>0.81100000000000005</v>
      </c>
      <c r="AE17" s="585">
        <v>0.66600000000000004</v>
      </c>
      <c r="AF17" s="585">
        <v>0.57399999999999995</v>
      </c>
      <c r="AG17" s="585">
        <v>0.629</v>
      </c>
      <c r="AH17" s="585">
        <v>0.67900000000000005</v>
      </c>
      <c r="AI17" s="585">
        <v>0.73</v>
      </c>
      <c r="AJ17" s="585">
        <v>0.67477272727000004</v>
      </c>
      <c r="AK17" s="585">
        <v>0.63923809523999997</v>
      </c>
      <c r="AL17" s="585">
        <v>0.68705000000000005</v>
      </c>
      <c r="AM17" s="585">
        <v>0.82128571428999997</v>
      </c>
      <c r="AN17" s="585">
        <v>0.90754999999999997</v>
      </c>
      <c r="AO17" s="585">
        <v>0.80289999999999995</v>
      </c>
      <c r="AP17" s="585">
        <v>0.80009090909000002</v>
      </c>
      <c r="AQ17" s="585">
        <v>0.69768181817999997</v>
      </c>
      <c r="AR17" s="585">
        <v>0.76200000000000001</v>
      </c>
      <c r="AS17" s="585">
        <v>0.79733333333</v>
      </c>
      <c r="AT17" s="585">
        <v>0.75477272727</v>
      </c>
      <c r="AU17" s="585">
        <v>0.65564999999999996</v>
      </c>
      <c r="AV17" s="585">
        <v>0.77360869565000001</v>
      </c>
      <c r="AW17" s="585">
        <v>0.80600000000000005</v>
      </c>
      <c r="AX17" s="585">
        <v>0.77266666666999995</v>
      </c>
      <c r="AY17" s="885">
        <v>0.90100000000000002</v>
      </c>
      <c r="AZ17" s="885">
        <v>0.92500000000000004</v>
      </c>
      <c r="BA17" s="885">
        <v>0.87</v>
      </c>
      <c r="BB17" s="885">
        <v>0.84599999999999997</v>
      </c>
      <c r="BC17" s="885">
        <v>0.746</v>
      </c>
      <c r="BD17" s="885">
        <v>0.75600000000000001</v>
      </c>
      <c r="BE17" s="885">
        <v>0.71099999999999997</v>
      </c>
      <c r="BF17" s="885">
        <v>0.67</v>
      </c>
      <c r="BG17" s="590">
        <v>0.66651609999999994</v>
      </c>
      <c r="BH17" s="590">
        <v>0.64633759999999996</v>
      </c>
      <c r="BI17" s="590">
        <v>0.61731570000000002</v>
      </c>
      <c r="BJ17" s="590">
        <v>0.59869280000000002</v>
      </c>
      <c r="BK17" s="590">
        <v>0.57452110000000001</v>
      </c>
      <c r="BL17" s="590">
        <v>0.59250959999999997</v>
      </c>
      <c r="BM17" s="590">
        <v>0.57950250000000003</v>
      </c>
      <c r="BN17" s="590">
        <v>0.58846540000000003</v>
      </c>
      <c r="BO17" s="590">
        <v>0.61353230000000003</v>
      </c>
      <c r="BP17" s="590">
        <v>0.61146909999999999</v>
      </c>
      <c r="BQ17" s="590">
        <v>0.64190530000000001</v>
      </c>
      <c r="BR17" s="590">
        <v>0.64011390000000001</v>
      </c>
      <c r="BS17" s="590">
        <v>0.63923129999999995</v>
      </c>
      <c r="BT17" s="590">
        <v>0.65825109999999998</v>
      </c>
      <c r="BU17" s="590">
        <v>0.66129979999999999</v>
      </c>
      <c r="BV17" s="590">
        <v>0.66929470000000002</v>
      </c>
    </row>
    <row r="18" spans="1:74" ht="11.05" customHeight="1" x14ac:dyDescent="0.2">
      <c r="A18" s="321"/>
      <c r="B18" s="381" t="s">
        <v>930</v>
      </c>
      <c r="C18" s="585"/>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885"/>
      <c r="AZ18" s="885"/>
      <c r="BA18" s="885"/>
      <c r="BB18" s="885"/>
      <c r="BC18" s="885"/>
      <c r="BD18" s="885"/>
      <c r="BE18" s="885"/>
      <c r="BF18" s="885"/>
      <c r="BG18" s="590"/>
      <c r="BH18" s="590"/>
      <c r="BI18" s="590"/>
      <c r="BJ18" s="590"/>
      <c r="BK18" s="590"/>
      <c r="BL18" s="590"/>
      <c r="BM18" s="590"/>
      <c r="BN18" s="590"/>
      <c r="BO18" s="590"/>
      <c r="BP18" s="590"/>
      <c r="BQ18" s="590"/>
      <c r="BR18" s="590"/>
      <c r="BS18" s="590"/>
      <c r="BT18" s="590"/>
      <c r="BU18" s="590"/>
      <c r="BV18" s="590"/>
    </row>
    <row r="19" spans="1:74" ht="11.05" customHeight="1" x14ac:dyDescent="0.2">
      <c r="A19" s="320" t="s">
        <v>1162</v>
      </c>
      <c r="B19" s="383" t="s">
        <v>917</v>
      </c>
      <c r="C19" s="585">
        <v>2.3342499999999999</v>
      </c>
      <c r="D19" s="585">
        <v>2.5009999999999999</v>
      </c>
      <c r="E19" s="585">
        <v>2.8104</v>
      </c>
      <c r="F19" s="585">
        <v>2.85825</v>
      </c>
      <c r="G19" s="585">
        <v>2.9851999999999999</v>
      </c>
      <c r="H19" s="585">
        <v>3.0637500000000002</v>
      </c>
      <c r="I19" s="585">
        <v>3.1360000000000001</v>
      </c>
      <c r="J19" s="585">
        <v>3.1577999999999999</v>
      </c>
      <c r="K19" s="585">
        <v>3.1749999999999998</v>
      </c>
      <c r="L19" s="585">
        <v>3.2905000000000002</v>
      </c>
      <c r="M19" s="585">
        <v>3.3948</v>
      </c>
      <c r="N19" s="585">
        <v>3.3065000000000002</v>
      </c>
      <c r="O19" s="585">
        <v>3.3146</v>
      </c>
      <c r="P19" s="585">
        <v>3.5172500000000002</v>
      </c>
      <c r="Q19" s="585">
        <v>4.2217500000000001</v>
      </c>
      <c r="R19" s="585">
        <v>4.1085000000000003</v>
      </c>
      <c r="S19" s="585">
        <v>4.4436</v>
      </c>
      <c r="T19" s="585">
        <v>4.9290000000000003</v>
      </c>
      <c r="U19" s="585">
        <v>4.5592499999999996</v>
      </c>
      <c r="V19" s="585">
        <v>3.9750000000000001</v>
      </c>
      <c r="W19" s="585">
        <v>3.70025</v>
      </c>
      <c r="X19" s="585">
        <v>3.8151999999999999</v>
      </c>
      <c r="Y19" s="585">
        <v>3.6850000000000001</v>
      </c>
      <c r="Z19" s="585">
        <v>3.21</v>
      </c>
      <c r="AA19" s="585">
        <v>3.3391999999999999</v>
      </c>
      <c r="AB19" s="585">
        <v>3.3887499999999999</v>
      </c>
      <c r="AC19" s="585">
        <v>3.4220000000000002</v>
      </c>
      <c r="AD19" s="585">
        <v>3.6030000000000002</v>
      </c>
      <c r="AE19" s="585">
        <v>3.5548000000000002</v>
      </c>
      <c r="AF19" s="585">
        <v>3.5710000000000002</v>
      </c>
      <c r="AG19" s="585">
        <v>3.597</v>
      </c>
      <c r="AH19" s="585">
        <v>3.83975</v>
      </c>
      <c r="AI19" s="585">
        <v>3.8359999999999999</v>
      </c>
      <c r="AJ19" s="585">
        <v>3.6128</v>
      </c>
      <c r="AK19" s="585">
        <v>3.3180000000000001</v>
      </c>
      <c r="AL19" s="585">
        <v>3.1339999999999999</v>
      </c>
      <c r="AM19" s="585">
        <v>3.0754000000000001</v>
      </c>
      <c r="AN19" s="585">
        <v>3.2115</v>
      </c>
      <c r="AO19" s="585">
        <v>3.4255</v>
      </c>
      <c r="AP19" s="585">
        <v>3.6114000000000002</v>
      </c>
      <c r="AQ19" s="585">
        <v>3.6030000000000002</v>
      </c>
      <c r="AR19" s="585">
        <v>3.4544999999999999</v>
      </c>
      <c r="AS19" s="585">
        <v>3.4838</v>
      </c>
      <c r="AT19" s="585">
        <v>3.3892500000000001</v>
      </c>
      <c r="AU19" s="585">
        <v>3.2138</v>
      </c>
      <c r="AV19" s="585">
        <v>3.137</v>
      </c>
      <c r="AW19" s="585">
        <v>3.0527500000000001</v>
      </c>
      <c r="AX19" s="585">
        <v>3.0175999999999998</v>
      </c>
      <c r="AY19" s="885">
        <v>3.0754999999999999</v>
      </c>
      <c r="AZ19" s="885">
        <v>3.1207500000000001</v>
      </c>
      <c r="BA19" s="885">
        <v>3.0964</v>
      </c>
      <c r="BB19" s="885">
        <v>3.1712500000000001</v>
      </c>
      <c r="BC19" s="885">
        <v>3.15</v>
      </c>
      <c r="BD19" s="885">
        <v>3.1501999999999999</v>
      </c>
      <c r="BE19" s="885">
        <v>3.1247500000000001</v>
      </c>
      <c r="BF19" s="885">
        <v>3.1324999999999998</v>
      </c>
      <c r="BG19" s="590">
        <v>3.1611009999999999</v>
      </c>
      <c r="BH19" s="590">
        <v>3.1052770000000001</v>
      </c>
      <c r="BI19" s="590">
        <v>2.9637739999999999</v>
      </c>
      <c r="BJ19" s="590">
        <v>2.8144740000000001</v>
      </c>
      <c r="BK19" s="590">
        <v>2.7346149999999998</v>
      </c>
      <c r="BL19" s="590">
        <v>2.7016100000000001</v>
      </c>
      <c r="BM19" s="590">
        <v>2.7532770000000002</v>
      </c>
      <c r="BN19" s="590">
        <v>2.8189700000000002</v>
      </c>
      <c r="BO19" s="590">
        <v>2.8869180000000001</v>
      </c>
      <c r="BP19" s="590">
        <v>2.9589379999999998</v>
      </c>
      <c r="BQ19" s="590">
        <v>2.988632</v>
      </c>
      <c r="BR19" s="590">
        <v>3.0191349999999999</v>
      </c>
      <c r="BS19" s="590">
        <v>2.956099</v>
      </c>
      <c r="BT19" s="590">
        <v>2.9256989999999998</v>
      </c>
      <c r="BU19" s="590">
        <v>2.8459219999999998</v>
      </c>
      <c r="BV19" s="590">
        <v>2.7355360000000002</v>
      </c>
    </row>
    <row r="20" spans="1:74" ht="11.05" customHeight="1" x14ac:dyDescent="0.2">
      <c r="A20" s="320" t="s">
        <v>1160</v>
      </c>
      <c r="B20" s="383" t="s">
        <v>918</v>
      </c>
      <c r="C20" s="585">
        <v>2.4202499999999998</v>
      </c>
      <c r="D20" s="585">
        <v>2.5870000000000002</v>
      </c>
      <c r="E20" s="585">
        <v>2.8976000000000002</v>
      </c>
      <c r="F20" s="585">
        <v>2.9477500000000001</v>
      </c>
      <c r="G20" s="585">
        <v>3.0762</v>
      </c>
      <c r="H20" s="585">
        <v>3.1567500000000002</v>
      </c>
      <c r="I20" s="585">
        <v>3.2305000000000001</v>
      </c>
      <c r="J20" s="585">
        <v>3.2553999999999998</v>
      </c>
      <c r="K20" s="585">
        <v>3.2715000000000001</v>
      </c>
      <c r="L20" s="585">
        <v>3.3842500000000002</v>
      </c>
      <c r="M20" s="585">
        <v>3.4910000000000001</v>
      </c>
      <c r="N20" s="585">
        <v>3.4060000000000001</v>
      </c>
      <c r="O20" s="585">
        <v>3.4127999999999998</v>
      </c>
      <c r="P20" s="585">
        <v>3.6110000000000002</v>
      </c>
      <c r="Q20" s="585">
        <v>4.3217499999999998</v>
      </c>
      <c r="R20" s="585">
        <v>4.2127499999999998</v>
      </c>
      <c r="S20" s="585">
        <v>4.5449999999999999</v>
      </c>
      <c r="T20" s="585">
        <v>5.0322500000000003</v>
      </c>
      <c r="U20" s="585">
        <v>4.6680000000000001</v>
      </c>
      <c r="V20" s="585">
        <v>4.0873999999999997</v>
      </c>
      <c r="W20" s="585">
        <v>3.8167499999999999</v>
      </c>
      <c r="X20" s="585">
        <v>3.9354</v>
      </c>
      <c r="Y20" s="585">
        <v>3.7992499999999998</v>
      </c>
      <c r="Z20" s="585">
        <v>3.3235000000000001</v>
      </c>
      <c r="AA20" s="585">
        <v>3.4451999999999998</v>
      </c>
      <c r="AB20" s="585">
        <v>3.5012500000000002</v>
      </c>
      <c r="AC20" s="585">
        <v>3.5350000000000001</v>
      </c>
      <c r="AD20" s="585">
        <v>3.71075</v>
      </c>
      <c r="AE20" s="585">
        <v>3.6661999999999999</v>
      </c>
      <c r="AF20" s="585">
        <v>3.68425</v>
      </c>
      <c r="AG20" s="585">
        <v>3.7124000000000001</v>
      </c>
      <c r="AH20" s="585">
        <v>3.95425</v>
      </c>
      <c r="AI20" s="585">
        <v>3.9575</v>
      </c>
      <c r="AJ20" s="585">
        <v>3.742</v>
      </c>
      <c r="AK20" s="585">
        <v>3.4424999999999999</v>
      </c>
      <c r="AL20" s="585">
        <v>3.2570000000000001</v>
      </c>
      <c r="AM20" s="585">
        <v>3.1968000000000001</v>
      </c>
      <c r="AN20" s="585">
        <v>3.3282500000000002</v>
      </c>
      <c r="AO20" s="585">
        <v>3.5415000000000001</v>
      </c>
      <c r="AP20" s="585">
        <v>3.7334000000000001</v>
      </c>
      <c r="AQ20" s="585">
        <v>3.72525</v>
      </c>
      <c r="AR20" s="585">
        <v>3.5754999999999999</v>
      </c>
      <c r="AS20" s="585">
        <v>3.6004</v>
      </c>
      <c r="AT20" s="585">
        <v>3.5065</v>
      </c>
      <c r="AU20" s="585">
        <v>3.3384</v>
      </c>
      <c r="AV20" s="585">
        <v>3.2605</v>
      </c>
      <c r="AW20" s="585">
        <v>3.1752500000000001</v>
      </c>
      <c r="AX20" s="585">
        <v>3.1394000000000002</v>
      </c>
      <c r="AY20" s="885">
        <v>3.19625</v>
      </c>
      <c r="AZ20" s="885">
        <v>3.2472500000000002</v>
      </c>
      <c r="BA20" s="885">
        <v>3.2229999999999999</v>
      </c>
      <c r="BB20" s="885">
        <v>3.2985000000000002</v>
      </c>
      <c r="BC20" s="885">
        <v>3.278</v>
      </c>
      <c r="BD20" s="885">
        <v>3.2764000000000002</v>
      </c>
      <c r="BE20" s="885">
        <v>3.2494999999999998</v>
      </c>
      <c r="BF20" s="885">
        <v>3.2577500000000001</v>
      </c>
      <c r="BG20" s="590">
        <v>3.288008</v>
      </c>
      <c r="BH20" s="590">
        <v>3.2345259999999998</v>
      </c>
      <c r="BI20" s="590">
        <v>3.0941290000000001</v>
      </c>
      <c r="BJ20" s="590">
        <v>2.945408</v>
      </c>
      <c r="BK20" s="590">
        <v>2.8646440000000002</v>
      </c>
      <c r="BL20" s="590">
        <v>2.8295439999999998</v>
      </c>
      <c r="BM20" s="590">
        <v>2.8797670000000002</v>
      </c>
      <c r="BN20" s="590">
        <v>2.9467979999999998</v>
      </c>
      <c r="BO20" s="590">
        <v>3.0133679999999998</v>
      </c>
      <c r="BP20" s="590">
        <v>3.0841789999999998</v>
      </c>
      <c r="BQ20" s="590">
        <v>3.1156290000000002</v>
      </c>
      <c r="BR20" s="590">
        <v>3.1470889999999998</v>
      </c>
      <c r="BS20" s="590">
        <v>3.0856170000000001</v>
      </c>
      <c r="BT20" s="590">
        <v>3.057474</v>
      </c>
      <c r="BU20" s="590">
        <v>2.9787370000000002</v>
      </c>
      <c r="BV20" s="590">
        <v>2.8688790000000002</v>
      </c>
    </row>
    <row r="21" spans="1:74" ht="11.05" customHeight="1" x14ac:dyDescent="0.2">
      <c r="A21" s="320" t="s">
        <v>1472</v>
      </c>
      <c r="B21" s="383" t="s">
        <v>919</v>
      </c>
      <c r="C21" s="585">
        <v>2.6804999999999999</v>
      </c>
      <c r="D21" s="585">
        <v>2.847</v>
      </c>
      <c r="E21" s="585">
        <v>3.1522000000000001</v>
      </c>
      <c r="F21" s="585">
        <v>3.1302500000000002</v>
      </c>
      <c r="G21" s="585">
        <v>3.2170000000000001</v>
      </c>
      <c r="H21" s="585">
        <v>3.2867500000000001</v>
      </c>
      <c r="I21" s="585">
        <v>3.3387500000000001</v>
      </c>
      <c r="J21" s="585">
        <v>3.35</v>
      </c>
      <c r="K21" s="585">
        <v>3.3839999999999999</v>
      </c>
      <c r="L21" s="585">
        <v>3.6117499999999998</v>
      </c>
      <c r="M21" s="585">
        <v>3.7269999999999999</v>
      </c>
      <c r="N21" s="585">
        <v>3.641</v>
      </c>
      <c r="O21" s="585">
        <v>3.7242000000000002</v>
      </c>
      <c r="P21" s="585">
        <v>4.0322500000000003</v>
      </c>
      <c r="Q21" s="585">
        <v>5.1044999999999998</v>
      </c>
      <c r="R21" s="585">
        <v>5.1195000000000004</v>
      </c>
      <c r="S21" s="585">
        <v>5.5709999999999997</v>
      </c>
      <c r="T21" s="585">
        <v>5.7534999999999998</v>
      </c>
      <c r="U21" s="585">
        <v>5.4857500000000003</v>
      </c>
      <c r="V21" s="585">
        <v>5.0132000000000003</v>
      </c>
      <c r="W21" s="585">
        <v>4.9924999999999997</v>
      </c>
      <c r="X21" s="585">
        <v>5.2114000000000003</v>
      </c>
      <c r="Y21" s="585">
        <v>5.2549999999999999</v>
      </c>
      <c r="Z21" s="585">
        <v>4.7134999999999998</v>
      </c>
      <c r="AA21" s="585">
        <v>4.5763999999999996</v>
      </c>
      <c r="AB21" s="585">
        <v>4.4132499999999997</v>
      </c>
      <c r="AC21" s="585">
        <v>4.2104999999999997</v>
      </c>
      <c r="AD21" s="585">
        <v>4.0990000000000002</v>
      </c>
      <c r="AE21" s="585">
        <v>3.915</v>
      </c>
      <c r="AF21" s="585">
        <v>3.8017500000000002</v>
      </c>
      <c r="AG21" s="585">
        <v>3.8822000000000001</v>
      </c>
      <c r="AH21" s="585">
        <v>4.3702500000000004</v>
      </c>
      <c r="AI21" s="585">
        <v>4.5627500000000003</v>
      </c>
      <c r="AJ21" s="585">
        <v>4.5068000000000001</v>
      </c>
      <c r="AK21" s="585">
        <v>4.2537500000000001</v>
      </c>
      <c r="AL21" s="585">
        <v>3.9717500000000001</v>
      </c>
      <c r="AM21" s="585">
        <v>3.8544</v>
      </c>
      <c r="AN21" s="585">
        <v>4.0437500000000002</v>
      </c>
      <c r="AO21" s="585">
        <v>4.0220000000000002</v>
      </c>
      <c r="AP21" s="585">
        <v>4.0022000000000002</v>
      </c>
      <c r="AQ21" s="585">
        <v>3.8222499999999999</v>
      </c>
      <c r="AR21" s="585">
        <v>3.722</v>
      </c>
      <c r="AS21" s="585">
        <v>3.8102</v>
      </c>
      <c r="AT21" s="585">
        <v>3.6995</v>
      </c>
      <c r="AU21" s="585">
        <v>3.5577999999999999</v>
      </c>
      <c r="AV21" s="585">
        <v>3.5852499999999998</v>
      </c>
      <c r="AW21" s="585">
        <v>3.5217499999999999</v>
      </c>
      <c r="AX21" s="585">
        <v>3.4942000000000002</v>
      </c>
      <c r="AY21" s="885">
        <v>3.6342500000000002</v>
      </c>
      <c r="AZ21" s="885">
        <v>3.67475</v>
      </c>
      <c r="BA21" s="885">
        <v>3.585</v>
      </c>
      <c r="BB21" s="885">
        <v>3.5665</v>
      </c>
      <c r="BC21" s="885">
        <v>3.4990000000000001</v>
      </c>
      <c r="BD21" s="885">
        <v>3.5990000000000002</v>
      </c>
      <c r="BE21" s="885">
        <v>3.7785000000000002</v>
      </c>
      <c r="BF21" s="885">
        <v>3.7437499999999999</v>
      </c>
      <c r="BG21" s="590">
        <v>3.7344719999999998</v>
      </c>
      <c r="BH21" s="590">
        <v>3.7292000000000001</v>
      </c>
      <c r="BI21" s="590">
        <v>3.6744910000000002</v>
      </c>
      <c r="BJ21" s="590">
        <v>3.6027300000000002</v>
      </c>
      <c r="BK21" s="590">
        <v>3.5319259999999999</v>
      </c>
      <c r="BL21" s="590">
        <v>3.4671400000000001</v>
      </c>
      <c r="BM21" s="590">
        <v>3.424096</v>
      </c>
      <c r="BN21" s="590">
        <v>3.3635679999999999</v>
      </c>
      <c r="BO21" s="590">
        <v>3.3491469999999999</v>
      </c>
      <c r="BP21" s="590">
        <v>3.3332679999999999</v>
      </c>
      <c r="BQ21" s="590">
        <v>3.3933650000000002</v>
      </c>
      <c r="BR21" s="590">
        <v>3.4720680000000002</v>
      </c>
      <c r="BS21" s="590">
        <v>3.5263810000000002</v>
      </c>
      <c r="BT21" s="590">
        <v>3.5612840000000001</v>
      </c>
      <c r="BU21" s="590">
        <v>3.586624</v>
      </c>
      <c r="BV21" s="590">
        <v>3.5621160000000001</v>
      </c>
    </row>
    <row r="22" spans="1:74" ht="11.05" customHeight="1" x14ac:dyDescent="0.2">
      <c r="A22" s="320" t="s">
        <v>1473</v>
      </c>
      <c r="B22" s="383" t="s">
        <v>920</v>
      </c>
      <c r="C22" s="585">
        <v>2.5489999999999999</v>
      </c>
      <c r="D22" s="585">
        <v>2.79</v>
      </c>
      <c r="E22" s="585">
        <v>2.8730000000000002</v>
      </c>
      <c r="F22" s="585">
        <v>2.7850000000000001</v>
      </c>
      <c r="G22" s="585">
        <v>2.8250000000000002</v>
      </c>
      <c r="H22" s="585">
        <v>2.952</v>
      </c>
      <c r="I22" s="585">
        <v>2.98</v>
      </c>
      <c r="J22" s="585">
        <v>2.9319999999999999</v>
      </c>
      <c r="K22" s="585">
        <v>2.9990000000000001</v>
      </c>
      <c r="L22" s="585">
        <v>3.4220000000000002</v>
      </c>
      <c r="M22" s="585">
        <v>3.512</v>
      </c>
      <c r="N22" s="585">
        <v>3.4430000000000001</v>
      </c>
      <c r="O22" s="585">
        <v>3.7759999999999998</v>
      </c>
      <c r="P22" s="585">
        <v>4.0579999999999998</v>
      </c>
      <c r="Q22" s="585">
        <v>4.9279999999999999</v>
      </c>
      <c r="R22" s="585">
        <v>5.1429999999999998</v>
      </c>
      <c r="S22" s="585">
        <v>5.9729999999999999</v>
      </c>
      <c r="T22" s="585">
        <v>5.8630000000000004</v>
      </c>
      <c r="U22" s="585">
        <v>5.2560000000000002</v>
      </c>
      <c r="V22" s="585">
        <v>4.9530000000000003</v>
      </c>
      <c r="W22" s="585">
        <v>4.8150000000000004</v>
      </c>
      <c r="X22" s="585">
        <v>5.7859999999999996</v>
      </c>
      <c r="Y22" s="585">
        <v>5.24</v>
      </c>
      <c r="Z22" s="585">
        <v>4.3440000000000003</v>
      </c>
      <c r="AA22" s="585">
        <v>4.3129999999999997</v>
      </c>
      <c r="AB22" s="585">
        <v>3.988</v>
      </c>
      <c r="AC22" s="585">
        <v>3.8660000000000001</v>
      </c>
      <c r="AD22" s="585">
        <v>3.7090000000000001</v>
      </c>
      <c r="AE22" s="585">
        <v>3.423</v>
      </c>
      <c r="AF22" s="585">
        <v>3.395</v>
      </c>
      <c r="AG22" s="585">
        <v>3.472</v>
      </c>
      <c r="AH22" s="585">
        <v>3.819</v>
      </c>
      <c r="AI22" s="585">
        <v>4.1509999999999998</v>
      </c>
      <c r="AJ22" s="585">
        <v>4.0890000000000004</v>
      </c>
      <c r="AK22" s="585">
        <v>4.0110000000000001</v>
      </c>
      <c r="AL22" s="585">
        <v>3.8210000000000002</v>
      </c>
      <c r="AM22" s="585">
        <v>3.766</v>
      </c>
      <c r="AN22" s="585">
        <v>3.8279999999999998</v>
      </c>
      <c r="AO22" s="585">
        <v>3.774</v>
      </c>
      <c r="AP22" s="585">
        <v>3.706</v>
      </c>
      <c r="AQ22" s="585">
        <v>3.694</v>
      </c>
      <c r="AR22" s="585">
        <v>3.5760000000000001</v>
      </c>
      <c r="AS22" s="585">
        <v>3.6829999999999998</v>
      </c>
      <c r="AT22" s="585">
        <v>3.5449999999999999</v>
      </c>
      <c r="AU22" s="585">
        <v>3.3940000000000001</v>
      </c>
      <c r="AV22" s="585">
        <v>3.427</v>
      </c>
      <c r="AW22" s="585">
        <v>3.41</v>
      </c>
      <c r="AX22" s="585">
        <v>3.4580000000000002</v>
      </c>
      <c r="AY22" s="885">
        <v>3.7930000000000001</v>
      </c>
      <c r="AZ22" s="885">
        <v>3.827</v>
      </c>
      <c r="BA22" s="885">
        <v>3.625</v>
      </c>
      <c r="BB22" s="885">
        <v>3.5059999999999998</v>
      </c>
      <c r="BC22" s="885">
        <v>3.4329999999999998</v>
      </c>
      <c r="BD22" s="885">
        <v>3.4630000000000001</v>
      </c>
      <c r="BE22" s="885">
        <v>3.6269999999999998</v>
      </c>
      <c r="BF22" s="885">
        <v>3.474421</v>
      </c>
      <c r="BG22" s="590">
        <v>3.5467650000000002</v>
      </c>
      <c r="BH22" s="590">
        <v>3.5087359999999999</v>
      </c>
      <c r="BI22" s="590">
        <v>3.5044680000000001</v>
      </c>
      <c r="BJ22" s="590">
        <v>3.4660679999999999</v>
      </c>
      <c r="BK22" s="590">
        <v>3.3626809999999998</v>
      </c>
      <c r="BL22" s="590">
        <v>3.2439710000000002</v>
      </c>
      <c r="BM22" s="590">
        <v>3.1818430000000002</v>
      </c>
      <c r="BN22" s="590">
        <v>3.1686040000000002</v>
      </c>
      <c r="BO22" s="590">
        <v>3.1761870000000001</v>
      </c>
      <c r="BP22" s="590">
        <v>3.1506539999999998</v>
      </c>
      <c r="BQ22" s="590">
        <v>3.218969</v>
      </c>
      <c r="BR22" s="590">
        <v>3.2755040000000002</v>
      </c>
      <c r="BS22" s="590">
        <v>3.3712390000000001</v>
      </c>
      <c r="BT22" s="590">
        <v>3.4196900000000001</v>
      </c>
      <c r="BU22" s="590">
        <v>3.4384800000000002</v>
      </c>
      <c r="BV22" s="590">
        <v>3.3956590000000002</v>
      </c>
    </row>
    <row r="23" spans="1:74" ht="11.05" customHeight="1" x14ac:dyDescent="0.2">
      <c r="A23" s="320" t="s">
        <v>1478</v>
      </c>
      <c r="B23" s="383" t="s">
        <v>1477</v>
      </c>
      <c r="C23" s="585">
        <v>2.16675</v>
      </c>
      <c r="D23" s="585">
        <v>2.3772500000000001</v>
      </c>
      <c r="E23" s="585">
        <v>2.3475000000000001</v>
      </c>
      <c r="F23" s="585" t="s">
        <v>1609</v>
      </c>
      <c r="G23" s="585" t="s">
        <v>1609</v>
      </c>
      <c r="H23" s="585" t="s">
        <v>1609</v>
      </c>
      <c r="I23" s="585" t="s">
        <v>1609</v>
      </c>
      <c r="J23" s="585" t="s">
        <v>1609</v>
      </c>
      <c r="K23" s="585">
        <v>2.59</v>
      </c>
      <c r="L23" s="585">
        <v>2.6955</v>
      </c>
      <c r="M23" s="585">
        <v>2.7247499999999998</v>
      </c>
      <c r="N23" s="585">
        <v>2.7018</v>
      </c>
      <c r="O23" s="585">
        <v>2.7370000000000001</v>
      </c>
      <c r="P23" s="585">
        <v>2.8460000000000001</v>
      </c>
      <c r="Q23" s="585">
        <v>2.9925000000000002</v>
      </c>
      <c r="R23" s="585" t="s">
        <v>1609</v>
      </c>
      <c r="S23" s="585" t="s">
        <v>1609</v>
      </c>
      <c r="T23" s="585" t="s">
        <v>1609</v>
      </c>
      <c r="U23" s="585" t="s">
        <v>1609</v>
      </c>
      <c r="V23" s="585" t="s">
        <v>1609</v>
      </c>
      <c r="W23" s="585">
        <v>2.661</v>
      </c>
      <c r="X23" s="585">
        <v>2.6637499999999998</v>
      </c>
      <c r="Y23" s="585">
        <v>2.6753999999999998</v>
      </c>
      <c r="Z23" s="585">
        <v>2.6807500000000002</v>
      </c>
      <c r="AA23" s="585">
        <v>2.7007500000000002</v>
      </c>
      <c r="AB23" s="585">
        <v>2.7029999999999998</v>
      </c>
      <c r="AC23" s="585">
        <v>2.6840000000000002</v>
      </c>
      <c r="AD23" s="585" t="s">
        <v>1609</v>
      </c>
      <c r="AE23" s="585" t="s">
        <v>1609</v>
      </c>
      <c r="AF23" s="585" t="s">
        <v>1609</v>
      </c>
      <c r="AG23" s="585" t="s">
        <v>1609</v>
      </c>
      <c r="AH23" s="585" t="s">
        <v>1609</v>
      </c>
      <c r="AI23" s="585">
        <v>2.379</v>
      </c>
      <c r="AJ23" s="585">
        <v>2.3944999999999999</v>
      </c>
      <c r="AK23" s="585">
        <v>2.4247999999999998</v>
      </c>
      <c r="AL23" s="585">
        <v>2.4634999999999998</v>
      </c>
      <c r="AM23" s="585">
        <v>2.5590000000000002</v>
      </c>
      <c r="AN23" s="585">
        <v>2.6077499999999998</v>
      </c>
      <c r="AO23" s="585">
        <v>2.5826666666999998</v>
      </c>
      <c r="AP23" s="585">
        <v>2.5670000000000002</v>
      </c>
      <c r="AQ23" s="585">
        <v>2.4750000000000001</v>
      </c>
      <c r="AR23" s="585">
        <v>2.4119999999999999</v>
      </c>
      <c r="AS23" s="585">
        <v>2.3940000000000001</v>
      </c>
      <c r="AT23" s="585">
        <v>2.371</v>
      </c>
      <c r="AU23" s="585">
        <v>2.3690000000000002</v>
      </c>
      <c r="AV23" s="585">
        <v>2.427</v>
      </c>
      <c r="AW23" s="585">
        <v>2.48325</v>
      </c>
      <c r="AX23" s="585">
        <v>2.5182500000000001</v>
      </c>
      <c r="AY23" s="885">
        <v>2.6812</v>
      </c>
      <c r="AZ23" s="885">
        <v>2.7482500000000001</v>
      </c>
      <c r="BA23" s="885">
        <v>2.7136666667</v>
      </c>
      <c r="BB23" s="885">
        <v>2.63849</v>
      </c>
      <c r="BC23" s="885">
        <v>2.5161579999999999</v>
      </c>
      <c r="BD23" s="885" t="s">
        <v>1609</v>
      </c>
      <c r="BE23" s="885" t="s">
        <v>1609</v>
      </c>
      <c r="BF23" s="885" t="s">
        <v>1609</v>
      </c>
      <c r="BG23" s="590" t="s">
        <v>1609</v>
      </c>
      <c r="BH23" s="590">
        <v>1.9190210000000001</v>
      </c>
      <c r="BI23" s="590">
        <v>1.932922</v>
      </c>
      <c r="BJ23" s="590">
        <v>2.005782</v>
      </c>
      <c r="BK23" s="590">
        <v>2.056292</v>
      </c>
      <c r="BL23" s="590">
        <v>2.09883</v>
      </c>
      <c r="BM23" s="590">
        <v>2.121966</v>
      </c>
      <c r="BN23" s="590" t="s">
        <v>1609</v>
      </c>
      <c r="BO23" s="590" t="s">
        <v>1609</v>
      </c>
      <c r="BP23" s="590" t="s">
        <v>1609</v>
      </c>
      <c r="BQ23" s="590" t="s">
        <v>1609</v>
      </c>
      <c r="BR23" s="590" t="s">
        <v>1609</v>
      </c>
      <c r="BS23" s="590" t="s">
        <v>1609</v>
      </c>
      <c r="BT23" s="590">
        <v>1.6781010000000001</v>
      </c>
      <c r="BU23" s="590">
        <v>1.7488379999999999</v>
      </c>
      <c r="BV23" s="590">
        <v>1.873138</v>
      </c>
    </row>
    <row r="24" spans="1:74" ht="11.05" customHeight="1" x14ac:dyDescent="0.2">
      <c r="A24" s="26"/>
      <c r="B24" s="30" t="s">
        <v>69</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886"/>
      <c r="AZ24" s="886"/>
      <c r="BA24" s="886"/>
      <c r="BB24" s="886"/>
      <c r="BC24" s="886"/>
      <c r="BD24" s="886"/>
      <c r="BE24" s="886"/>
      <c r="BF24" s="886"/>
      <c r="BG24" s="376"/>
      <c r="BH24" s="376"/>
      <c r="BI24" s="376"/>
      <c r="BJ24" s="376"/>
      <c r="BK24" s="377"/>
      <c r="BL24" s="376"/>
      <c r="BM24" s="376"/>
      <c r="BN24" s="376"/>
      <c r="BO24" s="376"/>
      <c r="BP24" s="376"/>
      <c r="BQ24" s="376"/>
      <c r="BR24" s="376"/>
      <c r="BS24" s="376"/>
      <c r="BT24" s="376"/>
      <c r="BU24" s="376"/>
      <c r="BV24" s="376"/>
    </row>
    <row r="25" spans="1:74" ht="11.05" customHeight="1" x14ac:dyDescent="0.2">
      <c r="A25" s="29" t="s">
        <v>430</v>
      </c>
      <c r="B25" s="379" t="s">
        <v>931</v>
      </c>
      <c r="C25" s="341">
        <v>2.81569</v>
      </c>
      <c r="D25" s="341">
        <v>5.5586500000000001</v>
      </c>
      <c r="E25" s="341">
        <v>2.7221799999999998</v>
      </c>
      <c r="F25" s="341">
        <v>2.7637399999999999</v>
      </c>
      <c r="G25" s="341">
        <v>3.0234899999999998</v>
      </c>
      <c r="H25" s="341">
        <v>3.38714</v>
      </c>
      <c r="I25" s="341">
        <v>3.98976</v>
      </c>
      <c r="J25" s="341">
        <v>4.2287299999999997</v>
      </c>
      <c r="K25" s="341">
        <v>5.3612399999999996</v>
      </c>
      <c r="L25" s="341">
        <v>5.7248900000000003</v>
      </c>
      <c r="M25" s="341">
        <v>5.24695</v>
      </c>
      <c r="N25" s="341">
        <v>3.9066399999999999</v>
      </c>
      <c r="O25" s="341">
        <v>4.5464399999999996</v>
      </c>
      <c r="P25" s="341">
        <v>4.86822</v>
      </c>
      <c r="Q25" s="341">
        <v>5.0861999999999998</v>
      </c>
      <c r="R25" s="341">
        <v>6.8507999999999996</v>
      </c>
      <c r="S25" s="341">
        <v>8.4493200000000002</v>
      </c>
      <c r="T25" s="341">
        <v>7.9926000000000004</v>
      </c>
      <c r="U25" s="341">
        <v>7.5566399999999998</v>
      </c>
      <c r="V25" s="341">
        <v>9.1447800000000008</v>
      </c>
      <c r="W25" s="341">
        <v>8.1794399999999996</v>
      </c>
      <c r="X25" s="341">
        <v>5.8750799999999996</v>
      </c>
      <c r="Y25" s="341">
        <v>5.6570999999999998</v>
      </c>
      <c r="Z25" s="341">
        <v>5.7401400000000002</v>
      </c>
      <c r="AA25" s="341">
        <v>3.3942600000000001</v>
      </c>
      <c r="AB25" s="341">
        <v>2.47044</v>
      </c>
      <c r="AC25" s="341">
        <v>2.39778</v>
      </c>
      <c r="AD25" s="341">
        <v>2.2420800000000001</v>
      </c>
      <c r="AE25" s="341">
        <v>2.2317</v>
      </c>
      <c r="AF25" s="341">
        <v>2.2628400000000002</v>
      </c>
      <c r="AG25" s="341">
        <v>2.6469</v>
      </c>
      <c r="AH25" s="341">
        <v>2.6780400000000002</v>
      </c>
      <c r="AI25" s="341">
        <v>2.7403200000000001</v>
      </c>
      <c r="AJ25" s="341">
        <v>3.0932400000000002</v>
      </c>
      <c r="AK25" s="341">
        <v>2.81298</v>
      </c>
      <c r="AL25" s="341">
        <v>2.6157599999999999</v>
      </c>
      <c r="AM25" s="341">
        <v>3.30084</v>
      </c>
      <c r="AN25" s="341">
        <v>1.7853600000000001</v>
      </c>
      <c r="AO25" s="341">
        <v>1.5466200000000001</v>
      </c>
      <c r="AP25" s="341">
        <v>1.6608000000000001</v>
      </c>
      <c r="AQ25" s="341">
        <v>2.2005599999999998</v>
      </c>
      <c r="AR25" s="341">
        <v>2.63652</v>
      </c>
      <c r="AS25" s="341">
        <v>2.14866</v>
      </c>
      <c r="AT25" s="341">
        <v>2.06562</v>
      </c>
      <c r="AU25" s="341">
        <v>2.3666399999999999</v>
      </c>
      <c r="AV25" s="341">
        <v>2.2835999999999999</v>
      </c>
      <c r="AW25" s="341">
        <v>2.2005599999999998</v>
      </c>
      <c r="AX25" s="341">
        <v>3.1243799999999999</v>
      </c>
      <c r="AY25" s="874">
        <v>4.2869400000000004</v>
      </c>
      <c r="AZ25" s="874">
        <v>4.3492199999999999</v>
      </c>
      <c r="BA25" s="874">
        <v>4.2765599999999999</v>
      </c>
      <c r="BB25" s="874">
        <v>3.54996</v>
      </c>
      <c r="BC25" s="874">
        <v>3.2385600000000001</v>
      </c>
      <c r="BD25" s="874">
        <v>3.13476</v>
      </c>
      <c r="BE25" s="874">
        <v>3.3216000000000001</v>
      </c>
      <c r="BF25" s="874">
        <v>3.0205799999999998</v>
      </c>
      <c r="BG25" s="352">
        <v>3.1218810000000001</v>
      </c>
      <c r="BH25" s="352">
        <v>3.376239</v>
      </c>
      <c r="BI25" s="352">
        <v>3.7791320000000002</v>
      </c>
      <c r="BJ25" s="352">
        <v>4.4208429999999996</v>
      </c>
      <c r="BK25" s="352">
        <v>4.7523710000000001</v>
      </c>
      <c r="BL25" s="352">
        <v>4.448531</v>
      </c>
      <c r="BM25" s="352">
        <v>4.0340939999999996</v>
      </c>
      <c r="BN25" s="352">
        <v>3.7136939999999998</v>
      </c>
      <c r="BO25" s="352">
        <v>3.7661880000000001</v>
      </c>
      <c r="BP25" s="352">
        <v>3.856881</v>
      </c>
      <c r="BQ25" s="352">
        <v>4.1975939999999996</v>
      </c>
      <c r="BR25" s="352">
        <v>4.50129</v>
      </c>
      <c r="BS25" s="352">
        <v>4.5545600000000004</v>
      </c>
      <c r="BT25" s="352">
        <v>4.775684</v>
      </c>
      <c r="BU25" s="352">
        <v>5.1686399999999999</v>
      </c>
      <c r="BV25" s="352">
        <v>5.5918729999999996</v>
      </c>
    </row>
    <row r="26" spans="1:74" ht="11.05" customHeight="1" x14ac:dyDescent="0.2">
      <c r="A26" s="29" t="s">
        <v>70</v>
      </c>
      <c r="B26" s="379" t="s">
        <v>932</v>
      </c>
      <c r="C26" s="341">
        <v>2.71</v>
      </c>
      <c r="D26" s="341">
        <v>5.35</v>
      </c>
      <c r="E26" s="341">
        <v>2.62</v>
      </c>
      <c r="F26" s="341">
        <v>2.66</v>
      </c>
      <c r="G26" s="341">
        <v>2.91</v>
      </c>
      <c r="H26" s="341">
        <v>3.26</v>
      </c>
      <c r="I26" s="341">
        <v>3.84</v>
      </c>
      <c r="J26" s="341">
        <v>4.07</v>
      </c>
      <c r="K26" s="341">
        <v>5.16</v>
      </c>
      <c r="L26" s="341">
        <v>5.51</v>
      </c>
      <c r="M26" s="341">
        <v>5.05</v>
      </c>
      <c r="N26" s="341">
        <v>3.76</v>
      </c>
      <c r="O26" s="341">
        <v>4.38</v>
      </c>
      <c r="P26" s="341">
        <v>4.6900000000000004</v>
      </c>
      <c r="Q26" s="341">
        <v>4.9000000000000004</v>
      </c>
      <c r="R26" s="341">
        <v>6.6</v>
      </c>
      <c r="S26" s="341">
        <v>8.14</v>
      </c>
      <c r="T26" s="341">
        <v>7.7</v>
      </c>
      <c r="U26" s="341">
        <v>7.28</v>
      </c>
      <c r="V26" s="341">
        <v>8.81</v>
      </c>
      <c r="W26" s="341">
        <v>7.88</v>
      </c>
      <c r="X26" s="341">
        <v>5.66</v>
      </c>
      <c r="Y26" s="341">
        <v>5.45</v>
      </c>
      <c r="Z26" s="341">
        <v>5.53</v>
      </c>
      <c r="AA26" s="341">
        <v>3.27</v>
      </c>
      <c r="AB26" s="341">
        <v>2.38</v>
      </c>
      <c r="AC26" s="341">
        <v>2.31</v>
      </c>
      <c r="AD26" s="341">
        <v>2.16</v>
      </c>
      <c r="AE26" s="341">
        <v>2.15</v>
      </c>
      <c r="AF26" s="341">
        <v>2.1800000000000002</v>
      </c>
      <c r="AG26" s="341">
        <v>2.5499999999999998</v>
      </c>
      <c r="AH26" s="341">
        <v>2.58</v>
      </c>
      <c r="AI26" s="341">
        <v>2.64</v>
      </c>
      <c r="AJ26" s="341">
        <v>2.98</v>
      </c>
      <c r="AK26" s="341">
        <v>2.71</v>
      </c>
      <c r="AL26" s="341">
        <v>2.52</v>
      </c>
      <c r="AM26" s="341">
        <v>3.18</v>
      </c>
      <c r="AN26" s="341">
        <v>1.72</v>
      </c>
      <c r="AO26" s="341">
        <v>1.49</v>
      </c>
      <c r="AP26" s="341">
        <v>1.6</v>
      </c>
      <c r="AQ26" s="341">
        <v>2.12</v>
      </c>
      <c r="AR26" s="341">
        <v>2.54</v>
      </c>
      <c r="AS26" s="341">
        <v>2.0699999999999998</v>
      </c>
      <c r="AT26" s="341">
        <v>1.99</v>
      </c>
      <c r="AU26" s="341">
        <v>2.2799999999999998</v>
      </c>
      <c r="AV26" s="341">
        <v>2.2000000000000002</v>
      </c>
      <c r="AW26" s="341">
        <v>2.12</v>
      </c>
      <c r="AX26" s="341">
        <v>3.01</v>
      </c>
      <c r="AY26" s="874">
        <v>4.13</v>
      </c>
      <c r="AZ26" s="874">
        <v>4.1900000000000004</v>
      </c>
      <c r="BA26" s="874">
        <v>4.12</v>
      </c>
      <c r="BB26" s="874">
        <v>3.42</v>
      </c>
      <c r="BC26" s="874">
        <v>3.12</v>
      </c>
      <c r="BD26" s="874">
        <v>3.02</v>
      </c>
      <c r="BE26" s="874">
        <v>3.2</v>
      </c>
      <c r="BF26" s="874">
        <v>2.91</v>
      </c>
      <c r="BG26" s="352">
        <v>3.007593</v>
      </c>
      <c r="BH26" s="352">
        <v>3.2526389999999998</v>
      </c>
      <c r="BI26" s="352">
        <v>3.6407820000000002</v>
      </c>
      <c r="BJ26" s="352">
        <v>4.2590009999999996</v>
      </c>
      <c r="BK26" s="352">
        <v>4.578392</v>
      </c>
      <c r="BL26" s="352">
        <v>4.2856750000000003</v>
      </c>
      <c r="BM26" s="352">
        <v>3.8864100000000001</v>
      </c>
      <c r="BN26" s="352">
        <v>3.5777399999999999</v>
      </c>
      <c r="BO26" s="352">
        <v>3.6283120000000002</v>
      </c>
      <c r="BP26" s="352">
        <v>3.7156850000000001</v>
      </c>
      <c r="BQ26" s="352">
        <v>4.0439249999999998</v>
      </c>
      <c r="BR26" s="352">
        <v>4.3365030000000004</v>
      </c>
      <c r="BS26" s="352">
        <v>4.3878219999999999</v>
      </c>
      <c r="BT26" s="352">
        <v>4.6008509999999996</v>
      </c>
      <c r="BU26" s="352">
        <v>4.9794219999999996</v>
      </c>
      <c r="BV26" s="352">
        <v>5.3871609999999999</v>
      </c>
    </row>
    <row r="27" spans="1:74" ht="11.05" customHeight="1" x14ac:dyDescent="0.2">
      <c r="A27" s="29"/>
      <c r="B27" s="382" t="s">
        <v>933</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877"/>
      <c r="AZ27" s="877"/>
      <c r="BA27" s="877"/>
      <c r="BB27" s="877"/>
      <c r="BC27" s="877"/>
      <c r="BD27" s="877"/>
      <c r="BE27" s="877"/>
      <c r="BF27" s="877"/>
      <c r="BG27" s="355"/>
      <c r="BH27" s="355"/>
      <c r="BI27" s="355"/>
      <c r="BJ27" s="355"/>
      <c r="BK27" s="355"/>
      <c r="BL27" s="355"/>
      <c r="BM27" s="355"/>
      <c r="BN27" s="355"/>
      <c r="BO27" s="355"/>
      <c r="BP27" s="355"/>
      <c r="BQ27" s="355"/>
      <c r="BR27" s="355"/>
      <c r="BS27" s="355"/>
      <c r="BT27" s="355"/>
      <c r="BU27" s="355"/>
      <c r="BV27" s="355"/>
    </row>
    <row r="28" spans="1:74" ht="11.05" customHeight="1" x14ac:dyDescent="0.2">
      <c r="A28" s="29" t="s">
        <v>382</v>
      </c>
      <c r="B28" s="384" t="s">
        <v>20</v>
      </c>
      <c r="C28" s="341">
        <v>4.04</v>
      </c>
      <c r="D28" s="341">
        <v>9.32</v>
      </c>
      <c r="E28" s="341">
        <v>4.41</v>
      </c>
      <c r="F28" s="341">
        <v>4</v>
      </c>
      <c r="G28" s="341">
        <v>4.1100000000000003</v>
      </c>
      <c r="H28" s="341">
        <v>4.16</v>
      </c>
      <c r="I28" s="341">
        <v>4.6900000000000004</v>
      </c>
      <c r="J28" s="341">
        <v>4.95</v>
      </c>
      <c r="K28" s="341">
        <v>5.42</v>
      </c>
      <c r="L28" s="341">
        <v>6.61</v>
      </c>
      <c r="M28" s="341">
        <v>6.9</v>
      </c>
      <c r="N28" s="341">
        <v>6.77</v>
      </c>
      <c r="O28" s="341">
        <v>6.49</v>
      </c>
      <c r="P28" s="341">
        <v>7.34</v>
      </c>
      <c r="Q28" s="341">
        <v>6.2</v>
      </c>
      <c r="R28" s="341">
        <v>6.7</v>
      </c>
      <c r="S28" s="341">
        <v>8.11</v>
      </c>
      <c r="T28" s="341">
        <v>9.34</v>
      </c>
      <c r="U28" s="341">
        <v>7.89</v>
      </c>
      <c r="V28" s="341">
        <v>9.44</v>
      </c>
      <c r="W28" s="341">
        <v>9.6199999999999992</v>
      </c>
      <c r="X28" s="341">
        <v>7.18</v>
      </c>
      <c r="Y28" s="341">
        <v>6.76</v>
      </c>
      <c r="Z28" s="341">
        <v>8.08</v>
      </c>
      <c r="AA28" s="341">
        <v>7.18</v>
      </c>
      <c r="AB28" s="341">
        <v>5.95</v>
      </c>
      <c r="AC28" s="341">
        <v>5</v>
      </c>
      <c r="AD28" s="341">
        <v>4.04</v>
      </c>
      <c r="AE28" s="341">
        <v>3.54</v>
      </c>
      <c r="AF28" s="341">
        <v>3.52</v>
      </c>
      <c r="AG28" s="341">
        <v>3.84</v>
      </c>
      <c r="AH28" s="341">
        <v>3.8</v>
      </c>
      <c r="AI28" s="341">
        <v>3.81</v>
      </c>
      <c r="AJ28" s="341">
        <v>4.05</v>
      </c>
      <c r="AK28" s="341">
        <v>4.3499999999999996</v>
      </c>
      <c r="AL28" s="341">
        <v>4.4800000000000004</v>
      </c>
      <c r="AM28" s="341">
        <v>5.05</v>
      </c>
      <c r="AN28" s="341">
        <v>4.8</v>
      </c>
      <c r="AO28" s="341">
        <v>3.76</v>
      </c>
      <c r="AP28" s="341">
        <v>3.35</v>
      </c>
      <c r="AQ28" s="341">
        <v>3.18</v>
      </c>
      <c r="AR28" s="341">
        <v>3.7</v>
      </c>
      <c r="AS28" s="341">
        <v>3.61</v>
      </c>
      <c r="AT28" s="341">
        <v>3.1</v>
      </c>
      <c r="AU28" s="341">
        <v>3.28</v>
      </c>
      <c r="AV28" s="341">
        <v>3.81</v>
      </c>
      <c r="AW28" s="341">
        <v>3.92</v>
      </c>
      <c r="AX28" s="341">
        <v>5.05</v>
      </c>
      <c r="AY28" s="874">
        <v>5.83</v>
      </c>
      <c r="AZ28" s="874">
        <v>5.74</v>
      </c>
      <c r="BA28" s="874">
        <v>5.48</v>
      </c>
      <c r="BB28" s="874">
        <v>5.0999999999999996</v>
      </c>
      <c r="BC28" s="874">
        <v>4.51</v>
      </c>
      <c r="BD28" s="874">
        <v>4.46</v>
      </c>
      <c r="BE28" s="874">
        <v>4.0968260000000001</v>
      </c>
      <c r="BF28" s="874">
        <v>3.8940109999999999</v>
      </c>
      <c r="BG28" s="352">
        <v>3.8619599999999998</v>
      </c>
      <c r="BH28" s="352">
        <v>4.0023540000000004</v>
      </c>
      <c r="BI28" s="352">
        <v>4.4695999999999998</v>
      </c>
      <c r="BJ28" s="352">
        <v>5.3723479999999997</v>
      </c>
      <c r="BK28" s="352">
        <v>5.7383230000000003</v>
      </c>
      <c r="BL28" s="352">
        <v>5.790584</v>
      </c>
      <c r="BM28" s="352">
        <v>4.8614430000000004</v>
      </c>
      <c r="BN28" s="352">
        <v>4.4683510000000002</v>
      </c>
      <c r="BO28" s="352">
        <v>4.3504670000000001</v>
      </c>
      <c r="BP28" s="352">
        <v>4.5570250000000003</v>
      </c>
      <c r="BQ28" s="352">
        <v>4.6686059999999996</v>
      </c>
      <c r="BR28" s="352">
        <v>4.9056129999999998</v>
      </c>
      <c r="BS28" s="352">
        <v>5.1040520000000003</v>
      </c>
      <c r="BT28" s="352">
        <v>5.2745300000000004</v>
      </c>
      <c r="BU28" s="352">
        <v>5.7545799999999998</v>
      </c>
      <c r="BV28" s="352">
        <v>6.5108689999999996</v>
      </c>
    </row>
    <row r="29" spans="1:74" ht="11.05" customHeight="1" x14ac:dyDescent="0.2">
      <c r="A29" s="29" t="s">
        <v>372</v>
      </c>
      <c r="B29" s="384" t="s">
        <v>4</v>
      </c>
      <c r="C29" s="341">
        <v>7.38</v>
      </c>
      <c r="D29" s="341">
        <v>7.35</v>
      </c>
      <c r="E29" s="341">
        <v>8.01</v>
      </c>
      <c r="F29" s="341">
        <v>8.49</v>
      </c>
      <c r="G29" s="341">
        <v>8.99</v>
      </c>
      <c r="H29" s="341">
        <v>9.59</v>
      </c>
      <c r="I29" s="341">
        <v>9.92</v>
      </c>
      <c r="J29" s="341">
        <v>10.23</v>
      </c>
      <c r="K29" s="341">
        <v>10.31</v>
      </c>
      <c r="L29" s="341">
        <v>10.48</v>
      </c>
      <c r="M29" s="341">
        <v>10.06</v>
      </c>
      <c r="N29" s="341">
        <v>10.34</v>
      </c>
      <c r="O29" s="341">
        <v>9.7799999999999994</v>
      </c>
      <c r="P29" s="341">
        <v>10.039999999999999</v>
      </c>
      <c r="Q29" s="341">
        <v>10.220000000000001</v>
      </c>
      <c r="R29" s="341">
        <v>10.61</v>
      </c>
      <c r="S29" s="341">
        <v>12.09</v>
      </c>
      <c r="T29" s="341">
        <v>13.44</v>
      </c>
      <c r="U29" s="341">
        <v>13.51</v>
      </c>
      <c r="V29" s="341">
        <v>14.14</v>
      </c>
      <c r="W29" s="341">
        <v>14.55</v>
      </c>
      <c r="X29" s="341">
        <v>12.85</v>
      </c>
      <c r="Y29" s="341">
        <v>11.89</v>
      </c>
      <c r="Z29" s="341">
        <v>11.97</v>
      </c>
      <c r="AA29" s="341">
        <v>12.6</v>
      </c>
      <c r="AB29" s="341">
        <v>12.14</v>
      </c>
      <c r="AC29" s="341">
        <v>11.07</v>
      </c>
      <c r="AD29" s="341">
        <v>10.54</v>
      </c>
      <c r="AE29" s="341">
        <v>10.58</v>
      </c>
      <c r="AF29" s="341">
        <v>10.82</v>
      </c>
      <c r="AG29" s="341">
        <v>10.99</v>
      </c>
      <c r="AH29" s="341">
        <v>11.21</v>
      </c>
      <c r="AI29" s="341">
        <v>11.01</v>
      </c>
      <c r="AJ29" s="341">
        <v>10.19</v>
      </c>
      <c r="AK29" s="341">
        <v>9.77</v>
      </c>
      <c r="AL29" s="341">
        <v>9.93</v>
      </c>
      <c r="AM29" s="341">
        <v>9.52</v>
      </c>
      <c r="AN29" s="341">
        <v>10.08</v>
      </c>
      <c r="AO29" s="341">
        <v>10.07</v>
      </c>
      <c r="AP29" s="341">
        <v>10.01</v>
      </c>
      <c r="AQ29" s="341">
        <v>10.44</v>
      </c>
      <c r="AR29" s="341">
        <v>10.81</v>
      </c>
      <c r="AS29" s="341">
        <v>11.2</v>
      </c>
      <c r="AT29" s="341">
        <v>10.86</v>
      </c>
      <c r="AU29" s="341">
        <v>10.92</v>
      </c>
      <c r="AV29" s="341">
        <v>10.52</v>
      </c>
      <c r="AW29" s="341">
        <v>10.210000000000001</v>
      </c>
      <c r="AX29" s="341">
        <v>9.93</v>
      </c>
      <c r="AY29" s="874">
        <v>9.77</v>
      </c>
      <c r="AZ29" s="874">
        <v>10.26</v>
      </c>
      <c r="BA29" s="874">
        <v>11.07</v>
      </c>
      <c r="BB29" s="874">
        <v>11.39</v>
      </c>
      <c r="BC29" s="874">
        <v>11.76</v>
      </c>
      <c r="BD29" s="874">
        <v>12.15</v>
      </c>
      <c r="BE29" s="874">
        <v>11.78626</v>
      </c>
      <c r="BF29" s="874">
        <v>11.62013</v>
      </c>
      <c r="BG29" s="352">
        <v>11.291550000000001</v>
      </c>
      <c r="BH29" s="352">
        <v>10.18731</v>
      </c>
      <c r="BI29" s="352">
        <v>9.6019380000000005</v>
      </c>
      <c r="BJ29" s="352">
        <v>9.7147430000000004</v>
      </c>
      <c r="BK29" s="352">
        <v>9.7392029999999998</v>
      </c>
      <c r="BL29" s="352">
        <v>9.8730449999999994</v>
      </c>
      <c r="BM29" s="352">
        <v>9.9428719999999995</v>
      </c>
      <c r="BN29" s="352">
        <v>10.03938</v>
      </c>
      <c r="BO29" s="352">
        <v>10.50155</v>
      </c>
      <c r="BP29" s="352">
        <v>10.96419</v>
      </c>
      <c r="BQ29" s="352">
        <v>11.02111</v>
      </c>
      <c r="BR29" s="352">
        <v>11.197419999999999</v>
      </c>
      <c r="BS29" s="352">
        <v>11.242089999999999</v>
      </c>
      <c r="BT29" s="352">
        <v>10.42207</v>
      </c>
      <c r="BU29" s="352">
        <v>10.155430000000001</v>
      </c>
      <c r="BV29" s="352">
        <v>10.36628</v>
      </c>
    </row>
    <row r="30" spans="1:74" ht="11.05" customHeight="1" x14ac:dyDescent="0.2">
      <c r="A30" s="29" t="s">
        <v>258</v>
      </c>
      <c r="B30" s="384" t="s">
        <v>3</v>
      </c>
      <c r="C30" s="341">
        <v>9.6199999999999992</v>
      </c>
      <c r="D30" s="341">
        <v>9.2799999999999994</v>
      </c>
      <c r="E30" s="341">
        <v>10.47</v>
      </c>
      <c r="F30" s="341">
        <v>12.27</v>
      </c>
      <c r="G30" s="341">
        <v>14.07</v>
      </c>
      <c r="H30" s="341">
        <v>17.739999999999998</v>
      </c>
      <c r="I30" s="341">
        <v>19.809999999999999</v>
      </c>
      <c r="J30" s="341">
        <v>20.86</v>
      </c>
      <c r="K30" s="341">
        <v>20.13</v>
      </c>
      <c r="L30" s="341">
        <v>17.399999999999999</v>
      </c>
      <c r="M30" s="341">
        <v>13.11</v>
      </c>
      <c r="N30" s="341">
        <v>13.08</v>
      </c>
      <c r="O30" s="341">
        <v>12.04</v>
      </c>
      <c r="P30" s="341">
        <v>12.15</v>
      </c>
      <c r="Q30" s="341">
        <v>12.94</v>
      </c>
      <c r="R30" s="341">
        <v>13.97</v>
      </c>
      <c r="S30" s="341">
        <v>17.68</v>
      </c>
      <c r="T30" s="341">
        <v>22.41</v>
      </c>
      <c r="U30" s="341">
        <v>24.57</v>
      </c>
      <c r="V30" s="341">
        <v>25.39</v>
      </c>
      <c r="W30" s="341">
        <v>24.52</v>
      </c>
      <c r="X30" s="341">
        <v>18.62</v>
      </c>
      <c r="Y30" s="341">
        <v>15.56</v>
      </c>
      <c r="Z30" s="341">
        <v>14.66</v>
      </c>
      <c r="AA30" s="341">
        <v>15.44</v>
      </c>
      <c r="AB30" s="341">
        <v>15.18</v>
      </c>
      <c r="AC30" s="341">
        <v>13.9</v>
      </c>
      <c r="AD30" s="341">
        <v>14.56</v>
      </c>
      <c r="AE30" s="341">
        <v>16.89</v>
      </c>
      <c r="AF30" s="341">
        <v>20.329999999999998</v>
      </c>
      <c r="AG30" s="341">
        <v>22.22</v>
      </c>
      <c r="AH30" s="341">
        <v>23.44</v>
      </c>
      <c r="AI30" s="341">
        <v>22.06</v>
      </c>
      <c r="AJ30" s="341">
        <v>16.86</v>
      </c>
      <c r="AK30" s="341">
        <v>13.49</v>
      </c>
      <c r="AL30" s="341">
        <v>13.05</v>
      </c>
      <c r="AM30" s="341">
        <v>11.81</v>
      </c>
      <c r="AN30" s="341">
        <v>13.17</v>
      </c>
      <c r="AO30" s="341">
        <v>13.76</v>
      </c>
      <c r="AP30" s="341">
        <v>14.44</v>
      </c>
      <c r="AQ30" s="341">
        <v>17.829999999999998</v>
      </c>
      <c r="AR30" s="341">
        <v>20.93</v>
      </c>
      <c r="AS30" s="341">
        <v>23</v>
      </c>
      <c r="AT30" s="341">
        <v>23.47</v>
      </c>
      <c r="AU30" s="341">
        <v>22.71</v>
      </c>
      <c r="AV30" s="341">
        <v>18.63</v>
      </c>
      <c r="AW30" s="341">
        <v>14.91</v>
      </c>
      <c r="AX30" s="341">
        <v>12.98</v>
      </c>
      <c r="AY30" s="874">
        <v>12.32</v>
      </c>
      <c r="AZ30" s="874">
        <v>12.92</v>
      </c>
      <c r="BA30" s="874">
        <v>14.54</v>
      </c>
      <c r="BB30" s="874">
        <v>16.05</v>
      </c>
      <c r="BC30" s="874">
        <v>19.18</v>
      </c>
      <c r="BD30" s="874">
        <v>23.15</v>
      </c>
      <c r="BE30" s="874">
        <v>24.678290000000001</v>
      </c>
      <c r="BF30" s="874">
        <v>24.721869999999999</v>
      </c>
      <c r="BG30" s="352">
        <v>22.892910000000001</v>
      </c>
      <c r="BH30" s="352">
        <v>17.66714</v>
      </c>
      <c r="BI30" s="352">
        <v>14.23925</v>
      </c>
      <c r="BJ30" s="352">
        <v>13.379519999999999</v>
      </c>
      <c r="BK30" s="352">
        <v>12.787599999999999</v>
      </c>
      <c r="BL30" s="352">
        <v>13.32714</v>
      </c>
      <c r="BM30" s="352">
        <v>13.803179999999999</v>
      </c>
      <c r="BN30" s="352">
        <v>14.30785</v>
      </c>
      <c r="BO30" s="352">
        <v>16.830819999999999</v>
      </c>
      <c r="BP30" s="352">
        <v>20.11956</v>
      </c>
      <c r="BQ30" s="352">
        <v>22.106380000000001</v>
      </c>
      <c r="BR30" s="352">
        <v>22.81503</v>
      </c>
      <c r="BS30" s="352">
        <v>21.740860000000001</v>
      </c>
      <c r="BT30" s="352">
        <v>17.209240000000001</v>
      </c>
      <c r="BU30" s="352">
        <v>14.15404</v>
      </c>
      <c r="BV30" s="352">
        <v>13.462580000000001</v>
      </c>
    </row>
    <row r="31" spans="1:74" ht="11.05" customHeight="1" x14ac:dyDescent="0.2">
      <c r="A31" s="26"/>
      <c r="B31" s="30" t="s">
        <v>543</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c r="AN31" s="372"/>
      <c r="AO31" s="372"/>
      <c r="AP31" s="372"/>
      <c r="AQ31" s="372"/>
      <c r="AR31" s="372"/>
      <c r="AS31" s="372"/>
      <c r="AT31" s="372"/>
      <c r="AU31" s="372"/>
      <c r="AV31" s="372"/>
      <c r="AW31" s="372"/>
      <c r="AX31" s="372"/>
      <c r="AY31" s="886"/>
      <c r="AZ31" s="886"/>
      <c r="BA31" s="886"/>
      <c r="BB31" s="886"/>
      <c r="BC31" s="886"/>
      <c r="BD31" s="886"/>
      <c r="BE31" s="886"/>
      <c r="BF31" s="886"/>
      <c r="BG31" s="376"/>
      <c r="BH31" s="376"/>
      <c r="BI31" s="376"/>
      <c r="BJ31" s="376"/>
      <c r="BK31" s="376"/>
      <c r="BL31" s="376"/>
      <c r="BM31" s="376"/>
      <c r="BN31" s="376"/>
      <c r="BO31" s="376"/>
      <c r="BP31" s="376"/>
      <c r="BQ31" s="376"/>
      <c r="BR31" s="376"/>
      <c r="BS31" s="376"/>
      <c r="BT31" s="376"/>
      <c r="BU31" s="376"/>
      <c r="BV31" s="376"/>
    </row>
    <row r="32" spans="1:74" ht="11.05" customHeight="1" x14ac:dyDescent="0.2">
      <c r="A32" s="26"/>
      <c r="B32" s="381" t="s">
        <v>934</v>
      </c>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c r="AN32" s="372"/>
      <c r="AO32" s="372"/>
      <c r="AP32" s="372"/>
      <c r="AQ32" s="372"/>
      <c r="AR32" s="372"/>
      <c r="AS32" s="372"/>
      <c r="AT32" s="372"/>
      <c r="AU32" s="372"/>
      <c r="AV32" s="372"/>
      <c r="AW32" s="372"/>
      <c r="AX32" s="372"/>
      <c r="AY32" s="886"/>
      <c r="AZ32" s="886"/>
      <c r="BA32" s="886"/>
      <c r="BB32" s="886"/>
      <c r="BC32" s="886"/>
      <c r="BD32" s="886"/>
      <c r="BE32" s="886"/>
      <c r="BF32" s="886"/>
      <c r="BG32" s="376"/>
      <c r="BH32" s="376"/>
      <c r="BI32" s="376"/>
      <c r="BJ32" s="376"/>
      <c r="BK32" s="376"/>
      <c r="BL32" s="376"/>
      <c r="BM32" s="376"/>
      <c r="BN32" s="376"/>
      <c r="BO32" s="376"/>
      <c r="BP32" s="376"/>
      <c r="BQ32" s="376"/>
      <c r="BR32" s="376"/>
      <c r="BS32" s="376"/>
      <c r="BT32" s="376"/>
      <c r="BU32" s="376"/>
      <c r="BV32" s="376"/>
    </row>
    <row r="33" spans="1:74" ht="11.05" customHeight="1" x14ac:dyDescent="0.2">
      <c r="A33" s="29" t="s">
        <v>255</v>
      </c>
      <c r="B33" s="383" t="s">
        <v>474</v>
      </c>
      <c r="C33" s="341">
        <v>1.9002439028</v>
      </c>
      <c r="D33" s="341">
        <v>1.9264737038999999</v>
      </c>
      <c r="E33" s="341">
        <v>1.8933881796000001</v>
      </c>
      <c r="F33" s="341">
        <v>1.8952856568000001</v>
      </c>
      <c r="G33" s="341">
        <v>1.8931579256</v>
      </c>
      <c r="H33" s="341">
        <v>1.9520854196999999</v>
      </c>
      <c r="I33" s="341">
        <v>2.0075843822000001</v>
      </c>
      <c r="J33" s="341">
        <v>2.0562939591</v>
      </c>
      <c r="K33" s="341">
        <v>2.0089532846</v>
      </c>
      <c r="L33" s="341">
        <v>2.0282229179</v>
      </c>
      <c r="M33" s="341">
        <v>2.0357982250000002</v>
      </c>
      <c r="N33" s="341">
        <v>2.0715358930000001</v>
      </c>
      <c r="O33" s="341">
        <v>2.1999997519000001</v>
      </c>
      <c r="P33" s="341">
        <v>2.1699923609999998</v>
      </c>
      <c r="Q33" s="341">
        <v>2.1519612245999999</v>
      </c>
      <c r="R33" s="341">
        <v>2.1814958866</v>
      </c>
      <c r="S33" s="341">
        <v>2.2321288404000001</v>
      </c>
      <c r="T33" s="341">
        <v>2.3155552371999999</v>
      </c>
      <c r="U33" s="341">
        <v>2.4693298204</v>
      </c>
      <c r="V33" s="341">
        <v>2.5065243406</v>
      </c>
      <c r="W33" s="341">
        <v>2.5078223408000002</v>
      </c>
      <c r="X33" s="341">
        <v>2.4609091750999998</v>
      </c>
      <c r="Y33" s="341">
        <v>2.4777312747</v>
      </c>
      <c r="Z33" s="341">
        <v>2.6450427794000002</v>
      </c>
      <c r="AA33" s="341">
        <v>2.5903686218000002</v>
      </c>
      <c r="AB33" s="341">
        <v>2.5892527438999999</v>
      </c>
      <c r="AC33" s="341">
        <v>2.4979914435000001</v>
      </c>
      <c r="AD33" s="341">
        <v>2.4713572313999999</v>
      </c>
      <c r="AE33" s="341">
        <v>2.5092990619000002</v>
      </c>
      <c r="AF33" s="341">
        <v>2.4623011391</v>
      </c>
      <c r="AG33" s="341">
        <v>2.4738063500999998</v>
      </c>
      <c r="AH33" s="341">
        <v>2.4908998937</v>
      </c>
      <c r="AI33" s="341">
        <v>2.5303277523999999</v>
      </c>
      <c r="AJ33" s="341">
        <v>2.5308087511999999</v>
      </c>
      <c r="AK33" s="341">
        <v>2.5057355774999999</v>
      </c>
      <c r="AL33" s="341">
        <v>2.4743834294</v>
      </c>
      <c r="AM33" s="341">
        <v>2.4909272786000001</v>
      </c>
      <c r="AN33" s="341">
        <v>2.4934334855000002</v>
      </c>
      <c r="AO33" s="341">
        <v>2.5104000980999999</v>
      </c>
      <c r="AP33" s="341">
        <v>2.5468755035999999</v>
      </c>
      <c r="AQ33" s="341">
        <v>2.5722163308999999</v>
      </c>
      <c r="AR33" s="341">
        <v>2.5185120647999999</v>
      </c>
      <c r="AS33" s="341">
        <v>2.4822476193999998</v>
      </c>
      <c r="AT33" s="341">
        <v>2.4492336242000001</v>
      </c>
      <c r="AU33" s="341">
        <v>2.4219474131999998</v>
      </c>
      <c r="AV33" s="341">
        <v>2.4798309039999999</v>
      </c>
      <c r="AW33" s="341">
        <v>2.4268331958</v>
      </c>
      <c r="AX33" s="341">
        <v>2.4091985770000002</v>
      </c>
      <c r="AY33" s="874">
        <v>2.409516435</v>
      </c>
      <c r="AZ33" s="874">
        <v>2.4228706784999998</v>
      </c>
      <c r="BA33" s="874">
        <v>2.4494145244999999</v>
      </c>
      <c r="BB33" s="874">
        <v>2.4748776673999999</v>
      </c>
      <c r="BC33" s="874">
        <v>2.4963200271999999</v>
      </c>
      <c r="BD33" s="874">
        <v>2.4556935038000001</v>
      </c>
      <c r="BE33" s="874">
        <v>2.4519259999999998</v>
      </c>
      <c r="BF33" s="874">
        <v>2.4516789999999999</v>
      </c>
      <c r="BG33" s="352">
        <v>2.439708</v>
      </c>
      <c r="BH33" s="352">
        <v>2.4202750000000002</v>
      </c>
      <c r="BI33" s="352">
        <v>2.4262090000000001</v>
      </c>
      <c r="BJ33" s="352">
        <v>2.45086</v>
      </c>
      <c r="BK33" s="352">
        <v>2.4632230000000002</v>
      </c>
      <c r="BL33" s="352">
        <v>2.4587300000000001</v>
      </c>
      <c r="BM33" s="352">
        <v>2.4612910000000001</v>
      </c>
      <c r="BN33" s="352">
        <v>2.4670040000000002</v>
      </c>
      <c r="BO33" s="352">
        <v>2.4706790000000001</v>
      </c>
      <c r="BP33" s="352">
        <v>2.4598369999999998</v>
      </c>
      <c r="BQ33" s="352">
        <v>2.4658910000000001</v>
      </c>
      <c r="BR33" s="352">
        <v>2.4729049999999999</v>
      </c>
      <c r="BS33" s="352">
        <v>2.4633340000000001</v>
      </c>
      <c r="BT33" s="352">
        <v>2.4414880000000001</v>
      </c>
      <c r="BU33" s="352">
        <v>2.443778</v>
      </c>
      <c r="BV33" s="352">
        <v>2.4631349999999999</v>
      </c>
    </row>
    <row r="34" spans="1:74" ht="11.05" customHeight="1" x14ac:dyDescent="0.2">
      <c r="A34" s="29" t="s">
        <v>257</v>
      </c>
      <c r="B34" s="383" t="s">
        <v>921</v>
      </c>
      <c r="C34" s="341">
        <v>3.1977611457999999</v>
      </c>
      <c r="D34" s="341">
        <v>17.116937833000001</v>
      </c>
      <c r="E34" s="341">
        <v>3.2898487968999999</v>
      </c>
      <c r="F34" s="341">
        <v>3.0609751839000001</v>
      </c>
      <c r="G34" s="341">
        <v>3.2649187951999998</v>
      </c>
      <c r="H34" s="341">
        <v>3.5273612002000001</v>
      </c>
      <c r="I34" s="341">
        <v>4.0759460535000001</v>
      </c>
      <c r="J34" s="341">
        <v>4.4214561622000002</v>
      </c>
      <c r="K34" s="341">
        <v>5.0391088985000003</v>
      </c>
      <c r="L34" s="341">
        <v>5.6943245552999997</v>
      </c>
      <c r="M34" s="341">
        <v>5.7666940913999998</v>
      </c>
      <c r="N34" s="341">
        <v>5.6411029529999999</v>
      </c>
      <c r="O34" s="341">
        <v>6.5615685707000004</v>
      </c>
      <c r="P34" s="341">
        <v>5.9972804982000003</v>
      </c>
      <c r="Q34" s="341">
        <v>5.0999950249000001</v>
      </c>
      <c r="R34" s="341">
        <v>6.2112152114999999</v>
      </c>
      <c r="S34" s="341">
        <v>7.5658022316000002</v>
      </c>
      <c r="T34" s="341">
        <v>8.0109598412</v>
      </c>
      <c r="U34" s="341">
        <v>7.5251204563999998</v>
      </c>
      <c r="V34" s="341">
        <v>9.0036781665000003</v>
      </c>
      <c r="W34" s="341">
        <v>8.1459769853000008</v>
      </c>
      <c r="X34" s="341">
        <v>5.8016812475000004</v>
      </c>
      <c r="Y34" s="341">
        <v>5.7086230943</v>
      </c>
      <c r="Z34" s="341">
        <v>8.9206060783000005</v>
      </c>
      <c r="AA34" s="341">
        <v>7.0480798877000002</v>
      </c>
      <c r="AB34" s="341">
        <v>4.3766906663</v>
      </c>
      <c r="AC34" s="341">
        <v>3.3688401705</v>
      </c>
      <c r="AD34" s="341">
        <v>2.6996565491000002</v>
      </c>
      <c r="AE34" s="341">
        <v>2.5466016362000001</v>
      </c>
      <c r="AF34" s="341">
        <v>2.5965598186999999</v>
      </c>
      <c r="AG34" s="341">
        <v>2.9999010815</v>
      </c>
      <c r="AH34" s="341">
        <v>2.9442115459</v>
      </c>
      <c r="AI34" s="341">
        <v>2.8748364672000002</v>
      </c>
      <c r="AJ34" s="341">
        <v>2.9244336025000002</v>
      </c>
      <c r="AK34" s="341">
        <v>3.3889108793</v>
      </c>
      <c r="AL34" s="341">
        <v>3.2818352851000001</v>
      </c>
      <c r="AM34" s="341">
        <v>4.7991157464</v>
      </c>
      <c r="AN34" s="341">
        <v>2.8795072332</v>
      </c>
      <c r="AO34" s="341">
        <v>2.1837854232999998</v>
      </c>
      <c r="AP34" s="341">
        <v>2.0492770471999999</v>
      </c>
      <c r="AQ34" s="341">
        <v>2.2589358399999999</v>
      </c>
      <c r="AR34" s="341">
        <v>2.6880632759999998</v>
      </c>
      <c r="AS34" s="341">
        <v>2.5058749342</v>
      </c>
      <c r="AT34" s="341">
        <v>2.2265367460999999</v>
      </c>
      <c r="AU34" s="341">
        <v>2.3706793393000001</v>
      </c>
      <c r="AV34" s="341">
        <v>2.6152309279999999</v>
      </c>
      <c r="AW34" s="341">
        <v>2.6325289676999999</v>
      </c>
      <c r="AX34" s="341">
        <v>3.8452634283</v>
      </c>
      <c r="AY34" s="874">
        <v>5.7491976685999999</v>
      </c>
      <c r="AZ34" s="874">
        <v>4.8092031218000004</v>
      </c>
      <c r="BA34" s="874">
        <v>4.1728224495999999</v>
      </c>
      <c r="BB34" s="874">
        <v>3.5870176396</v>
      </c>
      <c r="BC34" s="874">
        <v>3.2835842013000001</v>
      </c>
      <c r="BD34" s="874">
        <v>3.3403945445000001</v>
      </c>
      <c r="BE34" s="874">
        <v>3.475752</v>
      </c>
      <c r="BF34" s="874">
        <v>3.2998989999999999</v>
      </c>
      <c r="BG34" s="352">
        <v>3.1580599999999999</v>
      </c>
      <c r="BH34" s="352">
        <v>3.418107</v>
      </c>
      <c r="BI34" s="352">
        <v>3.8903639999999999</v>
      </c>
      <c r="BJ34" s="352">
        <v>4.6803739999999996</v>
      </c>
      <c r="BK34" s="352">
        <v>5.1209470000000001</v>
      </c>
      <c r="BL34" s="352">
        <v>4.7884320000000002</v>
      </c>
      <c r="BM34" s="352">
        <v>4.2267979999999996</v>
      </c>
      <c r="BN34" s="352">
        <v>3.8195869999999998</v>
      </c>
      <c r="BO34" s="352">
        <v>3.7788659999999998</v>
      </c>
      <c r="BP34" s="352">
        <v>3.7398899999999999</v>
      </c>
      <c r="BQ34" s="352">
        <v>4.0253050000000004</v>
      </c>
      <c r="BR34" s="352">
        <v>4.3208130000000002</v>
      </c>
      <c r="BS34" s="352">
        <v>4.3565699999999996</v>
      </c>
      <c r="BT34" s="352">
        <v>4.6939510000000002</v>
      </c>
      <c r="BU34" s="352">
        <v>5.1769509999999999</v>
      </c>
      <c r="BV34" s="352">
        <v>5.7633700000000001</v>
      </c>
    </row>
    <row r="35" spans="1:74" ht="11.05" customHeight="1" x14ac:dyDescent="0.2">
      <c r="A35" s="29" t="s">
        <v>256</v>
      </c>
      <c r="B35" s="383" t="s">
        <v>922</v>
      </c>
      <c r="C35" s="341">
        <v>10.33</v>
      </c>
      <c r="D35" s="341">
        <v>11.38</v>
      </c>
      <c r="E35" s="341">
        <v>12.41</v>
      </c>
      <c r="F35" s="341">
        <v>12.81</v>
      </c>
      <c r="G35" s="341">
        <v>12.82</v>
      </c>
      <c r="H35" s="341">
        <v>13.56</v>
      </c>
      <c r="I35" s="341">
        <v>14.34</v>
      </c>
      <c r="J35" s="341">
        <v>14.47</v>
      </c>
      <c r="K35" s="341">
        <v>13.8</v>
      </c>
      <c r="L35" s="341">
        <v>15.05</v>
      </c>
      <c r="M35" s="341">
        <v>17.02</v>
      </c>
      <c r="N35" s="341">
        <v>16.350000000000001</v>
      </c>
      <c r="O35" s="341">
        <v>15.49</v>
      </c>
      <c r="P35" s="341">
        <v>16.489999999999998</v>
      </c>
      <c r="Q35" s="341">
        <v>20.329999999999998</v>
      </c>
      <c r="R35" s="341">
        <v>25.06</v>
      </c>
      <c r="S35" s="341">
        <v>26.15</v>
      </c>
      <c r="T35" s="341">
        <v>26.3</v>
      </c>
      <c r="U35" s="341">
        <v>30.36</v>
      </c>
      <c r="V35" s="341">
        <v>25.72</v>
      </c>
      <c r="W35" s="341">
        <v>23.76</v>
      </c>
      <c r="X35" s="341">
        <v>21.76</v>
      </c>
      <c r="Y35" s="341">
        <v>23.74</v>
      </c>
      <c r="Z35" s="341">
        <v>19.86</v>
      </c>
      <c r="AA35" s="341">
        <v>19.440000000000001</v>
      </c>
      <c r="AB35" s="341">
        <v>18.559999999999999</v>
      </c>
      <c r="AC35" s="341">
        <v>19.920000000000002</v>
      </c>
      <c r="AD35" s="341">
        <v>18.77</v>
      </c>
      <c r="AE35" s="341">
        <v>18.11</v>
      </c>
      <c r="AF35" s="341">
        <v>16.82</v>
      </c>
      <c r="AG35" s="341">
        <v>16.739999999999998</v>
      </c>
      <c r="AH35" s="341">
        <v>19.03</v>
      </c>
      <c r="AI35" s="341">
        <v>22.2</v>
      </c>
      <c r="AJ35" s="341">
        <v>21.47</v>
      </c>
      <c r="AK35" s="341">
        <v>20.75</v>
      </c>
      <c r="AL35" s="341">
        <v>20.25</v>
      </c>
      <c r="AM35" s="341">
        <v>18.22</v>
      </c>
      <c r="AN35" s="341">
        <v>18.940000000000001</v>
      </c>
      <c r="AO35" s="341">
        <v>19.670000000000002</v>
      </c>
      <c r="AP35" s="341">
        <v>19.239999999999998</v>
      </c>
      <c r="AQ35" s="341">
        <v>18.809999999999999</v>
      </c>
      <c r="AR35" s="341">
        <v>17.68</v>
      </c>
      <c r="AS35" s="341">
        <v>18.149999999999999</v>
      </c>
      <c r="AT35" s="341">
        <v>18.23</v>
      </c>
      <c r="AU35" s="341">
        <v>17.079999999999998</v>
      </c>
      <c r="AV35" s="341">
        <v>15.76</v>
      </c>
      <c r="AW35" s="341">
        <v>16.25</v>
      </c>
      <c r="AX35" s="341">
        <v>16.43</v>
      </c>
      <c r="AY35" s="874">
        <v>16.07</v>
      </c>
      <c r="AZ35" s="874">
        <v>17.059999999999999</v>
      </c>
      <c r="BA35" s="874">
        <v>15.83</v>
      </c>
      <c r="BB35" s="874">
        <v>15.6</v>
      </c>
      <c r="BC35" s="874">
        <v>15.049172500999999</v>
      </c>
      <c r="BD35" s="874">
        <v>15.042163757999999</v>
      </c>
      <c r="BE35" s="874">
        <v>14.32896</v>
      </c>
      <c r="BF35" s="874">
        <v>13.640140000000001</v>
      </c>
      <c r="BG35" s="352">
        <v>13.195460000000001</v>
      </c>
      <c r="BH35" s="352">
        <v>12.825620000000001</v>
      </c>
      <c r="BI35" s="352">
        <v>12.505549999999999</v>
      </c>
      <c r="BJ35" s="352">
        <v>12.51937</v>
      </c>
      <c r="BK35" s="352">
        <v>12.16742</v>
      </c>
      <c r="BL35" s="352">
        <v>11.202730000000001</v>
      </c>
      <c r="BM35" s="352">
        <v>11.16085</v>
      </c>
      <c r="BN35" s="352">
        <v>11.550520000000001</v>
      </c>
      <c r="BO35" s="352">
        <v>10.921200000000001</v>
      </c>
      <c r="BP35" s="352">
        <v>11.28736</v>
      </c>
      <c r="BQ35" s="352">
        <v>10.966609999999999</v>
      </c>
      <c r="BR35" s="352">
        <v>10.865309999999999</v>
      </c>
      <c r="BS35" s="352">
        <v>10.853210000000001</v>
      </c>
      <c r="BT35" s="352">
        <v>10.874420000000001</v>
      </c>
      <c r="BU35" s="352">
        <v>11.044980000000001</v>
      </c>
      <c r="BV35" s="352">
        <v>11.4998</v>
      </c>
    </row>
    <row r="36" spans="1:74" ht="11.05" customHeight="1" x14ac:dyDescent="0.2">
      <c r="A36" s="29" t="s">
        <v>7</v>
      </c>
      <c r="B36" s="383" t="s">
        <v>923</v>
      </c>
      <c r="C36" s="341">
        <v>12.39</v>
      </c>
      <c r="D36" s="341">
        <v>13.05</v>
      </c>
      <c r="E36" s="341">
        <v>14.72</v>
      </c>
      <c r="F36" s="341">
        <v>15.14</v>
      </c>
      <c r="G36" s="341">
        <v>15.55</v>
      </c>
      <c r="H36" s="341">
        <v>16.260000000000002</v>
      </c>
      <c r="I36" s="341">
        <v>16.05</v>
      </c>
      <c r="J36" s="341">
        <v>16.04</v>
      </c>
      <c r="K36" s="341">
        <v>16.78</v>
      </c>
      <c r="L36" s="341">
        <v>18.100000000000001</v>
      </c>
      <c r="M36" s="341">
        <v>18.46</v>
      </c>
      <c r="N36" s="341">
        <v>17.87</v>
      </c>
      <c r="O36" s="341">
        <v>20.100000000000001</v>
      </c>
      <c r="P36" s="341">
        <v>20.79</v>
      </c>
      <c r="Q36" s="341">
        <v>25.68</v>
      </c>
      <c r="R36" s="341">
        <v>28.32</v>
      </c>
      <c r="S36" s="341">
        <v>30.12</v>
      </c>
      <c r="T36" s="341">
        <v>33.020000000000003</v>
      </c>
      <c r="U36" s="341">
        <v>27.38</v>
      </c>
      <c r="V36" s="341">
        <v>26.9</v>
      </c>
      <c r="W36" s="341">
        <v>25.57</v>
      </c>
      <c r="X36" s="341">
        <v>27.81</v>
      </c>
      <c r="Y36" s="341">
        <v>29.28</v>
      </c>
      <c r="Z36" s="341">
        <v>23.17</v>
      </c>
      <c r="AA36" s="341">
        <v>24.09</v>
      </c>
      <c r="AB36" s="341">
        <v>23.1</v>
      </c>
      <c r="AC36" s="341">
        <v>21.42</v>
      </c>
      <c r="AD36" s="341">
        <v>20.9</v>
      </c>
      <c r="AE36" s="341">
        <v>19.87</v>
      </c>
      <c r="AF36" s="341">
        <v>19.21</v>
      </c>
      <c r="AG36" s="341">
        <v>19.84</v>
      </c>
      <c r="AH36" s="341">
        <v>23</v>
      </c>
      <c r="AI36" s="341">
        <v>24.18</v>
      </c>
      <c r="AJ36" s="341">
        <v>24.23</v>
      </c>
      <c r="AK36" s="341">
        <v>21.75</v>
      </c>
      <c r="AL36" s="341">
        <v>20.74</v>
      </c>
      <c r="AM36" s="341">
        <v>19.71</v>
      </c>
      <c r="AN36" s="341">
        <v>20.81</v>
      </c>
      <c r="AO36" s="341">
        <v>20.66</v>
      </c>
      <c r="AP36" s="341">
        <v>20.7</v>
      </c>
      <c r="AQ36" s="341">
        <v>19.34</v>
      </c>
      <c r="AR36" s="341">
        <v>18.440000000000001</v>
      </c>
      <c r="AS36" s="341">
        <v>19.36</v>
      </c>
      <c r="AT36" s="341">
        <v>18.18</v>
      </c>
      <c r="AU36" s="341">
        <v>17.71</v>
      </c>
      <c r="AV36" s="341">
        <v>17.18</v>
      </c>
      <c r="AW36" s="341">
        <v>18.38</v>
      </c>
      <c r="AX36" s="341">
        <v>17.54</v>
      </c>
      <c r="AY36" s="874">
        <v>18.87</v>
      </c>
      <c r="AZ36" s="874">
        <v>18.420000000000002</v>
      </c>
      <c r="BA36" s="874">
        <v>17.420000000000002</v>
      </c>
      <c r="BB36" s="874">
        <v>17.899999999999999</v>
      </c>
      <c r="BC36" s="874">
        <v>16.753295295000001</v>
      </c>
      <c r="BD36" s="874">
        <v>17.639919224</v>
      </c>
      <c r="BE36" s="874">
        <v>18.830819999999999</v>
      </c>
      <c r="BF36" s="874">
        <v>17.845490000000002</v>
      </c>
      <c r="BG36" s="352">
        <v>17.870920000000002</v>
      </c>
      <c r="BH36" s="352">
        <v>17.62293</v>
      </c>
      <c r="BI36" s="352">
        <v>17.83239</v>
      </c>
      <c r="BJ36" s="352">
        <v>17.316749999999999</v>
      </c>
      <c r="BK36" s="352">
        <v>16.72906</v>
      </c>
      <c r="BL36" s="352">
        <v>16.202010000000001</v>
      </c>
      <c r="BM36" s="352">
        <v>16.1418</v>
      </c>
      <c r="BN36" s="352">
        <v>15.736560000000001</v>
      </c>
      <c r="BO36" s="352">
        <v>15.36511</v>
      </c>
      <c r="BP36" s="352">
        <v>15.558109999999999</v>
      </c>
      <c r="BQ36" s="352">
        <v>16.433900000000001</v>
      </c>
      <c r="BR36" s="352">
        <v>16.751259999999998</v>
      </c>
      <c r="BS36" s="352">
        <v>16.929210000000001</v>
      </c>
      <c r="BT36" s="352">
        <v>17.322130000000001</v>
      </c>
      <c r="BU36" s="352">
        <v>17.673680000000001</v>
      </c>
      <c r="BV36" s="352">
        <v>17.05321</v>
      </c>
    </row>
    <row r="37" spans="1:74" ht="11.05" customHeight="1" x14ac:dyDescent="0.2">
      <c r="A37" s="29"/>
      <c r="B37" s="381" t="s">
        <v>935</v>
      </c>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877"/>
      <c r="AZ37" s="877"/>
      <c r="BA37" s="877"/>
      <c r="BB37" s="877"/>
      <c r="BC37" s="877"/>
      <c r="BD37" s="877"/>
      <c r="BE37" s="877"/>
      <c r="BF37" s="877"/>
      <c r="BG37" s="355"/>
      <c r="BH37" s="355"/>
      <c r="BI37" s="355"/>
      <c r="BJ37" s="355"/>
      <c r="BK37" s="355"/>
      <c r="BL37" s="355"/>
      <c r="BM37" s="355"/>
      <c r="BN37" s="355"/>
      <c r="BO37" s="355"/>
      <c r="BP37" s="355"/>
      <c r="BQ37" s="355"/>
      <c r="BR37" s="355"/>
      <c r="BS37" s="355"/>
      <c r="BT37" s="355"/>
      <c r="BU37" s="355"/>
      <c r="BV37" s="355"/>
    </row>
    <row r="38" spans="1:74" ht="11.05" customHeight="1" x14ac:dyDescent="0.2">
      <c r="A38" s="29" t="s">
        <v>1</v>
      </c>
      <c r="B38" s="384" t="s">
        <v>20</v>
      </c>
      <c r="C38" s="341">
        <v>6.32</v>
      </c>
      <c r="D38" s="341">
        <v>7.75</v>
      </c>
      <c r="E38" s="341">
        <v>6.98</v>
      </c>
      <c r="F38" s="341">
        <v>6.7</v>
      </c>
      <c r="G38" s="341">
        <v>6.65</v>
      </c>
      <c r="H38" s="341">
        <v>7.22</v>
      </c>
      <c r="I38" s="341">
        <v>7.42</v>
      </c>
      <c r="J38" s="341">
        <v>7.54</v>
      </c>
      <c r="K38" s="341">
        <v>7.61</v>
      </c>
      <c r="L38" s="341">
        <v>7.44</v>
      </c>
      <c r="M38" s="341">
        <v>7.37</v>
      </c>
      <c r="N38" s="341">
        <v>7.06</v>
      </c>
      <c r="O38" s="341">
        <v>7.19</v>
      </c>
      <c r="P38" s="341">
        <v>7.28</v>
      </c>
      <c r="Q38" s="341">
        <v>7.37</v>
      </c>
      <c r="R38" s="341">
        <v>7.7</v>
      </c>
      <c r="S38" s="341">
        <v>8.25</v>
      </c>
      <c r="T38" s="341">
        <v>8.85</v>
      </c>
      <c r="U38" s="341">
        <v>9.31</v>
      </c>
      <c r="V38" s="341">
        <v>9.3800000000000008</v>
      </c>
      <c r="W38" s="341">
        <v>9.06</v>
      </c>
      <c r="X38" s="341">
        <v>8.4499999999999993</v>
      </c>
      <c r="Y38" s="341">
        <v>8.14</v>
      </c>
      <c r="Z38" s="341">
        <v>8.5</v>
      </c>
      <c r="AA38" s="341">
        <v>8.18</v>
      </c>
      <c r="AB38" s="341">
        <v>8.01</v>
      </c>
      <c r="AC38" s="341">
        <v>7.8</v>
      </c>
      <c r="AD38" s="341">
        <v>7.51</v>
      </c>
      <c r="AE38" s="341">
        <v>7.64</v>
      </c>
      <c r="AF38" s="341">
        <v>8.11</v>
      </c>
      <c r="AG38" s="341">
        <v>8.36</v>
      </c>
      <c r="AH38" s="341">
        <v>8.9</v>
      </c>
      <c r="AI38" s="341">
        <v>8.43</v>
      </c>
      <c r="AJ38" s="341">
        <v>8.01</v>
      </c>
      <c r="AK38" s="341">
        <v>7.79</v>
      </c>
      <c r="AL38" s="341">
        <v>7.61</v>
      </c>
      <c r="AM38" s="341">
        <v>8.1</v>
      </c>
      <c r="AN38" s="341">
        <v>7.8</v>
      </c>
      <c r="AO38" s="341">
        <v>7.71</v>
      </c>
      <c r="AP38" s="341">
        <v>7.79</v>
      </c>
      <c r="AQ38" s="341">
        <v>7.89</v>
      </c>
      <c r="AR38" s="341">
        <v>8.43</v>
      </c>
      <c r="AS38" s="341">
        <v>8.75</v>
      </c>
      <c r="AT38" s="341">
        <v>8.68</v>
      </c>
      <c r="AU38" s="341">
        <v>8.4700000000000006</v>
      </c>
      <c r="AV38" s="341">
        <v>8.15</v>
      </c>
      <c r="AW38" s="341">
        <v>7.87</v>
      </c>
      <c r="AX38" s="341">
        <v>8.01</v>
      </c>
      <c r="AY38" s="874">
        <v>8.32</v>
      </c>
      <c r="AZ38" s="874">
        <v>8.23</v>
      </c>
      <c r="BA38" s="874">
        <v>8.26</v>
      </c>
      <c r="BB38" s="874">
        <v>8.2100000000000009</v>
      </c>
      <c r="BC38" s="874">
        <v>8.3000000000000007</v>
      </c>
      <c r="BD38" s="874">
        <v>8.86</v>
      </c>
      <c r="BE38" s="874">
        <v>9.1928199999999993</v>
      </c>
      <c r="BF38" s="874">
        <v>8.9134949999999993</v>
      </c>
      <c r="BG38" s="352">
        <v>8.5963329999999996</v>
      </c>
      <c r="BH38" s="352">
        <v>8.2935250000000007</v>
      </c>
      <c r="BI38" s="352">
        <v>8.1712919999999993</v>
      </c>
      <c r="BJ38" s="352">
        <v>8.3776360000000007</v>
      </c>
      <c r="BK38" s="352">
        <v>8.4868539999999992</v>
      </c>
      <c r="BL38" s="352">
        <v>8.3058589999999999</v>
      </c>
      <c r="BM38" s="352">
        <v>8.5240849999999995</v>
      </c>
      <c r="BN38" s="352">
        <v>8.3309490000000004</v>
      </c>
      <c r="BO38" s="352">
        <v>8.3307889999999993</v>
      </c>
      <c r="BP38" s="352">
        <v>8.8714969999999997</v>
      </c>
      <c r="BQ38" s="352">
        <v>9.01736</v>
      </c>
      <c r="BR38" s="352">
        <v>9.001906</v>
      </c>
      <c r="BS38" s="352">
        <v>8.6748320000000003</v>
      </c>
      <c r="BT38" s="352">
        <v>8.2390709999999991</v>
      </c>
      <c r="BU38" s="352">
        <v>8.1412230000000001</v>
      </c>
      <c r="BV38" s="352">
        <v>8.3742190000000001</v>
      </c>
    </row>
    <row r="39" spans="1:74" ht="11.05" customHeight="1" x14ac:dyDescent="0.2">
      <c r="A39" s="29" t="s">
        <v>2</v>
      </c>
      <c r="B39" s="384" t="s">
        <v>4</v>
      </c>
      <c r="C39" s="341">
        <v>10.27</v>
      </c>
      <c r="D39" s="341">
        <v>11.36</v>
      </c>
      <c r="E39" s="341">
        <v>11.08</v>
      </c>
      <c r="F39" s="341">
        <v>10.87</v>
      </c>
      <c r="G39" s="341">
        <v>10.86</v>
      </c>
      <c r="H39" s="341">
        <v>11.33</v>
      </c>
      <c r="I39" s="341">
        <v>11.46</v>
      </c>
      <c r="J39" s="341">
        <v>11.52</v>
      </c>
      <c r="K39" s="341">
        <v>11.65</v>
      </c>
      <c r="L39" s="341">
        <v>11.52</v>
      </c>
      <c r="M39" s="341">
        <v>11.29</v>
      </c>
      <c r="N39" s="341">
        <v>11.15</v>
      </c>
      <c r="O39" s="341">
        <v>11.26</v>
      </c>
      <c r="P39" s="341">
        <v>11.66</v>
      </c>
      <c r="Q39" s="341">
        <v>11.65</v>
      </c>
      <c r="R39" s="341">
        <v>11.82</v>
      </c>
      <c r="S39" s="341">
        <v>12</v>
      </c>
      <c r="T39" s="341">
        <v>12.75</v>
      </c>
      <c r="U39" s="341">
        <v>13.02</v>
      </c>
      <c r="V39" s="341">
        <v>13.41</v>
      </c>
      <c r="W39" s="341">
        <v>13.28</v>
      </c>
      <c r="X39" s="341">
        <v>12.89</v>
      </c>
      <c r="Y39" s="341">
        <v>12.33</v>
      </c>
      <c r="Z39" s="341">
        <v>12.28</v>
      </c>
      <c r="AA39" s="341">
        <v>12.61</v>
      </c>
      <c r="AB39" s="341">
        <v>12.53</v>
      </c>
      <c r="AC39" s="341">
        <v>12.36</v>
      </c>
      <c r="AD39" s="341">
        <v>12.08</v>
      </c>
      <c r="AE39" s="341">
        <v>12.16</v>
      </c>
      <c r="AF39" s="341">
        <v>12.63</v>
      </c>
      <c r="AG39" s="341">
        <v>12.91</v>
      </c>
      <c r="AH39" s="341">
        <v>13.08</v>
      </c>
      <c r="AI39" s="341">
        <v>13.07</v>
      </c>
      <c r="AJ39" s="341">
        <v>12.73</v>
      </c>
      <c r="AK39" s="341">
        <v>12.43</v>
      </c>
      <c r="AL39" s="341">
        <v>12.24</v>
      </c>
      <c r="AM39" s="341">
        <v>12.52</v>
      </c>
      <c r="AN39" s="341">
        <v>12.65</v>
      </c>
      <c r="AO39" s="341">
        <v>12.59</v>
      </c>
      <c r="AP39" s="341">
        <v>12.49</v>
      </c>
      <c r="AQ39" s="341">
        <v>12.42</v>
      </c>
      <c r="AR39" s="341">
        <v>13.01</v>
      </c>
      <c r="AS39" s="341">
        <v>13.5</v>
      </c>
      <c r="AT39" s="341">
        <v>13.29</v>
      </c>
      <c r="AU39" s="341">
        <v>13.38</v>
      </c>
      <c r="AV39" s="341">
        <v>13.12</v>
      </c>
      <c r="AW39" s="341">
        <v>12.15</v>
      </c>
      <c r="AX39" s="341">
        <v>12.76</v>
      </c>
      <c r="AY39" s="874">
        <v>12.89</v>
      </c>
      <c r="AZ39" s="874">
        <v>13.09</v>
      </c>
      <c r="BA39" s="874">
        <v>13.27</v>
      </c>
      <c r="BB39" s="874">
        <v>13.09</v>
      </c>
      <c r="BC39" s="874">
        <v>12.96</v>
      </c>
      <c r="BD39" s="874">
        <v>13.63</v>
      </c>
      <c r="BE39" s="874">
        <v>14.04312</v>
      </c>
      <c r="BF39" s="874">
        <v>13.83081</v>
      </c>
      <c r="BG39" s="352">
        <v>13.848610000000001</v>
      </c>
      <c r="BH39" s="352">
        <v>13.53421</v>
      </c>
      <c r="BI39" s="352">
        <v>12.56209</v>
      </c>
      <c r="BJ39" s="352">
        <v>13.152380000000001</v>
      </c>
      <c r="BK39" s="352">
        <v>13.21393</v>
      </c>
      <c r="BL39" s="352">
        <v>13.2707</v>
      </c>
      <c r="BM39" s="352">
        <v>13.472049999999999</v>
      </c>
      <c r="BN39" s="352">
        <v>13.34464</v>
      </c>
      <c r="BO39" s="352">
        <v>13.157120000000001</v>
      </c>
      <c r="BP39" s="352">
        <v>13.80118</v>
      </c>
      <c r="BQ39" s="352">
        <v>14.128450000000001</v>
      </c>
      <c r="BR39" s="352">
        <v>13.94279</v>
      </c>
      <c r="BS39" s="352">
        <v>13.90935</v>
      </c>
      <c r="BT39" s="352">
        <v>13.58436</v>
      </c>
      <c r="BU39" s="352">
        <v>12.60552</v>
      </c>
      <c r="BV39" s="352">
        <v>13.230689999999999</v>
      </c>
    </row>
    <row r="40" spans="1:74" ht="11.05" customHeight="1" x14ac:dyDescent="0.2">
      <c r="A40" s="29" t="s">
        <v>259</v>
      </c>
      <c r="B40" s="385" t="s">
        <v>3</v>
      </c>
      <c r="C40" s="373">
        <v>12.62</v>
      </c>
      <c r="D40" s="373">
        <v>13.01</v>
      </c>
      <c r="E40" s="373">
        <v>13.24</v>
      </c>
      <c r="F40" s="373">
        <v>13.73</v>
      </c>
      <c r="G40" s="373">
        <v>13.86</v>
      </c>
      <c r="H40" s="373">
        <v>13.83</v>
      </c>
      <c r="I40" s="373">
        <v>13.83</v>
      </c>
      <c r="J40" s="373">
        <v>13.92</v>
      </c>
      <c r="K40" s="373">
        <v>14.14</v>
      </c>
      <c r="L40" s="373">
        <v>14.06</v>
      </c>
      <c r="M40" s="373">
        <v>14.07</v>
      </c>
      <c r="N40" s="373">
        <v>13.72</v>
      </c>
      <c r="O40" s="373">
        <v>13.64</v>
      </c>
      <c r="P40" s="373">
        <v>13.76</v>
      </c>
      <c r="Q40" s="373">
        <v>14.41</v>
      </c>
      <c r="R40" s="373">
        <v>14.57</v>
      </c>
      <c r="S40" s="373">
        <v>14.89</v>
      </c>
      <c r="T40" s="373">
        <v>15.3</v>
      </c>
      <c r="U40" s="373">
        <v>15.31</v>
      </c>
      <c r="V40" s="373">
        <v>15.82</v>
      </c>
      <c r="W40" s="373">
        <v>16.190000000000001</v>
      </c>
      <c r="X40" s="373">
        <v>15.99</v>
      </c>
      <c r="Y40" s="373">
        <v>15.55</v>
      </c>
      <c r="Z40" s="373">
        <v>14.94</v>
      </c>
      <c r="AA40" s="373">
        <v>15.47</v>
      </c>
      <c r="AB40" s="373">
        <v>15.98</v>
      </c>
      <c r="AC40" s="373">
        <v>16.04</v>
      </c>
      <c r="AD40" s="373">
        <v>16.100000000000001</v>
      </c>
      <c r="AE40" s="373">
        <v>16.14</v>
      </c>
      <c r="AF40" s="373">
        <v>16.09</v>
      </c>
      <c r="AG40" s="373">
        <v>15.86</v>
      </c>
      <c r="AH40" s="373">
        <v>15.91</v>
      </c>
      <c r="AI40" s="373">
        <v>16.27</v>
      </c>
      <c r="AJ40" s="373">
        <v>16.48</v>
      </c>
      <c r="AK40" s="373">
        <v>16.190000000000001</v>
      </c>
      <c r="AL40" s="373">
        <v>15.69</v>
      </c>
      <c r="AM40" s="373">
        <v>15.44</v>
      </c>
      <c r="AN40" s="373">
        <v>16.11</v>
      </c>
      <c r="AO40" s="373">
        <v>16.68</v>
      </c>
      <c r="AP40" s="373">
        <v>16.86</v>
      </c>
      <c r="AQ40" s="373">
        <v>16.41</v>
      </c>
      <c r="AR40" s="373">
        <v>16.39</v>
      </c>
      <c r="AS40" s="373">
        <v>16.61</v>
      </c>
      <c r="AT40" s="373">
        <v>16.61</v>
      </c>
      <c r="AU40" s="373">
        <v>16.82</v>
      </c>
      <c r="AV40" s="373">
        <v>16.93</v>
      </c>
      <c r="AW40" s="373">
        <v>17</v>
      </c>
      <c r="AX40" s="373">
        <v>16.260000000000002</v>
      </c>
      <c r="AY40" s="887">
        <v>15.95</v>
      </c>
      <c r="AZ40" s="887">
        <v>16.440000000000001</v>
      </c>
      <c r="BA40" s="887">
        <v>17.11</v>
      </c>
      <c r="BB40" s="887">
        <v>17.45</v>
      </c>
      <c r="BC40" s="887">
        <v>17.47</v>
      </c>
      <c r="BD40" s="887">
        <v>17.47</v>
      </c>
      <c r="BE40" s="887">
        <v>17.457239999999999</v>
      </c>
      <c r="BF40" s="887">
        <v>17.569109999999998</v>
      </c>
      <c r="BG40" s="378">
        <v>17.818110000000001</v>
      </c>
      <c r="BH40" s="378">
        <v>17.683219999999999</v>
      </c>
      <c r="BI40" s="378">
        <v>17.722460000000002</v>
      </c>
      <c r="BJ40" s="378">
        <v>16.925049999999999</v>
      </c>
      <c r="BK40" s="378">
        <v>16.92259</v>
      </c>
      <c r="BL40" s="378">
        <v>17.331150000000001</v>
      </c>
      <c r="BM40" s="378">
        <v>17.714670000000002</v>
      </c>
      <c r="BN40" s="378">
        <v>18.18402</v>
      </c>
      <c r="BO40" s="378">
        <v>18.13983</v>
      </c>
      <c r="BP40" s="378">
        <v>18.152709999999999</v>
      </c>
      <c r="BQ40" s="378">
        <v>18.134160000000001</v>
      </c>
      <c r="BR40" s="378">
        <v>18.09947</v>
      </c>
      <c r="BS40" s="378">
        <v>18.327300000000001</v>
      </c>
      <c r="BT40" s="378">
        <v>18.182880000000001</v>
      </c>
      <c r="BU40" s="378">
        <v>18.29955</v>
      </c>
      <c r="BV40" s="378">
        <v>17.48011</v>
      </c>
    </row>
    <row r="41" spans="1:74" s="157" customFormat="1" ht="11.95" customHeight="1" x14ac:dyDescent="0.2">
      <c r="A41" s="156"/>
      <c r="B41" s="1010" t="s">
        <v>1424</v>
      </c>
      <c r="C41" s="1000"/>
      <c r="D41" s="1000"/>
      <c r="E41" s="1000"/>
      <c r="F41" s="1000"/>
      <c r="G41" s="1000"/>
      <c r="H41" s="1000"/>
      <c r="I41" s="1000"/>
      <c r="J41" s="1000"/>
      <c r="K41" s="1000"/>
      <c r="L41" s="1000"/>
      <c r="M41" s="1000"/>
      <c r="N41" s="1000"/>
      <c r="O41" s="1000"/>
      <c r="P41" s="1000"/>
      <c r="Q41" s="1001"/>
      <c r="R41" s="806"/>
      <c r="AY41" s="816"/>
      <c r="AZ41" s="816"/>
      <c r="BA41" s="816"/>
      <c r="BB41" s="816"/>
      <c r="BC41" s="816"/>
      <c r="BD41" s="636"/>
      <c r="BE41" s="636"/>
      <c r="BF41" s="636"/>
      <c r="BG41" s="816"/>
      <c r="BH41" s="816"/>
      <c r="BI41" s="816"/>
      <c r="BJ41" s="198"/>
    </row>
    <row r="42" spans="1:74" s="157" customFormat="1" ht="11.95" customHeight="1" x14ac:dyDescent="0.2">
      <c r="A42" s="156"/>
      <c r="B42" s="1010" t="s">
        <v>1425</v>
      </c>
      <c r="C42" s="1000"/>
      <c r="D42" s="1000"/>
      <c r="E42" s="1000"/>
      <c r="F42" s="1000"/>
      <c r="G42" s="1000"/>
      <c r="H42" s="1000"/>
      <c r="I42" s="1000"/>
      <c r="J42" s="1000"/>
      <c r="K42" s="1000"/>
      <c r="L42" s="1000"/>
      <c r="M42" s="1000"/>
      <c r="N42" s="1000"/>
      <c r="O42" s="1000"/>
      <c r="P42" s="1000"/>
      <c r="Q42" s="1001"/>
      <c r="R42" s="806"/>
      <c r="AY42" s="816"/>
      <c r="AZ42" s="816"/>
      <c r="BA42" s="816"/>
      <c r="BB42" s="816"/>
      <c r="BC42" s="816"/>
      <c r="BD42" s="636"/>
      <c r="BE42" s="636"/>
      <c r="BF42" s="636"/>
      <c r="BG42" s="816"/>
      <c r="BH42" s="816"/>
      <c r="BI42" s="816"/>
      <c r="BJ42" s="198"/>
    </row>
    <row r="43" spans="1:74" s="157" customFormat="1" ht="11.95" customHeight="1" x14ac:dyDescent="0.2">
      <c r="A43" s="156"/>
      <c r="B43" s="1010" t="s">
        <v>1426</v>
      </c>
      <c r="C43" s="1000"/>
      <c r="D43" s="1000"/>
      <c r="E43" s="1000"/>
      <c r="F43" s="1000"/>
      <c r="G43" s="1000"/>
      <c r="H43" s="1000"/>
      <c r="I43" s="1000"/>
      <c r="J43" s="1000"/>
      <c r="K43" s="1000"/>
      <c r="L43" s="1000"/>
      <c r="M43" s="1000"/>
      <c r="N43" s="1000"/>
      <c r="O43" s="1000"/>
      <c r="P43" s="1000"/>
      <c r="Q43" s="1001"/>
      <c r="R43" s="806"/>
      <c r="AY43" s="816"/>
      <c r="AZ43" s="816"/>
      <c r="BA43" s="816"/>
      <c r="BB43" s="816"/>
      <c r="BC43" s="816"/>
      <c r="BD43" s="636"/>
      <c r="BE43" s="636"/>
      <c r="BF43" s="636"/>
      <c r="BG43" s="816"/>
      <c r="BH43" s="816"/>
      <c r="BI43" s="816"/>
      <c r="BJ43" s="198"/>
    </row>
    <row r="44" spans="1:74" s="157" customFormat="1" ht="11.95" customHeight="1" x14ac:dyDescent="0.2">
      <c r="A44" s="156"/>
      <c r="B44" s="776" t="s">
        <v>813</v>
      </c>
      <c r="C44" s="791"/>
      <c r="D44" s="791"/>
      <c r="E44" s="791"/>
      <c r="F44" s="791"/>
      <c r="G44" s="791"/>
      <c r="H44" s="803"/>
      <c r="I44" s="791"/>
      <c r="J44" s="791"/>
      <c r="K44" s="791"/>
      <c r="L44" s="791"/>
      <c r="M44" s="791"/>
      <c r="N44" s="791"/>
      <c r="O44" s="791"/>
      <c r="P44" s="791"/>
      <c r="Q44" s="791"/>
      <c r="R44" s="328"/>
      <c r="AY44" s="816"/>
      <c r="AZ44" s="816"/>
      <c r="BA44" s="816"/>
      <c r="BB44" s="816"/>
      <c r="BC44" s="816"/>
      <c r="BD44" s="636"/>
      <c r="BE44" s="636"/>
      <c r="BF44" s="636"/>
      <c r="BG44" s="816"/>
      <c r="BH44" s="816"/>
      <c r="BI44" s="816"/>
      <c r="BJ44" s="198"/>
    </row>
    <row r="45" spans="1:74" s="160" customFormat="1" ht="11.95" customHeight="1" x14ac:dyDescent="0.2">
      <c r="A45" s="159"/>
      <c r="B45" s="995" t="str">
        <f>Dates!$G$2</f>
        <v>EIA completed modeling and analysis for this report on Thursday, September 4, 2025.</v>
      </c>
      <c r="C45" s="982"/>
      <c r="D45" s="982"/>
      <c r="E45" s="982"/>
      <c r="F45" s="982"/>
      <c r="G45" s="982"/>
      <c r="H45" s="982"/>
      <c r="I45" s="982"/>
      <c r="J45" s="982"/>
      <c r="K45" s="982"/>
      <c r="L45" s="982"/>
      <c r="M45" s="982"/>
      <c r="N45" s="982"/>
      <c r="O45" s="982"/>
      <c r="P45" s="982"/>
      <c r="Q45" s="982"/>
      <c r="R45" s="328"/>
      <c r="AY45" s="826"/>
      <c r="AZ45" s="826"/>
      <c r="BA45" s="826"/>
      <c r="BB45" s="826"/>
      <c r="BC45" s="826"/>
      <c r="BD45" s="635"/>
      <c r="BE45" s="635"/>
      <c r="BF45" s="635"/>
      <c r="BG45" s="826"/>
      <c r="BH45" s="826"/>
      <c r="BI45" s="826"/>
      <c r="BJ45" s="221"/>
    </row>
    <row r="46" spans="1:74" s="157" customFormat="1" ht="11.95" customHeight="1" x14ac:dyDescent="0.2">
      <c r="A46" s="156"/>
      <c r="B46" s="990" t="s">
        <v>483</v>
      </c>
      <c r="C46" s="991"/>
      <c r="D46" s="991"/>
      <c r="E46" s="991"/>
      <c r="F46" s="991"/>
      <c r="G46" s="991"/>
      <c r="H46" s="991"/>
      <c r="I46" s="991"/>
      <c r="J46" s="991"/>
      <c r="K46" s="991"/>
      <c r="L46" s="991"/>
      <c r="M46" s="991"/>
      <c r="N46" s="991"/>
      <c r="O46" s="991"/>
      <c r="P46" s="991"/>
      <c r="Q46" s="991"/>
      <c r="R46" s="806"/>
      <c r="AY46" s="816"/>
      <c r="AZ46" s="816"/>
      <c r="BA46" s="816"/>
      <c r="BB46" s="816"/>
      <c r="BC46" s="816"/>
      <c r="BD46" s="636"/>
      <c r="BE46" s="636"/>
      <c r="BF46" s="636"/>
      <c r="BG46" s="816"/>
      <c r="BH46" s="816"/>
      <c r="BI46" s="816"/>
      <c r="BJ46" s="198"/>
    </row>
    <row r="47" spans="1:74" s="157" customFormat="1" ht="11.95" customHeight="1" x14ac:dyDescent="0.2">
      <c r="A47" s="156"/>
      <c r="B47" s="1004" t="s">
        <v>1418</v>
      </c>
      <c r="C47" s="991"/>
      <c r="D47" s="991"/>
      <c r="E47" s="991"/>
      <c r="F47" s="991"/>
      <c r="G47" s="991"/>
      <c r="H47" s="991"/>
      <c r="I47" s="991"/>
      <c r="J47" s="991"/>
      <c r="K47" s="991"/>
      <c r="L47" s="991"/>
      <c r="M47" s="991"/>
      <c r="N47" s="991"/>
      <c r="O47" s="991"/>
      <c r="P47" s="991"/>
      <c r="Q47" s="991"/>
      <c r="R47" s="806"/>
      <c r="AY47" s="816"/>
      <c r="AZ47" s="816"/>
      <c r="BA47" s="816"/>
      <c r="BB47" s="816"/>
      <c r="BC47" s="816"/>
      <c r="BD47" s="636"/>
      <c r="BE47" s="636"/>
      <c r="BF47" s="636"/>
      <c r="BG47" s="816"/>
      <c r="BH47" s="816"/>
      <c r="BI47" s="816"/>
      <c r="BJ47" s="198"/>
    </row>
    <row r="48" spans="1:74" s="157" customFormat="1" ht="11.95" customHeight="1" x14ac:dyDescent="0.2">
      <c r="A48" s="156"/>
      <c r="B48" s="1005" t="s">
        <v>753</v>
      </c>
      <c r="C48" s="991"/>
      <c r="D48" s="991"/>
      <c r="E48" s="991"/>
      <c r="F48" s="991"/>
      <c r="G48" s="991"/>
      <c r="H48" s="991"/>
      <c r="I48" s="991"/>
      <c r="J48" s="991"/>
      <c r="K48" s="991"/>
      <c r="L48" s="991"/>
      <c r="M48" s="991"/>
      <c r="N48" s="991"/>
      <c r="O48" s="991"/>
      <c r="P48" s="991"/>
      <c r="Q48" s="991"/>
      <c r="R48" s="806"/>
      <c r="AY48" s="816"/>
      <c r="AZ48" s="816"/>
      <c r="BA48" s="816"/>
      <c r="BB48" s="816"/>
      <c r="BC48" s="816"/>
      <c r="BD48" s="636"/>
      <c r="BE48" s="636"/>
      <c r="BF48" s="636"/>
      <c r="BG48" s="816"/>
      <c r="BH48" s="816"/>
      <c r="BI48" s="816"/>
      <c r="BJ48" s="198"/>
    </row>
    <row r="49" spans="1:74" s="157" customFormat="1" ht="11.95" customHeight="1" x14ac:dyDescent="0.2">
      <c r="A49" s="156"/>
      <c r="B49" s="996" t="s">
        <v>827</v>
      </c>
      <c r="C49" s="996"/>
      <c r="D49" s="996"/>
      <c r="E49" s="996"/>
      <c r="F49" s="996"/>
      <c r="G49" s="996"/>
      <c r="H49" s="996"/>
      <c r="I49" s="996"/>
      <c r="J49" s="996"/>
      <c r="K49" s="996"/>
      <c r="L49" s="996"/>
      <c r="M49" s="996"/>
      <c r="N49" s="996"/>
      <c r="O49" s="996"/>
      <c r="P49" s="996"/>
      <c r="Q49" s="996"/>
      <c r="R49" s="996"/>
      <c r="AY49" s="816"/>
      <c r="AZ49" s="816"/>
      <c r="BA49" s="816"/>
      <c r="BB49" s="816"/>
      <c r="BC49" s="816"/>
      <c r="BD49" s="636"/>
      <c r="BE49" s="636"/>
      <c r="BF49" s="636"/>
      <c r="BG49" s="816"/>
      <c r="BH49" s="816"/>
      <c r="BI49" s="816"/>
      <c r="BJ49" s="198"/>
    </row>
    <row r="50" spans="1:74" s="815" customFormat="1" ht="11.95" customHeight="1" x14ac:dyDescent="0.2">
      <c r="A50" s="156"/>
      <c r="B50" s="1013" t="s">
        <v>1561</v>
      </c>
      <c r="C50" s="1009"/>
      <c r="D50" s="1009"/>
      <c r="E50" s="1009"/>
      <c r="F50" s="1009"/>
      <c r="G50" s="1009"/>
      <c r="H50" s="1009"/>
      <c r="I50" s="1009"/>
      <c r="J50" s="1009"/>
      <c r="K50" s="1009"/>
      <c r="L50" s="1009"/>
      <c r="M50" s="1009"/>
      <c r="N50" s="1009"/>
      <c r="O50" s="1009"/>
      <c r="P50" s="1009"/>
      <c r="Q50" s="1009"/>
      <c r="R50" s="814"/>
      <c r="AY50" s="816"/>
      <c r="AZ50" s="816"/>
      <c r="BA50" s="816"/>
      <c r="BB50" s="816"/>
      <c r="BC50" s="816"/>
      <c r="BD50" s="636"/>
      <c r="BE50" s="636"/>
      <c r="BF50" s="636"/>
      <c r="BG50" s="816"/>
      <c r="BH50" s="816"/>
      <c r="BI50" s="816"/>
      <c r="BJ50" s="816"/>
    </row>
    <row r="51" spans="1:74" s="815" customFormat="1" ht="11.95" customHeight="1" x14ac:dyDescent="0.2">
      <c r="A51" s="156"/>
      <c r="B51" s="1008" t="s">
        <v>1567</v>
      </c>
      <c r="C51" s="1009"/>
      <c r="D51" s="1009"/>
      <c r="E51" s="1009"/>
      <c r="F51" s="1009"/>
      <c r="G51" s="1009"/>
      <c r="H51" s="1009"/>
      <c r="I51" s="1009"/>
      <c r="J51" s="1009"/>
      <c r="K51" s="1009"/>
      <c r="L51" s="1009"/>
      <c r="M51" s="1009"/>
      <c r="N51" s="1009"/>
      <c r="O51" s="1009"/>
      <c r="P51" s="1009"/>
      <c r="Q51" s="1009"/>
      <c r="R51" s="814"/>
      <c r="AY51" s="816"/>
      <c r="AZ51" s="816"/>
      <c r="BA51" s="816"/>
      <c r="BB51" s="816"/>
      <c r="BC51" s="816"/>
      <c r="BD51" s="636"/>
      <c r="BE51" s="636"/>
      <c r="BF51" s="636"/>
      <c r="BG51" s="816"/>
      <c r="BH51" s="816"/>
      <c r="BI51" s="816"/>
      <c r="BJ51" s="816"/>
    </row>
    <row r="52" spans="1:74" s="815" customFormat="1" ht="11.95" customHeight="1" x14ac:dyDescent="0.2">
      <c r="A52" s="156"/>
      <c r="B52" s="1011" t="s">
        <v>1479</v>
      </c>
      <c r="C52" s="1009"/>
      <c r="D52" s="1009"/>
      <c r="E52" s="1009"/>
      <c r="F52" s="1009"/>
      <c r="G52" s="1009"/>
      <c r="H52" s="1009"/>
      <c r="I52" s="1009"/>
      <c r="J52" s="1009"/>
      <c r="K52" s="1009"/>
      <c r="L52" s="1009"/>
      <c r="M52" s="1009"/>
      <c r="N52" s="1009"/>
      <c r="O52" s="1009"/>
      <c r="P52" s="1009"/>
      <c r="Q52" s="1009"/>
      <c r="R52" s="814"/>
      <c r="AY52" s="816"/>
      <c r="AZ52" s="816"/>
      <c r="BA52" s="816"/>
      <c r="BB52" s="816"/>
      <c r="BC52" s="816"/>
      <c r="BD52" s="636"/>
      <c r="BE52" s="636"/>
      <c r="BF52" s="636"/>
      <c r="BG52" s="816"/>
      <c r="BH52" s="816"/>
      <c r="BI52" s="816"/>
      <c r="BJ52" s="816"/>
    </row>
    <row r="53" spans="1:74" s="815" customFormat="1" ht="11.95" customHeight="1" x14ac:dyDescent="0.2">
      <c r="A53" s="156"/>
      <c r="B53" s="1012" t="s">
        <v>1480</v>
      </c>
      <c r="C53" s="1012"/>
      <c r="D53" s="1012"/>
      <c r="E53" s="1012"/>
      <c r="F53" s="1012"/>
      <c r="G53" s="1012"/>
      <c r="H53" s="1012"/>
      <c r="I53" s="1012"/>
      <c r="J53" s="1012"/>
      <c r="K53" s="1012"/>
      <c r="L53" s="1012"/>
      <c r="M53" s="1012"/>
      <c r="N53" s="1012"/>
      <c r="O53" s="1012"/>
      <c r="P53" s="1012"/>
      <c r="Q53" s="1012"/>
      <c r="R53" s="814"/>
      <c r="AY53" s="816"/>
      <c r="AZ53" s="816"/>
      <c r="BA53" s="816"/>
      <c r="BB53" s="816"/>
      <c r="BC53" s="816"/>
      <c r="BD53" s="636"/>
      <c r="BE53" s="636"/>
      <c r="BF53" s="636"/>
      <c r="BG53" s="816"/>
      <c r="BH53" s="816"/>
      <c r="BI53" s="816"/>
      <c r="BJ53" s="816"/>
    </row>
    <row r="54" spans="1:74" ht="12.85" x14ac:dyDescent="0.2">
      <c r="A54" s="158"/>
      <c r="B54" s="999" t="s">
        <v>492</v>
      </c>
      <c r="C54" s="1001"/>
      <c r="D54" s="1001"/>
      <c r="E54" s="1001"/>
      <c r="F54" s="1001"/>
      <c r="G54" s="1001"/>
      <c r="H54" s="1001"/>
      <c r="I54" s="1001"/>
      <c r="J54" s="1001"/>
      <c r="K54" s="1001"/>
      <c r="L54" s="1001"/>
      <c r="M54" s="1001"/>
      <c r="N54" s="1001"/>
      <c r="O54" s="1001"/>
      <c r="P54" s="1001"/>
      <c r="Q54" s="1001"/>
      <c r="R54" s="806"/>
      <c r="BK54" s="152"/>
      <c r="BL54" s="152"/>
      <c r="BM54" s="152"/>
      <c r="BN54" s="152"/>
      <c r="BO54" s="152"/>
      <c r="BP54" s="152"/>
      <c r="BQ54" s="152"/>
      <c r="BR54" s="152"/>
      <c r="BS54" s="152"/>
      <c r="BT54" s="152"/>
      <c r="BU54" s="152"/>
      <c r="BV54" s="152"/>
    </row>
    <row r="55" spans="1:74" ht="12.85" x14ac:dyDescent="0.2">
      <c r="A55" s="158"/>
      <c r="B55" s="1006" t="s">
        <v>829</v>
      </c>
      <c r="C55" s="1001"/>
      <c r="D55" s="1001"/>
      <c r="E55" s="1001"/>
      <c r="F55" s="1001"/>
      <c r="G55" s="1001"/>
      <c r="H55" s="1001"/>
      <c r="I55" s="1001"/>
      <c r="J55" s="1001"/>
      <c r="K55" s="1001"/>
      <c r="L55" s="1001"/>
      <c r="M55" s="1001"/>
      <c r="N55" s="1001"/>
      <c r="O55" s="1001"/>
      <c r="P55" s="1001"/>
      <c r="Q55" s="1001"/>
      <c r="R55" s="806"/>
      <c r="BK55" s="152"/>
      <c r="BL55" s="152"/>
      <c r="BM55" s="152"/>
      <c r="BN55" s="152"/>
      <c r="BO55" s="152"/>
      <c r="BP55" s="152"/>
      <c r="BQ55" s="152"/>
      <c r="BR55" s="152"/>
      <c r="BS55" s="152"/>
      <c r="BT55" s="152"/>
      <c r="BU55" s="152"/>
      <c r="BV55" s="152"/>
    </row>
    <row r="56" spans="1:74" x14ac:dyDescent="0.2">
      <c r="BK56" s="152"/>
      <c r="BL56" s="152"/>
      <c r="BM56" s="152"/>
      <c r="BN56" s="152"/>
      <c r="BO56" s="152"/>
      <c r="BP56" s="152"/>
      <c r="BQ56" s="152"/>
      <c r="BR56" s="152"/>
      <c r="BS56" s="152"/>
      <c r="BT56" s="152"/>
      <c r="BU56" s="152"/>
      <c r="BV56" s="152"/>
    </row>
    <row r="57" spans="1:74" x14ac:dyDescent="0.2">
      <c r="BK57" s="152"/>
      <c r="BL57" s="152"/>
      <c r="BM57" s="152"/>
      <c r="BN57" s="152"/>
      <c r="BO57" s="152"/>
      <c r="BP57" s="152"/>
      <c r="BQ57" s="152"/>
      <c r="BR57" s="152"/>
      <c r="BS57" s="152"/>
      <c r="BT57" s="152"/>
      <c r="BU57" s="152"/>
      <c r="BV57" s="152"/>
    </row>
    <row r="58" spans="1:74" x14ac:dyDescent="0.2">
      <c r="BK58" s="152"/>
      <c r="BL58" s="152"/>
      <c r="BM58" s="152"/>
      <c r="BN58" s="152"/>
      <c r="BO58" s="152"/>
      <c r="BP58" s="152"/>
      <c r="BQ58" s="152"/>
      <c r="BR58" s="152"/>
      <c r="BS58" s="152"/>
      <c r="BT58" s="152"/>
      <c r="BU58" s="152"/>
      <c r="BV58" s="152"/>
    </row>
    <row r="59" spans="1:74" x14ac:dyDescent="0.2">
      <c r="BK59" s="152"/>
      <c r="BL59" s="152"/>
      <c r="BM59" s="152"/>
      <c r="BN59" s="152"/>
      <c r="BO59" s="152"/>
      <c r="BP59" s="152"/>
      <c r="BQ59" s="152"/>
      <c r="BR59" s="152"/>
      <c r="BS59" s="152"/>
      <c r="BT59" s="152"/>
      <c r="BU59" s="152"/>
      <c r="BV59" s="152"/>
    </row>
    <row r="60" spans="1:74" x14ac:dyDescent="0.2">
      <c r="BK60" s="152"/>
      <c r="BL60" s="152"/>
      <c r="BM60" s="152"/>
      <c r="BN60" s="152"/>
      <c r="BO60" s="152"/>
      <c r="BP60" s="152"/>
      <c r="BQ60" s="152"/>
      <c r="BR60" s="152"/>
      <c r="BS60" s="152"/>
      <c r="BT60" s="152"/>
      <c r="BU60" s="152"/>
      <c r="BV60" s="152"/>
    </row>
    <row r="61" spans="1:74" x14ac:dyDescent="0.2">
      <c r="BK61" s="152"/>
      <c r="BL61" s="152"/>
      <c r="BM61" s="152"/>
      <c r="BN61" s="152"/>
      <c r="BO61" s="152"/>
      <c r="BP61" s="152"/>
      <c r="BQ61" s="152"/>
      <c r="BR61" s="152"/>
      <c r="BS61" s="152"/>
      <c r="BT61" s="152"/>
      <c r="BU61" s="152"/>
      <c r="BV61" s="152"/>
    </row>
    <row r="62" spans="1:74" x14ac:dyDescent="0.2">
      <c r="BK62" s="152"/>
      <c r="BL62" s="152"/>
      <c r="BM62" s="152"/>
      <c r="BN62" s="152"/>
      <c r="BO62" s="152"/>
      <c r="BP62" s="152"/>
      <c r="BQ62" s="152"/>
      <c r="BR62" s="152"/>
      <c r="BS62" s="152"/>
      <c r="BT62" s="152"/>
      <c r="BU62" s="152"/>
      <c r="BV62" s="152"/>
    </row>
    <row r="63" spans="1:74" x14ac:dyDescent="0.2">
      <c r="BK63" s="152"/>
      <c r="BL63" s="152"/>
      <c r="BM63" s="152"/>
      <c r="BN63" s="152"/>
      <c r="BO63" s="152"/>
      <c r="BP63" s="152"/>
      <c r="BQ63" s="152"/>
      <c r="BR63" s="152"/>
      <c r="BS63" s="152"/>
      <c r="BT63" s="152"/>
      <c r="BU63" s="152"/>
      <c r="BV63" s="152"/>
    </row>
    <row r="64" spans="1:74" x14ac:dyDescent="0.2">
      <c r="BK64" s="152"/>
      <c r="BL64" s="152"/>
      <c r="BM64" s="152"/>
      <c r="BN64" s="152"/>
      <c r="BO64" s="152"/>
      <c r="BP64" s="152"/>
      <c r="BQ64" s="152"/>
      <c r="BR64" s="152"/>
      <c r="BS64" s="152"/>
      <c r="BT64" s="152"/>
      <c r="BU64" s="152"/>
      <c r="BV64" s="152"/>
    </row>
    <row r="65" spans="63:74" x14ac:dyDescent="0.2">
      <c r="BK65" s="152"/>
      <c r="BL65" s="152"/>
      <c r="BM65" s="152"/>
      <c r="BN65" s="152"/>
      <c r="BO65" s="152"/>
      <c r="BP65" s="152"/>
      <c r="BQ65" s="152"/>
      <c r="BR65" s="152"/>
      <c r="BS65" s="152"/>
      <c r="BT65" s="152"/>
      <c r="BU65" s="152"/>
      <c r="BV65" s="152"/>
    </row>
    <row r="66" spans="63:74" x14ac:dyDescent="0.2">
      <c r="BK66" s="152"/>
      <c r="BL66" s="152"/>
      <c r="BM66" s="152"/>
      <c r="BN66" s="152"/>
      <c r="BO66" s="152"/>
      <c r="BP66" s="152"/>
      <c r="BQ66" s="152"/>
      <c r="BR66" s="152"/>
      <c r="BS66" s="152"/>
      <c r="BT66" s="152"/>
      <c r="BU66" s="152"/>
      <c r="BV66" s="152"/>
    </row>
    <row r="67" spans="63:74" x14ac:dyDescent="0.2">
      <c r="BK67" s="152"/>
      <c r="BL67" s="152"/>
      <c r="BM67" s="152"/>
      <c r="BN67" s="152"/>
      <c r="BO67" s="152"/>
      <c r="BP67" s="152"/>
      <c r="BQ67" s="152"/>
      <c r="BR67" s="152"/>
      <c r="BS67" s="152"/>
      <c r="BT67" s="152"/>
      <c r="BU67" s="152"/>
      <c r="BV67" s="152"/>
    </row>
    <row r="68" spans="63:74" x14ac:dyDescent="0.2">
      <c r="BK68" s="152"/>
      <c r="BL68" s="152"/>
      <c r="BM68" s="152"/>
      <c r="BN68" s="152"/>
      <c r="BO68" s="152"/>
      <c r="BP68" s="152"/>
      <c r="BQ68" s="152"/>
      <c r="BR68" s="152"/>
      <c r="BS68" s="152"/>
      <c r="BT68" s="152"/>
      <c r="BU68" s="152"/>
      <c r="BV68" s="152"/>
    </row>
    <row r="69" spans="63:74" x14ac:dyDescent="0.2">
      <c r="BK69" s="152"/>
      <c r="BL69" s="152"/>
      <c r="BM69" s="152"/>
      <c r="BN69" s="152"/>
      <c r="BO69" s="152"/>
      <c r="BP69" s="152"/>
      <c r="BQ69" s="152"/>
      <c r="BR69" s="152"/>
      <c r="BS69" s="152"/>
      <c r="BT69" s="152"/>
      <c r="BU69" s="152"/>
      <c r="BV69" s="152"/>
    </row>
    <row r="70" spans="63:74" x14ac:dyDescent="0.2">
      <c r="BK70" s="152"/>
      <c r="BL70" s="152"/>
      <c r="BM70" s="152"/>
      <c r="BN70" s="152"/>
      <c r="BO70" s="152"/>
      <c r="BP70" s="152"/>
      <c r="BQ70" s="152"/>
      <c r="BR70" s="152"/>
      <c r="BS70" s="152"/>
      <c r="BT70" s="152"/>
      <c r="BU70" s="152"/>
      <c r="BV70" s="152"/>
    </row>
    <row r="71" spans="63:74" x14ac:dyDescent="0.2">
      <c r="BK71" s="152"/>
      <c r="BL71" s="152"/>
      <c r="BM71" s="152"/>
      <c r="BN71" s="152"/>
      <c r="BO71" s="152"/>
      <c r="BP71" s="152"/>
      <c r="BQ71" s="152"/>
      <c r="BR71" s="152"/>
      <c r="BS71" s="152"/>
      <c r="BT71" s="152"/>
      <c r="BU71" s="152"/>
      <c r="BV71" s="152"/>
    </row>
    <row r="72" spans="63:74" x14ac:dyDescent="0.2">
      <c r="BK72" s="152"/>
      <c r="BL72" s="152"/>
      <c r="BM72" s="152"/>
      <c r="BN72" s="152"/>
      <c r="BO72" s="152"/>
      <c r="BP72" s="152"/>
      <c r="BQ72" s="152"/>
      <c r="BR72" s="152"/>
      <c r="BS72" s="152"/>
      <c r="BT72" s="152"/>
      <c r="BU72" s="152"/>
      <c r="BV72" s="152"/>
    </row>
    <row r="73" spans="63:74" x14ac:dyDescent="0.2">
      <c r="BK73" s="152"/>
      <c r="BL73" s="152"/>
      <c r="BM73" s="152"/>
      <c r="BN73" s="152"/>
      <c r="BO73" s="152"/>
      <c r="BP73" s="152"/>
      <c r="BQ73" s="152"/>
      <c r="BR73" s="152"/>
      <c r="BS73" s="152"/>
      <c r="BT73" s="152"/>
      <c r="BU73" s="152"/>
      <c r="BV73" s="152"/>
    </row>
    <row r="74" spans="63:74" x14ac:dyDescent="0.2">
      <c r="BK74" s="152"/>
      <c r="BL74" s="152"/>
      <c r="BM74" s="152"/>
      <c r="BN74" s="152"/>
      <c r="BO74" s="152"/>
      <c r="BP74" s="152"/>
      <c r="BQ74" s="152"/>
      <c r="BR74" s="152"/>
      <c r="BS74" s="152"/>
      <c r="BT74" s="152"/>
      <c r="BU74" s="152"/>
      <c r="BV74" s="152"/>
    </row>
    <row r="75" spans="63:74" x14ac:dyDescent="0.2">
      <c r="BK75" s="152"/>
      <c r="BL75" s="152"/>
      <c r="BM75" s="152"/>
      <c r="BN75" s="152"/>
      <c r="BO75" s="152"/>
      <c r="BP75" s="152"/>
      <c r="BQ75" s="152"/>
      <c r="BR75" s="152"/>
      <c r="BS75" s="152"/>
      <c r="BT75" s="152"/>
      <c r="BU75" s="152"/>
      <c r="BV75" s="152"/>
    </row>
    <row r="76" spans="63:74" x14ac:dyDescent="0.2">
      <c r="BK76" s="152"/>
      <c r="BL76" s="152"/>
      <c r="BM76" s="152"/>
      <c r="BN76" s="152"/>
      <c r="BO76" s="152"/>
      <c r="BP76" s="152"/>
      <c r="BQ76" s="152"/>
      <c r="BR76" s="152"/>
      <c r="BS76" s="152"/>
      <c r="BT76" s="152"/>
      <c r="BU76" s="152"/>
      <c r="BV76" s="152"/>
    </row>
    <row r="77" spans="63:74" x14ac:dyDescent="0.2">
      <c r="BK77" s="152"/>
      <c r="BL77" s="152"/>
      <c r="BM77" s="152"/>
      <c r="BN77" s="152"/>
      <c r="BO77" s="152"/>
      <c r="BP77" s="152"/>
      <c r="BQ77" s="152"/>
      <c r="BR77" s="152"/>
      <c r="BS77" s="152"/>
      <c r="BT77" s="152"/>
      <c r="BU77" s="152"/>
      <c r="BV77" s="152"/>
    </row>
    <row r="78" spans="63:74" x14ac:dyDescent="0.2">
      <c r="BK78" s="152"/>
      <c r="BL78" s="152"/>
      <c r="BM78" s="152"/>
      <c r="BN78" s="152"/>
      <c r="BO78" s="152"/>
      <c r="BP78" s="152"/>
      <c r="BQ78" s="152"/>
      <c r="BR78" s="152"/>
      <c r="BS78" s="152"/>
      <c r="BT78" s="152"/>
      <c r="BU78" s="152"/>
      <c r="BV78" s="152"/>
    </row>
    <row r="79" spans="63:74" x14ac:dyDescent="0.2">
      <c r="BK79" s="152"/>
      <c r="BL79" s="152"/>
      <c r="BM79" s="152"/>
      <c r="BN79" s="152"/>
      <c r="BO79" s="152"/>
      <c r="BP79" s="152"/>
      <c r="BQ79" s="152"/>
      <c r="BR79" s="152"/>
      <c r="BS79" s="152"/>
      <c r="BT79" s="152"/>
      <c r="BU79" s="152"/>
      <c r="BV79" s="152"/>
    </row>
    <row r="80" spans="63:74" x14ac:dyDescent="0.2">
      <c r="BK80" s="152"/>
      <c r="BL80" s="152"/>
      <c r="BM80" s="152"/>
      <c r="BN80" s="152"/>
      <c r="BO80" s="152"/>
      <c r="BP80" s="152"/>
      <c r="BQ80" s="152"/>
      <c r="BR80" s="152"/>
      <c r="BS80" s="152"/>
      <c r="BT80" s="152"/>
      <c r="BU80" s="152"/>
      <c r="BV80" s="152"/>
    </row>
    <row r="81" spans="63:74" x14ac:dyDescent="0.2">
      <c r="BK81" s="152"/>
      <c r="BL81" s="152"/>
      <c r="BM81" s="152"/>
      <c r="BN81" s="152"/>
      <c r="BO81" s="152"/>
      <c r="BP81" s="152"/>
      <c r="BQ81" s="152"/>
      <c r="BR81" s="152"/>
      <c r="BS81" s="152"/>
      <c r="BT81" s="152"/>
      <c r="BU81" s="152"/>
      <c r="BV81" s="152"/>
    </row>
    <row r="82" spans="63:74" x14ac:dyDescent="0.2">
      <c r="BK82" s="152"/>
      <c r="BL82" s="152"/>
      <c r="BM82" s="152"/>
      <c r="BN82" s="152"/>
      <c r="BO82" s="152"/>
      <c r="BP82" s="152"/>
      <c r="BQ82" s="152"/>
      <c r="BR82" s="152"/>
      <c r="BS82" s="152"/>
      <c r="BT82" s="152"/>
      <c r="BU82" s="152"/>
      <c r="BV82" s="152"/>
    </row>
    <row r="83" spans="63:74" x14ac:dyDescent="0.2">
      <c r="BK83" s="152"/>
      <c r="BL83" s="152"/>
      <c r="BM83" s="152"/>
      <c r="BN83" s="152"/>
      <c r="BO83" s="152"/>
      <c r="BP83" s="152"/>
      <c r="BQ83" s="152"/>
      <c r="BR83" s="152"/>
      <c r="BS83" s="152"/>
      <c r="BT83" s="152"/>
      <c r="BU83" s="152"/>
      <c r="BV83" s="152"/>
    </row>
    <row r="84" spans="63:74" x14ac:dyDescent="0.2">
      <c r="BK84" s="152"/>
      <c r="BL84" s="152"/>
      <c r="BM84" s="152"/>
      <c r="BN84" s="152"/>
      <c r="BO84" s="152"/>
      <c r="BP84" s="152"/>
      <c r="BQ84" s="152"/>
      <c r="BR84" s="152"/>
      <c r="BS84" s="152"/>
      <c r="BT84" s="152"/>
      <c r="BU84" s="152"/>
      <c r="BV84" s="152"/>
    </row>
    <row r="85" spans="63:74" x14ac:dyDescent="0.2">
      <c r="BK85" s="152"/>
      <c r="BL85" s="152"/>
      <c r="BM85" s="152"/>
      <c r="BN85" s="152"/>
      <c r="BO85" s="152"/>
      <c r="BP85" s="152"/>
      <c r="BQ85" s="152"/>
      <c r="BR85" s="152"/>
      <c r="BS85" s="152"/>
      <c r="BT85" s="152"/>
      <c r="BU85" s="152"/>
      <c r="BV85" s="152"/>
    </row>
    <row r="86" spans="63:74" x14ac:dyDescent="0.2">
      <c r="BK86" s="152"/>
      <c r="BL86" s="152"/>
      <c r="BM86" s="152"/>
      <c r="BN86" s="152"/>
      <c r="BO86" s="152"/>
      <c r="BP86" s="152"/>
      <c r="BQ86" s="152"/>
      <c r="BR86" s="152"/>
      <c r="BS86" s="152"/>
      <c r="BT86" s="152"/>
      <c r="BU86" s="152"/>
      <c r="BV86" s="152"/>
    </row>
    <row r="87" spans="63:74" x14ac:dyDescent="0.2">
      <c r="BK87" s="152"/>
      <c r="BL87" s="152"/>
      <c r="BM87" s="152"/>
      <c r="BN87" s="152"/>
      <c r="BO87" s="152"/>
      <c r="BP87" s="152"/>
      <c r="BQ87" s="152"/>
      <c r="BR87" s="152"/>
      <c r="BS87" s="152"/>
      <c r="BT87" s="152"/>
      <c r="BU87" s="152"/>
      <c r="BV87" s="152"/>
    </row>
    <row r="88" spans="63:74" x14ac:dyDescent="0.2">
      <c r="BK88" s="152"/>
      <c r="BL88" s="152"/>
      <c r="BM88" s="152"/>
      <c r="BN88" s="152"/>
      <c r="BO88" s="152"/>
      <c r="BP88" s="152"/>
      <c r="BQ88" s="152"/>
      <c r="BR88" s="152"/>
      <c r="BS88" s="152"/>
      <c r="BT88" s="152"/>
      <c r="BU88" s="152"/>
      <c r="BV88" s="152"/>
    </row>
    <row r="89" spans="63:74" x14ac:dyDescent="0.2">
      <c r="BK89" s="152"/>
      <c r="BL89" s="152"/>
      <c r="BM89" s="152"/>
      <c r="BN89" s="152"/>
      <c r="BO89" s="152"/>
      <c r="BP89" s="152"/>
      <c r="BQ89" s="152"/>
      <c r="BR89" s="152"/>
      <c r="BS89" s="152"/>
      <c r="BT89" s="152"/>
      <c r="BU89" s="152"/>
      <c r="BV89" s="152"/>
    </row>
    <row r="90" spans="63:74" x14ac:dyDescent="0.2">
      <c r="BK90" s="152"/>
      <c r="BL90" s="152"/>
      <c r="BM90" s="152"/>
      <c r="BN90" s="152"/>
      <c r="BO90" s="152"/>
      <c r="BP90" s="152"/>
      <c r="BQ90" s="152"/>
      <c r="BR90" s="152"/>
      <c r="BS90" s="152"/>
      <c r="BT90" s="152"/>
      <c r="BU90" s="152"/>
      <c r="BV90" s="152"/>
    </row>
    <row r="91" spans="63:74" x14ac:dyDescent="0.2">
      <c r="BK91" s="152"/>
      <c r="BL91" s="152"/>
      <c r="BM91" s="152"/>
      <c r="BN91" s="152"/>
      <c r="BO91" s="152"/>
      <c r="BP91" s="152"/>
      <c r="BQ91" s="152"/>
      <c r="BR91" s="152"/>
      <c r="BS91" s="152"/>
      <c r="BT91" s="152"/>
      <c r="BU91" s="152"/>
      <c r="BV91" s="152"/>
    </row>
    <row r="92" spans="63:74" x14ac:dyDescent="0.2">
      <c r="BK92" s="152"/>
      <c r="BL92" s="152"/>
      <c r="BM92" s="152"/>
      <c r="BN92" s="152"/>
      <c r="BO92" s="152"/>
      <c r="BP92" s="152"/>
      <c r="BQ92" s="152"/>
      <c r="BR92" s="152"/>
      <c r="BS92" s="152"/>
      <c r="BT92" s="152"/>
      <c r="BU92" s="152"/>
      <c r="BV92" s="152"/>
    </row>
    <row r="93" spans="63:74" x14ac:dyDescent="0.2">
      <c r="BK93" s="152"/>
      <c r="BL93" s="152"/>
      <c r="BM93" s="152"/>
      <c r="BN93" s="152"/>
      <c r="BO93" s="152"/>
      <c r="BP93" s="152"/>
      <c r="BQ93" s="152"/>
      <c r="BR93" s="152"/>
      <c r="BS93" s="152"/>
      <c r="BT93" s="152"/>
      <c r="BU93" s="152"/>
      <c r="BV93" s="152"/>
    </row>
    <row r="94" spans="63:74" x14ac:dyDescent="0.2">
      <c r="BK94" s="152"/>
      <c r="BL94" s="152"/>
      <c r="BM94" s="152"/>
      <c r="BN94" s="152"/>
      <c r="BO94" s="152"/>
      <c r="BP94" s="152"/>
      <c r="BQ94" s="152"/>
      <c r="BR94" s="152"/>
      <c r="BS94" s="152"/>
      <c r="BT94" s="152"/>
      <c r="BU94" s="152"/>
      <c r="BV94" s="152"/>
    </row>
    <row r="95" spans="63:74" x14ac:dyDescent="0.2">
      <c r="BK95" s="152"/>
      <c r="BL95" s="152"/>
      <c r="BM95" s="152"/>
      <c r="BN95" s="152"/>
      <c r="BO95" s="152"/>
      <c r="BP95" s="152"/>
      <c r="BQ95" s="152"/>
      <c r="BR95" s="152"/>
      <c r="BS95" s="152"/>
      <c r="BT95" s="152"/>
      <c r="BU95" s="152"/>
      <c r="BV95" s="152"/>
    </row>
    <row r="96" spans="63:74" x14ac:dyDescent="0.2">
      <c r="BK96" s="152"/>
      <c r="BL96" s="152"/>
      <c r="BM96" s="152"/>
      <c r="BN96" s="152"/>
      <c r="BO96" s="152"/>
      <c r="BP96" s="152"/>
      <c r="BQ96" s="152"/>
      <c r="BR96" s="152"/>
      <c r="BS96" s="152"/>
      <c r="BT96" s="152"/>
      <c r="BU96" s="152"/>
      <c r="BV96" s="152"/>
    </row>
    <row r="97" spans="63:74" x14ac:dyDescent="0.2">
      <c r="BK97" s="152"/>
      <c r="BL97" s="152"/>
      <c r="BM97" s="152"/>
      <c r="BN97" s="152"/>
      <c r="BO97" s="152"/>
      <c r="BP97" s="152"/>
      <c r="BQ97" s="152"/>
      <c r="BR97" s="152"/>
      <c r="BS97" s="152"/>
      <c r="BT97" s="152"/>
      <c r="BU97" s="152"/>
      <c r="BV97" s="152"/>
    </row>
    <row r="98" spans="63:74" x14ac:dyDescent="0.2">
      <c r="BK98" s="152"/>
      <c r="BL98" s="152"/>
      <c r="BM98" s="152"/>
      <c r="BN98" s="152"/>
      <c r="BO98" s="152"/>
      <c r="BP98" s="152"/>
      <c r="BQ98" s="152"/>
      <c r="BR98" s="152"/>
      <c r="BS98" s="152"/>
      <c r="BT98" s="152"/>
      <c r="BU98" s="152"/>
      <c r="BV98" s="152"/>
    </row>
    <row r="99" spans="63:74" x14ac:dyDescent="0.2">
      <c r="BK99" s="152"/>
      <c r="BL99" s="152"/>
      <c r="BM99" s="152"/>
      <c r="BN99" s="152"/>
      <c r="BO99" s="152"/>
      <c r="BP99" s="152"/>
      <c r="BQ99" s="152"/>
      <c r="BR99" s="152"/>
      <c r="BS99" s="152"/>
      <c r="BT99" s="152"/>
      <c r="BU99" s="152"/>
      <c r="BV99" s="152"/>
    </row>
    <row r="100" spans="63:74" x14ac:dyDescent="0.2">
      <c r="BK100" s="152"/>
      <c r="BL100" s="152"/>
      <c r="BM100" s="152"/>
      <c r="BN100" s="152"/>
      <c r="BO100" s="152"/>
      <c r="BP100" s="152"/>
      <c r="BQ100" s="152"/>
      <c r="BR100" s="152"/>
      <c r="BS100" s="152"/>
      <c r="BT100" s="152"/>
      <c r="BU100" s="152"/>
      <c r="BV100" s="152"/>
    </row>
    <row r="101" spans="63:74" x14ac:dyDescent="0.2">
      <c r="BK101" s="152"/>
      <c r="BL101" s="152"/>
      <c r="BM101" s="152"/>
      <c r="BN101" s="152"/>
      <c r="BO101" s="152"/>
      <c r="BP101" s="152"/>
      <c r="BQ101" s="152"/>
      <c r="BR101" s="152"/>
      <c r="BS101" s="152"/>
      <c r="BT101" s="152"/>
      <c r="BU101" s="152"/>
      <c r="BV101" s="152"/>
    </row>
    <row r="102" spans="63:74" x14ac:dyDescent="0.2">
      <c r="BK102" s="152"/>
      <c r="BL102" s="152"/>
      <c r="BM102" s="152"/>
      <c r="BN102" s="152"/>
      <c r="BO102" s="152"/>
      <c r="BP102" s="152"/>
      <c r="BQ102" s="152"/>
      <c r="BR102" s="152"/>
      <c r="BS102" s="152"/>
      <c r="BT102" s="152"/>
      <c r="BU102" s="152"/>
      <c r="BV102" s="152"/>
    </row>
    <row r="103" spans="63:74" x14ac:dyDescent="0.2">
      <c r="BK103" s="152"/>
      <c r="BL103" s="152"/>
      <c r="BM103" s="152"/>
      <c r="BN103" s="152"/>
      <c r="BO103" s="152"/>
      <c r="BP103" s="152"/>
      <c r="BQ103" s="152"/>
      <c r="BR103" s="152"/>
      <c r="BS103" s="152"/>
      <c r="BT103" s="152"/>
      <c r="BU103" s="152"/>
      <c r="BV103" s="152"/>
    </row>
    <row r="104" spans="63:74" x14ac:dyDescent="0.2">
      <c r="BK104" s="152"/>
      <c r="BL104" s="152"/>
      <c r="BM104" s="152"/>
      <c r="BN104" s="152"/>
      <c r="BO104" s="152"/>
      <c r="BP104" s="152"/>
      <c r="BQ104" s="152"/>
      <c r="BR104" s="152"/>
      <c r="BS104" s="152"/>
      <c r="BT104" s="152"/>
      <c r="BU104" s="152"/>
      <c r="BV104" s="152"/>
    </row>
    <row r="105" spans="63:74" x14ac:dyDescent="0.2">
      <c r="BK105" s="152"/>
      <c r="BL105" s="152"/>
      <c r="BM105" s="152"/>
      <c r="BN105" s="152"/>
      <c r="BO105" s="152"/>
      <c r="BP105" s="152"/>
      <c r="BQ105" s="152"/>
      <c r="BR105" s="152"/>
      <c r="BS105" s="152"/>
      <c r="BT105" s="152"/>
      <c r="BU105" s="152"/>
      <c r="BV105" s="152"/>
    </row>
    <row r="106" spans="63:74" x14ac:dyDescent="0.2">
      <c r="BK106" s="152"/>
      <c r="BL106" s="152"/>
      <c r="BM106" s="152"/>
      <c r="BN106" s="152"/>
      <c r="BO106" s="152"/>
      <c r="BP106" s="152"/>
      <c r="BQ106" s="152"/>
      <c r="BR106" s="152"/>
      <c r="BS106" s="152"/>
      <c r="BT106" s="152"/>
      <c r="BU106" s="152"/>
      <c r="BV106" s="152"/>
    </row>
    <row r="107" spans="63:74" x14ac:dyDescent="0.2">
      <c r="BK107" s="152"/>
      <c r="BL107" s="152"/>
      <c r="BM107" s="152"/>
      <c r="BN107" s="152"/>
      <c r="BO107" s="152"/>
      <c r="BP107" s="152"/>
      <c r="BQ107" s="152"/>
      <c r="BR107" s="152"/>
      <c r="BS107" s="152"/>
      <c r="BT107" s="152"/>
      <c r="BU107" s="152"/>
      <c r="BV107" s="152"/>
    </row>
    <row r="108" spans="63:74" x14ac:dyDescent="0.2">
      <c r="BK108" s="152"/>
      <c r="BL108" s="152"/>
      <c r="BM108" s="152"/>
      <c r="BN108" s="152"/>
      <c r="BO108" s="152"/>
      <c r="BP108" s="152"/>
      <c r="BQ108" s="152"/>
      <c r="BR108" s="152"/>
      <c r="BS108" s="152"/>
      <c r="BT108" s="152"/>
      <c r="BU108" s="152"/>
      <c r="BV108" s="152"/>
    </row>
    <row r="109" spans="63:74" x14ac:dyDescent="0.2">
      <c r="BK109" s="152"/>
      <c r="BL109" s="152"/>
      <c r="BM109" s="152"/>
      <c r="BN109" s="152"/>
      <c r="BO109" s="152"/>
      <c r="BP109" s="152"/>
      <c r="BQ109" s="152"/>
      <c r="BR109" s="152"/>
      <c r="BS109" s="152"/>
      <c r="BT109" s="152"/>
      <c r="BU109" s="152"/>
      <c r="BV109" s="152"/>
    </row>
    <row r="110" spans="63:74" x14ac:dyDescent="0.2">
      <c r="BK110" s="152"/>
      <c r="BL110" s="152"/>
      <c r="BM110" s="152"/>
      <c r="BN110" s="152"/>
      <c r="BO110" s="152"/>
      <c r="BP110" s="152"/>
      <c r="BQ110" s="152"/>
      <c r="BR110" s="152"/>
      <c r="BS110" s="152"/>
      <c r="BT110" s="152"/>
      <c r="BU110" s="152"/>
      <c r="BV110" s="152"/>
    </row>
    <row r="111" spans="63:74" x14ac:dyDescent="0.2">
      <c r="BK111" s="152"/>
      <c r="BL111" s="152"/>
      <c r="BM111" s="152"/>
      <c r="BN111" s="152"/>
      <c r="BO111" s="152"/>
      <c r="BP111" s="152"/>
      <c r="BQ111" s="152"/>
      <c r="BR111" s="152"/>
      <c r="BS111" s="152"/>
      <c r="BT111" s="152"/>
      <c r="BU111" s="152"/>
      <c r="BV111" s="152"/>
    </row>
    <row r="112" spans="63:74" x14ac:dyDescent="0.2">
      <c r="BK112" s="152"/>
      <c r="BL112" s="152"/>
      <c r="BM112" s="152"/>
      <c r="BN112" s="152"/>
      <c r="BO112" s="152"/>
      <c r="BP112" s="152"/>
      <c r="BQ112" s="152"/>
      <c r="BR112" s="152"/>
      <c r="BS112" s="152"/>
      <c r="BT112" s="152"/>
      <c r="BU112" s="152"/>
      <c r="BV112" s="152"/>
    </row>
    <row r="113" spans="63:74" x14ac:dyDescent="0.2">
      <c r="BK113" s="152"/>
      <c r="BL113" s="152"/>
      <c r="BM113" s="152"/>
      <c r="BN113" s="152"/>
      <c r="BO113" s="152"/>
      <c r="BP113" s="152"/>
      <c r="BQ113" s="152"/>
      <c r="BR113" s="152"/>
      <c r="BS113" s="152"/>
      <c r="BT113" s="152"/>
      <c r="BU113" s="152"/>
      <c r="BV113" s="152"/>
    </row>
    <row r="114" spans="63:74" x14ac:dyDescent="0.2">
      <c r="BK114" s="152"/>
      <c r="BL114" s="152"/>
      <c r="BM114" s="152"/>
      <c r="BN114" s="152"/>
      <c r="BO114" s="152"/>
      <c r="BP114" s="152"/>
      <c r="BQ114" s="152"/>
      <c r="BR114" s="152"/>
      <c r="BS114" s="152"/>
      <c r="BT114" s="152"/>
      <c r="BU114" s="152"/>
      <c r="BV114" s="152"/>
    </row>
    <row r="115" spans="63:74" x14ac:dyDescent="0.2">
      <c r="BK115" s="152"/>
      <c r="BL115" s="152"/>
      <c r="BM115" s="152"/>
      <c r="BN115" s="152"/>
      <c r="BO115" s="152"/>
      <c r="BP115" s="152"/>
      <c r="BQ115" s="152"/>
      <c r="BR115" s="152"/>
      <c r="BS115" s="152"/>
      <c r="BT115" s="152"/>
      <c r="BU115" s="152"/>
      <c r="BV115" s="152"/>
    </row>
    <row r="116" spans="63:74" x14ac:dyDescent="0.2">
      <c r="BK116" s="152"/>
      <c r="BL116" s="152"/>
      <c r="BM116" s="152"/>
      <c r="BN116" s="152"/>
      <c r="BO116" s="152"/>
      <c r="BP116" s="152"/>
      <c r="BQ116" s="152"/>
      <c r="BR116" s="152"/>
      <c r="BS116" s="152"/>
      <c r="BT116" s="152"/>
      <c r="BU116" s="152"/>
      <c r="BV116" s="152"/>
    </row>
    <row r="117" spans="63:74" x14ac:dyDescent="0.2">
      <c r="BK117" s="152"/>
      <c r="BL117" s="152"/>
      <c r="BM117" s="152"/>
      <c r="BN117" s="152"/>
      <c r="BO117" s="152"/>
      <c r="BP117" s="152"/>
      <c r="BQ117" s="152"/>
      <c r="BR117" s="152"/>
      <c r="BS117" s="152"/>
      <c r="BT117" s="152"/>
      <c r="BU117" s="152"/>
      <c r="BV117" s="152"/>
    </row>
    <row r="118" spans="63:74" x14ac:dyDescent="0.2">
      <c r="BK118" s="152"/>
      <c r="BL118" s="152"/>
      <c r="BM118" s="152"/>
      <c r="BN118" s="152"/>
      <c r="BO118" s="152"/>
      <c r="BP118" s="152"/>
      <c r="BQ118" s="152"/>
      <c r="BR118" s="152"/>
      <c r="BS118" s="152"/>
      <c r="BT118" s="152"/>
      <c r="BU118" s="152"/>
      <c r="BV118" s="152"/>
    </row>
    <row r="119" spans="63:74" x14ac:dyDescent="0.2">
      <c r="BK119" s="152"/>
      <c r="BL119" s="152"/>
      <c r="BM119" s="152"/>
      <c r="BN119" s="152"/>
      <c r="BO119" s="152"/>
      <c r="BP119" s="152"/>
      <c r="BQ119" s="152"/>
      <c r="BR119" s="152"/>
      <c r="BS119" s="152"/>
      <c r="BT119" s="152"/>
      <c r="BU119" s="152"/>
      <c r="BV119" s="152"/>
    </row>
    <row r="120" spans="63:74" x14ac:dyDescent="0.2">
      <c r="BK120" s="152"/>
      <c r="BL120" s="152"/>
      <c r="BM120" s="152"/>
      <c r="BN120" s="152"/>
      <c r="BO120" s="152"/>
      <c r="BP120" s="152"/>
      <c r="BQ120" s="152"/>
      <c r="BR120" s="152"/>
      <c r="BS120" s="152"/>
      <c r="BT120" s="152"/>
      <c r="BU120" s="152"/>
      <c r="BV120" s="152"/>
    </row>
    <row r="121" spans="63:74" x14ac:dyDescent="0.2">
      <c r="BK121" s="152"/>
      <c r="BL121" s="152"/>
      <c r="BM121" s="152"/>
      <c r="BN121" s="152"/>
      <c r="BO121" s="152"/>
      <c r="BP121" s="152"/>
      <c r="BQ121" s="152"/>
      <c r="BR121" s="152"/>
      <c r="BS121" s="152"/>
      <c r="BT121" s="152"/>
      <c r="BU121" s="152"/>
      <c r="BV121" s="152"/>
    </row>
    <row r="122" spans="63:74" x14ac:dyDescent="0.2">
      <c r="BK122" s="152"/>
      <c r="BL122" s="152"/>
      <c r="BM122" s="152"/>
      <c r="BN122" s="152"/>
      <c r="BO122" s="152"/>
      <c r="BP122" s="152"/>
      <c r="BQ122" s="152"/>
      <c r="BR122" s="152"/>
      <c r="BS122" s="152"/>
      <c r="BT122" s="152"/>
      <c r="BU122" s="152"/>
      <c r="BV122" s="152"/>
    </row>
    <row r="123" spans="63:74" x14ac:dyDescent="0.2">
      <c r="BK123" s="152"/>
      <c r="BL123" s="152"/>
      <c r="BM123" s="152"/>
      <c r="BN123" s="152"/>
      <c r="BO123" s="152"/>
      <c r="BP123" s="152"/>
      <c r="BQ123" s="152"/>
      <c r="BR123" s="152"/>
      <c r="BS123" s="152"/>
      <c r="BT123" s="152"/>
      <c r="BU123" s="152"/>
      <c r="BV123" s="152"/>
    </row>
    <row r="124" spans="63:74" x14ac:dyDescent="0.2">
      <c r="BK124" s="152"/>
      <c r="BL124" s="152"/>
      <c r="BM124" s="152"/>
      <c r="BN124" s="152"/>
      <c r="BO124" s="152"/>
      <c r="BP124" s="152"/>
      <c r="BQ124" s="152"/>
      <c r="BR124" s="152"/>
      <c r="BS124" s="152"/>
      <c r="BT124" s="152"/>
      <c r="BU124" s="152"/>
      <c r="BV124" s="152"/>
    </row>
    <row r="125" spans="63:74" x14ac:dyDescent="0.2">
      <c r="BK125" s="152"/>
      <c r="BL125" s="152"/>
      <c r="BM125" s="152"/>
      <c r="BN125" s="152"/>
      <c r="BO125" s="152"/>
      <c r="BP125" s="152"/>
      <c r="BQ125" s="152"/>
      <c r="BR125" s="152"/>
      <c r="BS125" s="152"/>
      <c r="BT125" s="152"/>
      <c r="BU125" s="152"/>
      <c r="BV125" s="152"/>
    </row>
    <row r="126" spans="63:74" x14ac:dyDescent="0.2">
      <c r="BK126" s="152"/>
      <c r="BL126" s="152"/>
      <c r="BM126" s="152"/>
      <c r="BN126" s="152"/>
      <c r="BO126" s="152"/>
      <c r="BP126" s="152"/>
      <c r="BQ126" s="152"/>
      <c r="BR126" s="152"/>
      <c r="BS126" s="152"/>
      <c r="BT126" s="152"/>
      <c r="BU126" s="152"/>
      <c r="BV126" s="152"/>
    </row>
    <row r="127" spans="63:74" x14ac:dyDescent="0.2">
      <c r="BK127" s="152"/>
      <c r="BL127" s="152"/>
      <c r="BM127" s="152"/>
      <c r="BN127" s="152"/>
      <c r="BO127" s="152"/>
      <c r="BP127" s="152"/>
      <c r="BQ127" s="152"/>
      <c r="BR127" s="152"/>
      <c r="BS127" s="152"/>
      <c r="BT127" s="152"/>
      <c r="BU127" s="152"/>
      <c r="BV127" s="152"/>
    </row>
    <row r="128" spans="63:74" x14ac:dyDescent="0.2">
      <c r="BK128" s="152"/>
      <c r="BL128" s="152"/>
      <c r="BM128" s="152"/>
      <c r="BN128" s="152"/>
      <c r="BO128" s="152"/>
      <c r="BP128" s="152"/>
      <c r="BQ128" s="152"/>
      <c r="BR128" s="152"/>
      <c r="BS128" s="152"/>
      <c r="BT128" s="152"/>
      <c r="BU128" s="152"/>
      <c r="BV128" s="152"/>
    </row>
    <row r="129" spans="63:74" x14ac:dyDescent="0.2">
      <c r="BK129" s="152"/>
      <c r="BL129" s="152"/>
      <c r="BM129" s="152"/>
      <c r="BN129" s="152"/>
      <c r="BO129" s="152"/>
      <c r="BP129" s="152"/>
      <c r="BQ129" s="152"/>
      <c r="BR129" s="152"/>
      <c r="BS129" s="152"/>
      <c r="BT129" s="152"/>
      <c r="BU129" s="152"/>
      <c r="BV129" s="152"/>
    </row>
    <row r="130" spans="63:74" x14ac:dyDescent="0.2">
      <c r="BK130" s="152"/>
      <c r="BL130" s="152"/>
      <c r="BM130" s="152"/>
      <c r="BN130" s="152"/>
      <c r="BO130" s="152"/>
      <c r="BP130" s="152"/>
      <c r="BQ130" s="152"/>
      <c r="BR130" s="152"/>
      <c r="BS130" s="152"/>
      <c r="BT130" s="152"/>
      <c r="BU130" s="152"/>
      <c r="BV130" s="152"/>
    </row>
    <row r="131" spans="63:74" x14ac:dyDescent="0.2">
      <c r="BK131" s="152"/>
      <c r="BL131" s="152"/>
      <c r="BM131" s="152"/>
      <c r="BN131" s="152"/>
      <c r="BO131" s="152"/>
      <c r="BP131" s="152"/>
      <c r="BQ131" s="152"/>
      <c r="BR131" s="152"/>
      <c r="BS131" s="152"/>
      <c r="BT131" s="152"/>
      <c r="BU131" s="152"/>
      <c r="BV131" s="152"/>
    </row>
    <row r="132" spans="63:74" x14ac:dyDescent="0.2">
      <c r="BK132" s="152"/>
      <c r="BL132" s="152"/>
      <c r="BM132" s="152"/>
      <c r="BN132" s="152"/>
      <c r="BO132" s="152"/>
      <c r="BP132" s="152"/>
      <c r="BQ132" s="152"/>
      <c r="BR132" s="152"/>
      <c r="BS132" s="152"/>
      <c r="BT132" s="152"/>
      <c r="BU132" s="152"/>
      <c r="BV132" s="152"/>
    </row>
    <row r="133" spans="63:74" x14ac:dyDescent="0.2">
      <c r="BK133" s="152"/>
      <c r="BL133" s="152"/>
      <c r="BM133" s="152"/>
      <c r="BN133" s="152"/>
      <c r="BO133" s="152"/>
      <c r="BP133" s="152"/>
      <c r="BQ133" s="152"/>
      <c r="BR133" s="152"/>
      <c r="BS133" s="152"/>
      <c r="BT133" s="152"/>
      <c r="BU133" s="152"/>
      <c r="BV133" s="152"/>
    </row>
    <row r="134" spans="63:74" x14ac:dyDescent="0.2">
      <c r="BK134" s="152"/>
      <c r="BL134" s="152"/>
      <c r="BM134" s="152"/>
      <c r="BN134" s="152"/>
      <c r="BO134" s="152"/>
      <c r="BP134" s="152"/>
      <c r="BQ134" s="152"/>
      <c r="BR134" s="152"/>
      <c r="BS134" s="152"/>
      <c r="BT134" s="152"/>
      <c r="BU134" s="152"/>
      <c r="BV134" s="152"/>
    </row>
    <row r="135" spans="63:74" x14ac:dyDescent="0.2">
      <c r="BK135" s="152"/>
      <c r="BL135" s="152"/>
      <c r="BM135" s="152"/>
      <c r="BN135" s="152"/>
      <c r="BO135" s="152"/>
      <c r="BP135" s="152"/>
      <c r="BQ135" s="152"/>
      <c r="BR135" s="152"/>
      <c r="BS135" s="152"/>
      <c r="BT135" s="152"/>
      <c r="BU135" s="152"/>
      <c r="BV135" s="152"/>
    </row>
    <row r="136" spans="63:74" x14ac:dyDescent="0.2">
      <c r="BK136" s="152"/>
      <c r="BL136" s="152"/>
      <c r="BM136" s="152"/>
      <c r="BN136" s="152"/>
      <c r="BO136" s="152"/>
      <c r="BP136" s="152"/>
      <c r="BQ136" s="152"/>
      <c r="BR136" s="152"/>
      <c r="BS136" s="152"/>
      <c r="BT136" s="152"/>
      <c r="BU136" s="152"/>
      <c r="BV136" s="152"/>
    </row>
    <row r="137" spans="63:74" x14ac:dyDescent="0.2">
      <c r="BK137" s="152"/>
      <c r="BL137" s="152"/>
      <c r="BM137" s="152"/>
      <c r="BN137" s="152"/>
      <c r="BO137" s="152"/>
      <c r="BP137" s="152"/>
      <c r="BQ137" s="152"/>
      <c r="BR137" s="152"/>
      <c r="BS137" s="152"/>
      <c r="BT137" s="152"/>
      <c r="BU137" s="152"/>
      <c r="BV137" s="152"/>
    </row>
    <row r="138" spans="63:74" x14ac:dyDescent="0.2">
      <c r="BK138" s="152"/>
      <c r="BL138" s="152"/>
      <c r="BM138" s="152"/>
      <c r="BN138" s="152"/>
      <c r="BO138" s="152"/>
      <c r="BP138" s="152"/>
      <c r="BQ138" s="152"/>
      <c r="BR138" s="152"/>
      <c r="BS138" s="152"/>
      <c r="BT138" s="152"/>
      <c r="BU138" s="152"/>
      <c r="BV138" s="152"/>
    </row>
    <row r="139" spans="63:74" x14ac:dyDescent="0.2">
      <c r="BK139" s="152"/>
      <c r="BL139" s="152"/>
      <c r="BM139" s="152"/>
      <c r="BN139" s="152"/>
      <c r="BO139" s="152"/>
      <c r="BP139" s="152"/>
      <c r="BQ139" s="152"/>
      <c r="BR139" s="152"/>
      <c r="BS139" s="152"/>
      <c r="BT139" s="152"/>
      <c r="BU139" s="152"/>
      <c r="BV139" s="152"/>
    </row>
    <row r="140" spans="63:74" x14ac:dyDescent="0.2">
      <c r="BK140" s="152"/>
      <c r="BL140" s="152"/>
      <c r="BM140" s="152"/>
      <c r="BN140" s="152"/>
      <c r="BO140" s="152"/>
      <c r="BP140" s="152"/>
      <c r="BQ140" s="152"/>
      <c r="BR140" s="152"/>
      <c r="BS140" s="152"/>
      <c r="BT140" s="152"/>
      <c r="BU140" s="152"/>
      <c r="BV140" s="152"/>
    </row>
    <row r="141" spans="63:74" x14ac:dyDescent="0.2">
      <c r="BK141" s="152"/>
      <c r="BL141" s="152"/>
      <c r="BM141" s="152"/>
      <c r="BN141" s="152"/>
      <c r="BO141" s="152"/>
      <c r="BP141" s="152"/>
      <c r="BQ141" s="152"/>
      <c r="BR141" s="152"/>
      <c r="BS141" s="152"/>
      <c r="BT141" s="152"/>
      <c r="BU141" s="152"/>
      <c r="BV141" s="152"/>
    </row>
    <row r="142" spans="63:74" x14ac:dyDescent="0.2">
      <c r="BK142" s="152"/>
      <c r="BL142" s="152"/>
      <c r="BM142" s="152"/>
      <c r="BN142" s="152"/>
      <c r="BO142" s="152"/>
      <c r="BP142" s="152"/>
      <c r="BQ142" s="152"/>
      <c r="BR142" s="152"/>
      <c r="BS142" s="152"/>
      <c r="BT142" s="152"/>
      <c r="BU142" s="152"/>
      <c r="BV142" s="152"/>
    </row>
    <row r="143" spans="63:74" x14ac:dyDescent="0.2">
      <c r="BK143" s="152"/>
      <c r="BL143" s="152"/>
      <c r="BM143" s="152"/>
      <c r="BN143" s="152"/>
      <c r="BO143" s="152"/>
      <c r="BP143" s="152"/>
      <c r="BQ143" s="152"/>
      <c r="BR143" s="152"/>
      <c r="BS143" s="152"/>
      <c r="BT143" s="152"/>
      <c r="BU143" s="152"/>
      <c r="BV143" s="152"/>
    </row>
    <row r="144" spans="63:74" x14ac:dyDescent="0.2">
      <c r="BK144" s="152"/>
      <c r="BL144" s="152"/>
      <c r="BM144" s="152"/>
      <c r="BN144" s="152"/>
      <c r="BO144" s="152"/>
      <c r="BP144" s="152"/>
      <c r="BQ144" s="152"/>
      <c r="BR144" s="152"/>
      <c r="BS144" s="152"/>
      <c r="BT144" s="152"/>
      <c r="BU144" s="152"/>
      <c r="BV144" s="152"/>
    </row>
  </sheetData>
  <mergeCells count="22">
    <mergeCell ref="AM3:AX3"/>
    <mergeCell ref="AY3:BJ3"/>
    <mergeCell ref="BK3:BV3"/>
    <mergeCell ref="C3:N3"/>
    <mergeCell ref="O3:Z3"/>
    <mergeCell ref="AA3:AL3"/>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K5" activePane="bottomRight" state="frozen"/>
      <selection activeCell="BF63" sqref="BF63"/>
      <selection pane="topRight" activeCell="BF63" sqref="BF63"/>
      <selection pane="bottomLeft" activeCell="BF63" sqref="BF63"/>
      <selection pane="bottomRight" activeCell="B1" sqref="B1:AL1"/>
    </sheetView>
  </sheetViews>
  <sheetFormatPr defaultColWidth="8.625" defaultRowHeight="10.7" x14ac:dyDescent="0.2"/>
  <cols>
    <col min="1" max="1" width="17.375" style="89" customWidth="1"/>
    <col min="2" max="2" width="42.625" style="83" customWidth="1"/>
    <col min="3" max="50" width="6.625" style="83" customWidth="1"/>
    <col min="51" max="55" width="6.625" style="640" customWidth="1"/>
    <col min="56" max="58" width="6.625" style="637" customWidth="1"/>
    <col min="59" max="61" width="6.625" style="640" customWidth="1"/>
    <col min="62" max="62" width="6.625" style="195" customWidth="1"/>
    <col min="63" max="74" width="6.625" style="83" customWidth="1"/>
    <col min="75" max="16384" width="8.625" style="83"/>
  </cols>
  <sheetData>
    <row r="1" spans="1:74" ht="12.85" x14ac:dyDescent="0.2">
      <c r="A1" s="979" t="s">
        <v>479</v>
      </c>
      <c r="B1" s="1022" t="s">
        <v>893</v>
      </c>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982"/>
      <c r="AK1" s="982"/>
      <c r="AL1" s="982"/>
    </row>
    <row r="2" spans="1:74" ht="12.85" x14ac:dyDescent="0.2">
      <c r="A2" s="980"/>
      <c r="B2" s="222" t="str">
        <f>"U.S. Energy Information Administration  |  Short-Term Energy Outlook  - "&amp;Dates!D1</f>
        <v>U.S. Energy Information Administration  |  Short-Term Energy Outlook  - September 2025</v>
      </c>
      <c r="C2" s="225"/>
      <c r="D2" s="225"/>
      <c r="E2" s="225"/>
      <c r="F2" s="225"/>
      <c r="G2" s="309"/>
      <c r="H2" s="309"/>
      <c r="I2" s="309"/>
      <c r="J2" s="309"/>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row>
    <row r="3" spans="1:74" s="7" customFormat="1" ht="12.85" x14ac:dyDescent="0.2">
      <c r="A3" s="316" t="s">
        <v>764</v>
      </c>
      <c r="B3" s="332"/>
      <c r="C3" s="1023">
        <f>Dates!D3</f>
        <v>2021</v>
      </c>
      <c r="D3" s="1024"/>
      <c r="E3" s="1024"/>
      <c r="F3" s="1024"/>
      <c r="G3" s="1024"/>
      <c r="H3" s="1024"/>
      <c r="I3" s="1024"/>
      <c r="J3" s="1024"/>
      <c r="K3" s="1024"/>
      <c r="L3" s="1024"/>
      <c r="M3" s="1024"/>
      <c r="N3" s="1025"/>
      <c r="O3" s="1023">
        <f>C3+1</f>
        <v>2022</v>
      </c>
      <c r="P3" s="1026"/>
      <c r="Q3" s="1026"/>
      <c r="R3" s="1026"/>
      <c r="S3" s="1026"/>
      <c r="T3" s="1026"/>
      <c r="U3" s="1026"/>
      <c r="V3" s="1026"/>
      <c r="W3" s="1026"/>
      <c r="X3" s="1024"/>
      <c r="Y3" s="1024"/>
      <c r="Z3" s="1025"/>
      <c r="AA3" s="1027">
        <f>O3+1</f>
        <v>2023</v>
      </c>
      <c r="AB3" s="1024"/>
      <c r="AC3" s="1024"/>
      <c r="AD3" s="1024"/>
      <c r="AE3" s="1024"/>
      <c r="AF3" s="1024"/>
      <c r="AG3" s="1024"/>
      <c r="AH3" s="1024"/>
      <c r="AI3" s="1024"/>
      <c r="AJ3" s="1024"/>
      <c r="AK3" s="1024"/>
      <c r="AL3" s="102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323"/>
      <c r="B5" s="324" t="s">
        <v>756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642"/>
      <c r="AZ5" s="642"/>
      <c r="BA5" s="642"/>
      <c r="BB5" s="642"/>
      <c r="BC5" s="642"/>
      <c r="BD5" s="888"/>
      <c r="BE5" s="888"/>
      <c r="BF5" s="888"/>
      <c r="BG5" s="388"/>
      <c r="BH5" s="388"/>
      <c r="BI5" s="388"/>
      <c r="BJ5" s="355"/>
      <c r="BK5" s="355"/>
      <c r="BL5" s="355"/>
      <c r="BM5" s="355"/>
      <c r="BN5" s="355"/>
      <c r="BO5" s="355"/>
      <c r="BP5" s="355"/>
      <c r="BQ5" s="355"/>
      <c r="BR5" s="355"/>
      <c r="BS5" s="355"/>
      <c r="BT5" s="355"/>
      <c r="BU5" s="355"/>
      <c r="BV5" s="355"/>
    </row>
    <row r="6" spans="1:74" s="272" customFormat="1" ht="11.05" customHeight="1" x14ac:dyDescent="0.2">
      <c r="A6" s="395" t="s">
        <v>179</v>
      </c>
      <c r="B6" s="389" t="s">
        <v>814</v>
      </c>
      <c r="C6" s="105">
        <v>93.716378882000001</v>
      </c>
      <c r="D6" s="105">
        <v>90.554373716000001</v>
      </c>
      <c r="E6" s="105">
        <v>93.748988479999994</v>
      </c>
      <c r="F6" s="105">
        <v>93.962906348999994</v>
      </c>
      <c r="G6" s="105">
        <v>94.921081591999993</v>
      </c>
      <c r="H6" s="105">
        <v>95.341934813999998</v>
      </c>
      <c r="I6" s="105">
        <v>96.985691067000005</v>
      </c>
      <c r="J6" s="105">
        <v>96.399713051999996</v>
      </c>
      <c r="K6" s="105">
        <v>96.692250555000001</v>
      </c>
      <c r="L6" s="105">
        <v>98.051937140999996</v>
      </c>
      <c r="M6" s="105">
        <v>98.931753150000006</v>
      </c>
      <c r="N6" s="105">
        <v>98.312525031000007</v>
      </c>
      <c r="O6" s="105">
        <v>98.199653214999998</v>
      </c>
      <c r="P6" s="105">
        <v>99.361819041000004</v>
      </c>
      <c r="Q6" s="105">
        <v>99.865392561999997</v>
      </c>
      <c r="R6" s="105">
        <v>99.224655127999995</v>
      </c>
      <c r="S6" s="105">
        <v>99.233769609999996</v>
      </c>
      <c r="T6" s="105">
        <v>99.749642796000003</v>
      </c>
      <c r="U6" s="105">
        <v>100.87448916</v>
      </c>
      <c r="V6" s="105">
        <v>101.41998263000001</v>
      </c>
      <c r="W6" s="105">
        <v>101.9500237</v>
      </c>
      <c r="X6" s="105">
        <v>102.11537435</v>
      </c>
      <c r="Y6" s="105">
        <v>102.29103743</v>
      </c>
      <c r="Z6" s="105">
        <v>100.65342518</v>
      </c>
      <c r="AA6" s="105">
        <v>101.39285776</v>
      </c>
      <c r="AB6" s="105">
        <v>101.99252675</v>
      </c>
      <c r="AC6" s="105">
        <v>102.33564533000001</v>
      </c>
      <c r="AD6" s="105">
        <v>102.13080481</v>
      </c>
      <c r="AE6" s="105">
        <v>101.61838683000001</v>
      </c>
      <c r="AF6" s="105">
        <v>102.53371891</v>
      </c>
      <c r="AG6" s="105">
        <v>102.04207142999999</v>
      </c>
      <c r="AH6" s="105">
        <v>101.73492509</v>
      </c>
      <c r="AI6" s="105">
        <v>102.83302576</v>
      </c>
      <c r="AJ6" s="105">
        <v>103.0850162</v>
      </c>
      <c r="AK6" s="105">
        <v>103.87780088</v>
      </c>
      <c r="AL6" s="105">
        <v>103.89029506999999</v>
      </c>
      <c r="AM6" s="105">
        <v>101.48665066</v>
      </c>
      <c r="AN6" s="105">
        <v>102.76739959</v>
      </c>
      <c r="AO6" s="105">
        <v>103.55739844999999</v>
      </c>
      <c r="AP6" s="105">
        <v>103.46377321999999</v>
      </c>
      <c r="AQ6" s="105">
        <v>103.10491913</v>
      </c>
      <c r="AR6" s="105">
        <v>103.10332538999999</v>
      </c>
      <c r="AS6" s="105">
        <v>103.20147931</v>
      </c>
      <c r="AT6" s="105">
        <v>103.581501</v>
      </c>
      <c r="AU6" s="105">
        <v>102.47110565</v>
      </c>
      <c r="AV6" s="105">
        <v>103.79189499</v>
      </c>
      <c r="AW6" s="105">
        <v>103.92718815000001</v>
      </c>
      <c r="AX6" s="105">
        <v>103.81080297</v>
      </c>
      <c r="AY6" s="888">
        <v>102.79507357</v>
      </c>
      <c r="AZ6" s="888">
        <v>103.29770078999999</v>
      </c>
      <c r="BA6" s="888">
        <v>104.74632739</v>
      </c>
      <c r="BB6" s="888">
        <v>104.48754447</v>
      </c>
      <c r="BC6" s="888">
        <v>104.84974665</v>
      </c>
      <c r="BD6" s="888">
        <v>105.74013592</v>
      </c>
      <c r="BE6" s="888">
        <v>106.17292084</v>
      </c>
      <c r="BF6" s="888">
        <v>106.68844445000001</v>
      </c>
      <c r="BG6" s="388">
        <v>106.99906863</v>
      </c>
      <c r="BH6" s="388">
        <v>106.90856807999999</v>
      </c>
      <c r="BI6" s="388">
        <v>107.05082996</v>
      </c>
      <c r="BJ6" s="388">
        <v>106.6016158</v>
      </c>
      <c r="BK6" s="388">
        <v>106.16704747999999</v>
      </c>
      <c r="BL6" s="388">
        <v>106.1491035</v>
      </c>
      <c r="BM6" s="388">
        <v>105.9009935</v>
      </c>
      <c r="BN6" s="388">
        <v>106.44363128000001</v>
      </c>
      <c r="BO6" s="388">
        <v>106.43535902000001</v>
      </c>
      <c r="BP6" s="388">
        <v>107.07513041999999</v>
      </c>
      <c r="BQ6" s="388">
        <v>107.06278239</v>
      </c>
      <c r="BR6" s="388">
        <v>106.82871663</v>
      </c>
      <c r="BS6" s="388">
        <v>106.66621264</v>
      </c>
      <c r="BT6" s="388">
        <v>106.95897567</v>
      </c>
      <c r="BU6" s="388">
        <v>107.36264763</v>
      </c>
      <c r="BV6" s="388">
        <v>106.67061253999999</v>
      </c>
    </row>
    <row r="7" spans="1:74" ht="11.05" customHeight="1" x14ac:dyDescent="0.2">
      <c r="A7" s="323" t="s">
        <v>815</v>
      </c>
      <c r="B7" s="391" t="s">
        <v>937</v>
      </c>
      <c r="C7" s="289">
        <v>71.045062978000004</v>
      </c>
      <c r="D7" s="289">
        <v>69.189011288000003</v>
      </c>
      <c r="E7" s="289">
        <v>71.087354801999993</v>
      </c>
      <c r="F7" s="289">
        <v>70.645990648999998</v>
      </c>
      <c r="G7" s="289">
        <v>71.155075302</v>
      </c>
      <c r="H7" s="289">
        <v>71.735742646999995</v>
      </c>
      <c r="I7" s="289">
        <v>72.974662840999997</v>
      </c>
      <c r="J7" s="289">
        <v>72.674407794000004</v>
      </c>
      <c r="K7" s="289">
        <v>72.931541288000005</v>
      </c>
      <c r="L7" s="289">
        <v>74.197079173000006</v>
      </c>
      <c r="M7" s="289">
        <v>74.961943649999995</v>
      </c>
      <c r="N7" s="289">
        <v>74.541122192000003</v>
      </c>
      <c r="O7" s="289">
        <v>74.626758699000007</v>
      </c>
      <c r="P7" s="289">
        <v>75.869191506000007</v>
      </c>
      <c r="Q7" s="289">
        <v>75.768207853000007</v>
      </c>
      <c r="R7" s="289">
        <v>75.106664362000004</v>
      </c>
      <c r="S7" s="289">
        <v>74.487752674999996</v>
      </c>
      <c r="T7" s="289">
        <v>74.781797295999993</v>
      </c>
      <c r="U7" s="289">
        <v>75.730030002999996</v>
      </c>
      <c r="V7" s="289">
        <v>76.772449502000001</v>
      </c>
      <c r="W7" s="289">
        <v>77.303501935</v>
      </c>
      <c r="X7" s="289">
        <v>77.251387062000006</v>
      </c>
      <c r="Y7" s="289">
        <v>77.370835893999995</v>
      </c>
      <c r="Z7" s="289">
        <v>76.788279826999997</v>
      </c>
      <c r="AA7" s="289">
        <v>76.812725017999995</v>
      </c>
      <c r="AB7" s="289">
        <v>77.413200388999996</v>
      </c>
      <c r="AC7" s="289">
        <v>77.418212034999996</v>
      </c>
      <c r="AD7" s="289">
        <v>76.773633215000004</v>
      </c>
      <c r="AE7" s="289">
        <v>76.172943024999995</v>
      </c>
      <c r="AF7" s="289">
        <v>76.649082476999993</v>
      </c>
      <c r="AG7" s="289">
        <v>76.032262849000006</v>
      </c>
      <c r="AH7" s="289">
        <v>75.57167699</v>
      </c>
      <c r="AI7" s="289">
        <v>76.536395764000005</v>
      </c>
      <c r="AJ7" s="289">
        <v>76.736738978999995</v>
      </c>
      <c r="AK7" s="289">
        <v>77.503321110000002</v>
      </c>
      <c r="AL7" s="289">
        <v>77.758352263000006</v>
      </c>
      <c r="AM7" s="289">
        <v>76.373399978999998</v>
      </c>
      <c r="AN7" s="289">
        <v>77.063476042000005</v>
      </c>
      <c r="AO7" s="289">
        <v>77.510330124999996</v>
      </c>
      <c r="AP7" s="289">
        <v>77.033028947999995</v>
      </c>
      <c r="AQ7" s="289">
        <v>76.365467713000001</v>
      </c>
      <c r="AR7" s="289">
        <v>76.085008191</v>
      </c>
      <c r="AS7" s="289">
        <v>76.365516955000004</v>
      </c>
      <c r="AT7" s="289">
        <v>76.594830513000005</v>
      </c>
      <c r="AU7" s="289">
        <v>75.502122553999996</v>
      </c>
      <c r="AV7" s="289">
        <v>76.489557539000003</v>
      </c>
      <c r="AW7" s="289">
        <v>76.666818153999998</v>
      </c>
      <c r="AX7" s="289">
        <v>77.061948583000003</v>
      </c>
      <c r="AY7" s="877">
        <v>76.733330280999994</v>
      </c>
      <c r="AZ7" s="877">
        <v>76.914749999999998</v>
      </c>
      <c r="BA7" s="877">
        <v>78.019255999999999</v>
      </c>
      <c r="BB7" s="877">
        <v>77.611411000000004</v>
      </c>
      <c r="BC7" s="877">
        <v>77.595049000000003</v>
      </c>
      <c r="BD7" s="877">
        <v>78.332107698000002</v>
      </c>
      <c r="BE7" s="877">
        <v>78.684728727999996</v>
      </c>
      <c r="BF7" s="877">
        <v>78.980150566000006</v>
      </c>
      <c r="BG7" s="355">
        <v>79.494643589999995</v>
      </c>
      <c r="BH7" s="355">
        <v>79.273728019999993</v>
      </c>
      <c r="BI7" s="355">
        <v>79.543181578000002</v>
      </c>
      <c r="BJ7" s="355">
        <v>79.448827425999994</v>
      </c>
      <c r="BK7" s="355">
        <v>79.179729186000003</v>
      </c>
      <c r="BL7" s="355">
        <v>79.140570740000001</v>
      </c>
      <c r="BM7" s="355">
        <v>78.697127398000006</v>
      </c>
      <c r="BN7" s="355">
        <v>78.907999615999998</v>
      </c>
      <c r="BO7" s="355">
        <v>78.599691617999994</v>
      </c>
      <c r="BP7" s="355">
        <v>79.081136747000002</v>
      </c>
      <c r="BQ7" s="355">
        <v>79.001086150000006</v>
      </c>
      <c r="BR7" s="355">
        <v>78.700803891999996</v>
      </c>
      <c r="BS7" s="355">
        <v>78.696767788000002</v>
      </c>
      <c r="BT7" s="355">
        <v>78.798011075999995</v>
      </c>
      <c r="BU7" s="355">
        <v>79.190184313000003</v>
      </c>
      <c r="BV7" s="355">
        <v>78.861684945999997</v>
      </c>
    </row>
    <row r="8" spans="1:74" ht="11.05" customHeight="1" x14ac:dyDescent="0.2">
      <c r="A8" s="323" t="s">
        <v>816</v>
      </c>
      <c r="B8" s="391" t="s">
        <v>938</v>
      </c>
      <c r="C8" s="289">
        <v>22.671315903</v>
      </c>
      <c r="D8" s="289">
        <v>21.365362429000001</v>
      </c>
      <c r="E8" s="289">
        <v>22.661633677000001</v>
      </c>
      <c r="F8" s="289">
        <v>23.316915699999999</v>
      </c>
      <c r="G8" s="289">
        <v>23.76600629</v>
      </c>
      <c r="H8" s="289">
        <v>23.606192167</v>
      </c>
      <c r="I8" s="289">
        <v>24.011028226000001</v>
      </c>
      <c r="J8" s="289">
        <v>23.725305257999999</v>
      </c>
      <c r="K8" s="289">
        <v>23.760709266999999</v>
      </c>
      <c r="L8" s="289">
        <v>23.854857968000001</v>
      </c>
      <c r="M8" s="289">
        <v>23.9698095</v>
      </c>
      <c r="N8" s="289">
        <v>23.771402839</v>
      </c>
      <c r="O8" s="289">
        <v>23.572894516000002</v>
      </c>
      <c r="P8" s="289">
        <v>23.492627536000001</v>
      </c>
      <c r="Q8" s="289">
        <v>24.097184710000001</v>
      </c>
      <c r="R8" s="289">
        <v>24.117990766999998</v>
      </c>
      <c r="S8" s="289">
        <v>24.746016935</v>
      </c>
      <c r="T8" s="289">
        <v>24.967845499999999</v>
      </c>
      <c r="U8" s="289">
        <v>25.144459161</v>
      </c>
      <c r="V8" s="289">
        <v>24.647533128999999</v>
      </c>
      <c r="W8" s="289">
        <v>24.646521766999999</v>
      </c>
      <c r="X8" s="289">
        <v>24.863987290000001</v>
      </c>
      <c r="Y8" s="289">
        <v>24.920201533</v>
      </c>
      <c r="Z8" s="289">
        <v>23.865145354999999</v>
      </c>
      <c r="AA8" s="289">
        <v>24.580132742</v>
      </c>
      <c r="AB8" s="289">
        <v>24.579326356999999</v>
      </c>
      <c r="AC8" s="289">
        <v>24.917433290000002</v>
      </c>
      <c r="AD8" s="289">
        <v>25.357171600000001</v>
      </c>
      <c r="AE8" s="289">
        <v>25.445443806</v>
      </c>
      <c r="AF8" s="289">
        <v>25.884636433000001</v>
      </c>
      <c r="AG8" s="289">
        <v>26.009808581000001</v>
      </c>
      <c r="AH8" s="289">
        <v>26.163248097</v>
      </c>
      <c r="AI8" s="289">
        <v>26.29663</v>
      </c>
      <c r="AJ8" s="289">
        <v>26.348277226</v>
      </c>
      <c r="AK8" s="289">
        <v>26.374479767</v>
      </c>
      <c r="AL8" s="289">
        <v>26.131942806000001</v>
      </c>
      <c r="AM8" s="289">
        <v>25.113250677</v>
      </c>
      <c r="AN8" s="289">
        <v>25.703923551999999</v>
      </c>
      <c r="AO8" s="289">
        <v>26.047068323000001</v>
      </c>
      <c r="AP8" s="289">
        <v>26.430744267000001</v>
      </c>
      <c r="AQ8" s="289">
        <v>26.739451419000002</v>
      </c>
      <c r="AR8" s="289">
        <v>27.018317199999998</v>
      </c>
      <c r="AS8" s="289">
        <v>26.835962354999999</v>
      </c>
      <c r="AT8" s="289">
        <v>26.986670484000001</v>
      </c>
      <c r="AU8" s="289">
        <v>26.968983099999999</v>
      </c>
      <c r="AV8" s="289">
        <v>27.302337452</v>
      </c>
      <c r="AW8" s="289">
        <v>27.260370000000002</v>
      </c>
      <c r="AX8" s="289">
        <v>26.748854387000002</v>
      </c>
      <c r="AY8" s="877">
        <v>26.061743289999999</v>
      </c>
      <c r="AZ8" s="877">
        <v>26.382950785999999</v>
      </c>
      <c r="BA8" s="877">
        <v>26.727071386999999</v>
      </c>
      <c r="BB8" s="877">
        <v>26.876133466999999</v>
      </c>
      <c r="BC8" s="877">
        <v>27.254697645</v>
      </c>
      <c r="BD8" s="877">
        <v>27.408028219999998</v>
      </c>
      <c r="BE8" s="877">
        <v>27.488192108</v>
      </c>
      <c r="BF8" s="877">
        <v>27.708293887</v>
      </c>
      <c r="BG8" s="355">
        <v>27.504425038000001</v>
      </c>
      <c r="BH8" s="355">
        <v>27.634840058999998</v>
      </c>
      <c r="BI8" s="355">
        <v>27.507648382999999</v>
      </c>
      <c r="BJ8" s="355">
        <v>27.152788375</v>
      </c>
      <c r="BK8" s="355">
        <v>26.987318296000002</v>
      </c>
      <c r="BL8" s="355">
        <v>27.008532757000001</v>
      </c>
      <c r="BM8" s="355">
        <v>27.203866106</v>
      </c>
      <c r="BN8" s="355">
        <v>27.53563166</v>
      </c>
      <c r="BO8" s="355">
        <v>27.835667403999999</v>
      </c>
      <c r="BP8" s="355">
        <v>27.993993669000002</v>
      </c>
      <c r="BQ8" s="355">
        <v>28.061696243</v>
      </c>
      <c r="BR8" s="355">
        <v>28.127912743</v>
      </c>
      <c r="BS8" s="355">
        <v>27.969444852999999</v>
      </c>
      <c r="BT8" s="355">
        <v>28.160964592999999</v>
      </c>
      <c r="BU8" s="355">
        <v>28.172463320999999</v>
      </c>
      <c r="BV8" s="355">
        <v>27.808927593</v>
      </c>
    </row>
    <row r="9" spans="1:74" ht="11.05" customHeight="1" x14ac:dyDescent="0.2">
      <c r="A9" s="323"/>
      <c r="B9" s="390"/>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877"/>
      <c r="AZ9" s="877"/>
      <c r="BA9" s="877"/>
      <c r="BB9" s="877"/>
      <c r="BC9" s="877"/>
      <c r="BD9" s="877"/>
      <c r="BE9" s="877"/>
      <c r="BF9" s="877"/>
      <c r="BG9" s="355"/>
      <c r="BH9" s="355"/>
      <c r="BI9" s="355"/>
      <c r="BJ9" s="355"/>
      <c r="BK9" s="355"/>
      <c r="BL9" s="355"/>
      <c r="BM9" s="355"/>
      <c r="BN9" s="355"/>
      <c r="BO9" s="355"/>
      <c r="BP9" s="355"/>
      <c r="BQ9" s="355"/>
      <c r="BR9" s="355"/>
      <c r="BS9" s="355"/>
      <c r="BT9" s="355"/>
      <c r="BU9" s="355"/>
      <c r="BV9" s="355"/>
    </row>
    <row r="10" spans="1:74" s="272" customFormat="1" ht="11.05" customHeight="1" x14ac:dyDescent="0.2">
      <c r="A10" s="395" t="s">
        <v>179</v>
      </c>
      <c r="B10" s="389" t="s">
        <v>814</v>
      </c>
      <c r="C10" s="105">
        <v>93.716378882000001</v>
      </c>
      <c r="D10" s="105">
        <v>90.554373716000001</v>
      </c>
      <c r="E10" s="105">
        <v>93.748988479999994</v>
      </c>
      <c r="F10" s="105">
        <v>93.962906348999994</v>
      </c>
      <c r="G10" s="105">
        <v>94.921081591999993</v>
      </c>
      <c r="H10" s="105">
        <v>95.341934813999998</v>
      </c>
      <c r="I10" s="105">
        <v>96.985691067000005</v>
      </c>
      <c r="J10" s="105">
        <v>96.399713051999996</v>
      </c>
      <c r="K10" s="105">
        <v>96.692250555000001</v>
      </c>
      <c r="L10" s="105">
        <v>98.051937140999996</v>
      </c>
      <c r="M10" s="105">
        <v>98.931753150000006</v>
      </c>
      <c r="N10" s="105">
        <v>98.312525031000007</v>
      </c>
      <c r="O10" s="105">
        <v>98.199653214999998</v>
      </c>
      <c r="P10" s="105">
        <v>99.361819041000004</v>
      </c>
      <c r="Q10" s="105">
        <v>99.865392561999997</v>
      </c>
      <c r="R10" s="105">
        <v>99.224655127999995</v>
      </c>
      <c r="S10" s="105">
        <v>99.233769609999996</v>
      </c>
      <c r="T10" s="105">
        <v>99.749642796000003</v>
      </c>
      <c r="U10" s="105">
        <v>100.87448916</v>
      </c>
      <c r="V10" s="105">
        <v>101.41998263000001</v>
      </c>
      <c r="W10" s="105">
        <v>101.9500237</v>
      </c>
      <c r="X10" s="105">
        <v>102.11537435</v>
      </c>
      <c r="Y10" s="105">
        <v>102.29103743</v>
      </c>
      <c r="Z10" s="105">
        <v>100.65342518</v>
      </c>
      <c r="AA10" s="105">
        <v>101.39285776</v>
      </c>
      <c r="AB10" s="105">
        <v>101.99252675</v>
      </c>
      <c r="AC10" s="105">
        <v>102.33564533000001</v>
      </c>
      <c r="AD10" s="105">
        <v>102.13080481</v>
      </c>
      <c r="AE10" s="105">
        <v>101.61838683000001</v>
      </c>
      <c r="AF10" s="105">
        <v>102.53371891</v>
      </c>
      <c r="AG10" s="105">
        <v>102.04207142999999</v>
      </c>
      <c r="AH10" s="105">
        <v>101.73492509</v>
      </c>
      <c r="AI10" s="105">
        <v>102.83302576</v>
      </c>
      <c r="AJ10" s="105">
        <v>103.0850162</v>
      </c>
      <c r="AK10" s="105">
        <v>103.87780088</v>
      </c>
      <c r="AL10" s="105">
        <v>103.89029506999999</v>
      </c>
      <c r="AM10" s="105">
        <v>101.48665066</v>
      </c>
      <c r="AN10" s="105">
        <v>102.76739959</v>
      </c>
      <c r="AO10" s="105">
        <v>103.55739844999999</v>
      </c>
      <c r="AP10" s="105">
        <v>103.46377321999999</v>
      </c>
      <c r="AQ10" s="105">
        <v>103.10491913</v>
      </c>
      <c r="AR10" s="105">
        <v>103.10332538999999</v>
      </c>
      <c r="AS10" s="105">
        <v>103.20147931</v>
      </c>
      <c r="AT10" s="105">
        <v>103.581501</v>
      </c>
      <c r="AU10" s="105">
        <v>102.47110565</v>
      </c>
      <c r="AV10" s="105">
        <v>103.79189499</v>
      </c>
      <c r="AW10" s="105">
        <v>103.92718815000001</v>
      </c>
      <c r="AX10" s="105">
        <v>103.81080297</v>
      </c>
      <c r="AY10" s="888">
        <v>102.79507357</v>
      </c>
      <c r="AZ10" s="888">
        <v>103.29770078999999</v>
      </c>
      <c r="BA10" s="888">
        <v>104.74632739</v>
      </c>
      <c r="BB10" s="888">
        <v>104.48754447</v>
      </c>
      <c r="BC10" s="888">
        <v>104.84974665</v>
      </c>
      <c r="BD10" s="888">
        <v>105.74013592</v>
      </c>
      <c r="BE10" s="888">
        <v>106.17292084</v>
      </c>
      <c r="BF10" s="888">
        <v>106.68844445000001</v>
      </c>
      <c r="BG10" s="388">
        <v>106.99906863</v>
      </c>
      <c r="BH10" s="388">
        <v>106.90856807999999</v>
      </c>
      <c r="BI10" s="388">
        <v>107.05082996</v>
      </c>
      <c r="BJ10" s="388">
        <v>106.6016158</v>
      </c>
      <c r="BK10" s="388">
        <v>106.16704747999999</v>
      </c>
      <c r="BL10" s="388">
        <v>106.1491035</v>
      </c>
      <c r="BM10" s="388">
        <v>105.9009935</v>
      </c>
      <c r="BN10" s="388">
        <v>106.44363128000001</v>
      </c>
      <c r="BO10" s="388">
        <v>106.43535902000001</v>
      </c>
      <c r="BP10" s="388">
        <v>107.07513041999999</v>
      </c>
      <c r="BQ10" s="388">
        <v>107.06278239</v>
      </c>
      <c r="BR10" s="388">
        <v>106.82871663</v>
      </c>
      <c r="BS10" s="388">
        <v>106.66621264</v>
      </c>
      <c r="BT10" s="388">
        <v>106.95897567</v>
      </c>
      <c r="BU10" s="388">
        <v>107.36264763</v>
      </c>
      <c r="BV10" s="388">
        <v>106.67061253999999</v>
      </c>
    </row>
    <row r="11" spans="1:74" s="272" customFormat="1" ht="11.05" customHeight="1" x14ac:dyDescent="0.2">
      <c r="A11" s="395" t="s">
        <v>177</v>
      </c>
      <c r="B11" s="392" t="s">
        <v>943</v>
      </c>
      <c r="C11" s="105">
        <v>29.323599999999999</v>
      </c>
      <c r="D11" s="105">
        <v>28.8993</v>
      </c>
      <c r="E11" s="105">
        <v>29.011600000000001</v>
      </c>
      <c r="F11" s="105">
        <v>29.087299999999999</v>
      </c>
      <c r="G11" s="105">
        <v>29.601099999999999</v>
      </c>
      <c r="H11" s="105">
        <v>30.160299999999999</v>
      </c>
      <c r="I11" s="105">
        <v>30.8431</v>
      </c>
      <c r="J11" s="105">
        <v>30.874500000000001</v>
      </c>
      <c r="K11" s="105">
        <v>31.208200000000001</v>
      </c>
      <c r="L11" s="105">
        <v>31.524000000000001</v>
      </c>
      <c r="M11" s="105">
        <v>31.908799999999999</v>
      </c>
      <c r="N11" s="105">
        <v>32.023800000000001</v>
      </c>
      <c r="O11" s="105">
        <v>32.148299999999999</v>
      </c>
      <c r="P11" s="105">
        <v>32.976199999999999</v>
      </c>
      <c r="Q11" s="105">
        <v>32.594099999999997</v>
      </c>
      <c r="R11" s="105">
        <v>33.004399999999997</v>
      </c>
      <c r="S11" s="105">
        <v>32.592199999999998</v>
      </c>
      <c r="T11" s="105">
        <v>32.796999999999997</v>
      </c>
      <c r="U11" s="105">
        <v>32.941899999999997</v>
      </c>
      <c r="V11" s="105">
        <v>33.9039</v>
      </c>
      <c r="W11" s="105">
        <v>34.085599999999999</v>
      </c>
      <c r="X11" s="105">
        <v>33.7545</v>
      </c>
      <c r="Y11" s="105">
        <v>33.379600000000003</v>
      </c>
      <c r="Z11" s="105">
        <v>33.322299999999998</v>
      </c>
      <c r="AA11" s="105">
        <v>32.797899999999998</v>
      </c>
      <c r="AB11" s="105">
        <v>33.101199999999999</v>
      </c>
      <c r="AC11" s="105">
        <v>33.366199999999999</v>
      </c>
      <c r="AD11" s="105">
        <v>33.337899999999998</v>
      </c>
      <c r="AE11" s="105">
        <v>32.777000000000001</v>
      </c>
      <c r="AF11" s="105">
        <v>32.932600000000001</v>
      </c>
      <c r="AG11" s="105">
        <v>32.079500000000003</v>
      </c>
      <c r="AH11" s="105">
        <v>31.805399999999999</v>
      </c>
      <c r="AI11" s="105">
        <v>32.485199999999999</v>
      </c>
      <c r="AJ11" s="105">
        <v>32.4542</v>
      </c>
      <c r="AK11" s="105">
        <v>32.559399999999997</v>
      </c>
      <c r="AL11" s="105">
        <v>32.549500000000002</v>
      </c>
      <c r="AM11" s="105">
        <v>32.420099999999998</v>
      </c>
      <c r="AN11" s="105">
        <v>32.720599999999997</v>
      </c>
      <c r="AO11" s="105">
        <v>33.018799999999999</v>
      </c>
      <c r="AP11" s="105">
        <v>32.972700000000003</v>
      </c>
      <c r="AQ11" s="105">
        <v>32.863999999999997</v>
      </c>
      <c r="AR11" s="105">
        <v>32.455300000000001</v>
      </c>
      <c r="AS11" s="105">
        <v>32.894199999999998</v>
      </c>
      <c r="AT11" s="105">
        <v>32.824199999999998</v>
      </c>
      <c r="AU11" s="105">
        <v>32.205599999999997</v>
      </c>
      <c r="AV11" s="105">
        <v>32.724400000000003</v>
      </c>
      <c r="AW11" s="105">
        <v>32.738700000000001</v>
      </c>
      <c r="AX11" s="105">
        <v>32.849200000000003</v>
      </c>
      <c r="AY11" s="888">
        <v>32.749600000000001</v>
      </c>
      <c r="AZ11" s="888">
        <v>32.836300000000001</v>
      </c>
      <c r="BA11" s="888">
        <v>33.073099999999997</v>
      </c>
      <c r="BB11" s="888">
        <v>32.9452</v>
      </c>
      <c r="BC11" s="888">
        <v>33.367199999999997</v>
      </c>
      <c r="BD11" s="888">
        <v>33.848971464999998</v>
      </c>
      <c r="BE11" s="888">
        <v>33.666186811999999</v>
      </c>
      <c r="BF11" s="888">
        <v>33.539057256</v>
      </c>
      <c r="BG11" s="388">
        <v>34.082271278999997</v>
      </c>
      <c r="BH11" s="388">
        <v>33.817742762000002</v>
      </c>
      <c r="BI11" s="388">
        <v>33.614219003999999</v>
      </c>
      <c r="BJ11" s="388">
        <v>33.621721577999999</v>
      </c>
      <c r="BK11" s="388">
        <v>33.544015708000003</v>
      </c>
      <c r="BL11" s="388">
        <v>33.232198048000001</v>
      </c>
      <c r="BM11" s="388">
        <v>33.229115114999999</v>
      </c>
      <c r="BN11" s="388">
        <v>33.426743842999997</v>
      </c>
      <c r="BO11" s="388">
        <v>33.664150708999998</v>
      </c>
      <c r="BP11" s="388">
        <v>33.862406630000002</v>
      </c>
      <c r="BQ11" s="388">
        <v>33.849999390000001</v>
      </c>
      <c r="BR11" s="388">
        <v>33.887600741999997</v>
      </c>
      <c r="BS11" s="388">
        <v>33.855337261000003</v>
      </c>
      <c r="BT11" s="388">
        <v>33.802214579999998</v>
      </c>
      <c r="BU11" s="388">
        <v>33.720260318000001</v>
      </c>
      <c r="BV11" s="388">
        <v>33.518322787999999</v>
      </c>
    </row>
    <row r="12" spans="1:74" ht="11.05" customHeight="1" x14ac:dyDescent="0.2">
      <c r="A12" s="323" t="s">
        <v>178</v>
      </c>
      <c r="B12" s="393" t="s">
        <v>937</v>
      </c>
      <c r="C12" s="289">
        <v>24.204999999999998</v>
      </c>
      <c r="D12" s="289">
        <v>23.785</v>
      </c>
      <c r="E12" s="289">
        <v>23.895</v>
      </c>
      <c r="F12" s="289">
        <v>23.885000000000002</v>
      </c>
      <c r="G12" s="289">
        <v>24.391999999999999</v>
      </c>
      <c r="H12" s="289">
        <v>24.954999999999998</v>
      </c>
      <c r="I12" s="289">
        <v>25.61</v>
      </c>
      <c r="J12" s="289">
        <v>25.635000000000002</v>
      </c>
      <c r="K12" s="289">
        <v>25.965</v>
      </c>
      <c r="L12" s="289">
        <v>26.285</v>
      </c>
      <c r="M12" s="289">
        <v>26.635000000000002</v>
      </c>
      <c r="N12" s="289">
        <v>26.7</v>
      </c>
      <c r="O12" s="289">
        <v>26.75</v>
      </c>
      <c r="P12" s="289">
        <v>27.6</v>
      </c>
      <c r="Q12" s="289">
        <v>27.215</v>
      </c>
      <c r="R12" s="289">
        <v>27.62</v>
      </c>
      <c r="S12" s="289">
        <v>27.204599999999999</v>
      </c>
      <c r="T12" s="289">
        <v>27.4</v>
      </c>
      <c r="U12" s="289">
        <v>27.54</v>
      </c>
      <c r="V12" s="289">
        <v>28.52</v>
      </c>
      <c r="W12" s="289">
        <v>28.7</v>
      </c>
      <c r="X12" s="289">
        <v>28.364999999999998</v>
      </c>
      <c r="Y12" s="289">
        <v>27.99</v>
      </c>
      <c r="Z12" s="289">
        <v>28</v>
      </c>
      <c r="AA12" s="289">
        <v>27.395</v>
      </c>
      <c r="AB12" s="289">
        <v>27.68</v>
      </c>
      <c r="AC12" s="289">
        <v>27.914999999999999</v>
      </c>
      <c r="AD12" s="289">
        <v>27.82</v>
      </c>
      <c r="AE12" s="289">
        <v>27.315000000000001</v>
      </c>
      <c r="AF12" s="289">
        <v>27.405000000000001</v>
      </c>
      <c r="AG12" s="289">
        <v>26.55</v>
      </c>
      <c r="AH12" s="289">
        <v>26.245000000000001</v>
      </c>
      <c r="AI12" s="289">
        <v>26.905000000000001</v>
      </c>
      <c r="AJ12" s="289">
        <v>26.855</v>
      </c>
      <c r="AK12" s="289">
        <v>26.95</v>
      </c>
      <c r="AL12" s="289">
        <v>26.94</v>
      </c>
      <c r="AM12" s="289">
        <v>26.81</v>
      </c>
      <c r="AN12" s="289">
        <v>27.094999999999999</v>
      </c>
      <c r="AO12" s="289">
        <v>27.395</v>
      </c>
      <c r="AP12" s="289">
        <v>27.34</v>
      </c>
      <c r="AQ12" s="289">
        <v>27.23</v>
      </c>
      <c r="AR12" s="289">
        <v>26.82</v>
      </c>
      <c r="AS12" s="289">
        <v>27.25</v>
      </c>
      <c r="AT12" s="289">
        <v>27.18</v>
      </c>
      <c r="AU12" s="289">
        <v>26.56</v>
      </c>
      <c r="AV12" s="289">
        <v>27.08</v>
      </c>
      <c r="AW12" s="289">
        <v>27.094999999999999</v>
      </c>
      <c r="AX12" s="289">
        <v>27.18</v>
      </c>
      <c r="AY12" s="877">
        <v>27.04</v>
      </c>
      <c r="AZ12" s="877">
        <v>27.13</v>
      </c>
      <c r="BA12" s="877">
        <v>27.37</v>
      </c>
      <c r="BB12" s="877">
        <v>27.225000000000001</v>
      </c>
      <c r="BC12" s="877">
        <v>27.65</v>
      </c>
      <c r="BD12" s="877">
        <v>28.18</v>
      </c>
      <c r="BE12" s="877">
        <v>27.96</v>
      </c>
      <c r="BF12" s="877">
        <v>27.835332999999999</v>
      </c>
      <c r="BG12" s="355">
        <v>28.380993</v>
      </c>
      <c r="BH12" s="355">
        <v>28.079651999999999</v>
      </c>
      <c r="BI12" s="355">
        <v>27.878312000000001</v>
      </c>
      <c r="BJ12" s="355">
        <v>27.866972000000001</v>
      </c>
      <c r="BK12" s="355">
        <v>27.749966000000001</v>
      </c>
      <c r="BL12" s="355">
        <v>27.439125000000001</v>
      </c>
      <c r="BM12" s="355">
        <v>27.438285</v>
      </c>
      <c r="BN12" s="355">
        <v>27.637445</v>
      </c>
      <c r="BO12" s="355">
        <v>27.836604999999999</v>
      </c>
      <c r="BP12" s="355">
        <v>28.035764</v>
      </c>
      <c r="BQ12" s="355">
        <v>28.024923999999999</v>
      </c>
      <c r="BR12" s="355">
        <v>28.024083999999998</v>
      </c>
      <c r="BS12" s="355">
        <v>27.973243</v>
      </c>
      <c r="BT12" s="355">
        <v>27.922402999999999</v>
      </c>
      <c r="BU12" s="355">
        <v>27.821563000000001</v>
      </c>
      <c r="BV12" s="355">
        <v>27.620723000000002</v>
      </c>
    </row>
    <row r="13" spans="1:74" ht="11.05" customHeight="1" x14ac:dyDescent="0.2">
      <c r="A13" s="323" t="s">
        <v>211</v>
      </c>
      <c r="B13" s="393" t="s">
        <v>938</v>
      </c>
      <c r="C13" s="289">
        <v>5.1185999999999998</v>
      </c>
      <c r="D13" s="289">
        <v>5.1143000000000001</v>
      </c>
      <c r="E13" s="289">
        <v>5.1166</v>
      </c>
      <c r="F13" s="289">
        <v>5.2023000000000001</v>
      </c>
      <c r="G13" s="289">
        <v>5.2091000000000003</v>
      </c>
      <c r="H13" s="289">
        <v>5.2053000000000003</v>
      </c>
      <c r="I13" s="289">
        <v>5.2331000000000003</v>
      </c>
      <c r="J13" s="289">
        <v>5.2394999999999996</v>
      </c>
      <c r="K13" s="289">
        <v>5.2431999999999999</v>
      </c>
      <c r="L13" s="289">
        <v>5.2389999999999999</v>
      </c>
      <c r="M13" s="289">
        <v>5.2737999999999996</v>
      </c>
      <c r="N13" s="289">
        <v>5.3238000000000003</v>
      </c>
      <c r="O13" s="289">
        <v>5.3982999999999999</v>
      </c>
      <c r="P13" s="289">
        <v>5.3761999999999999</v>
      </c>
      <c r="Q13" s="289">
        <v>5.3791000000000002</v>
      </c>
      <c r="R13" s="289">
        <v>5.3844000000000003</v>
      </c>
      <c r="S13" s="289">
        <v>5.3875999999999999</v>
      </c>
      <c r="T13" s="289">
        <v>5.3970000000000002</v>
      </c>
      <c r="U13" s="289">
        <v>5.4019000000000004</v>
      </c>
      <c r="V13" s="289">
        <v>5.3838999999999997</v>
      </c>
      <c r="W13" s="289">
        <v>5.3856000000000002</v>
      </c>
      <c r="X13" s="289">
        <v>5.3895</v>
      </c>
      <c r="Y13" s="289">
        <v>5.3895999999999997</v>
      </c>
      <c r="Z13" s="289">
        <v>5.3223000000000003</v>
      </c>
      <c r="AA13" s="289">
        <v>5.4028999999999998</v>
      </c>
      <c r="AB13" s="289">
        <v>5.4211999999999998</v>
      </c>
      <c r="AC13" s="289">
        <v>5.4512</v>
      </c>
      <c r="AD13" s="289">
        <v>5.5179</v>
      </c>
      <c r="AE13" s="289">
        <v>5.4619999999999997</v>
      </c>
      <c r="AF13" s="289">
        <v>5.5275999999999996</v>
      </c>
      <c r="AG13" s="289">
        <v>5.5294999999999996</v>
      </c>
      <c r="AH13" s="289">
        <v>5.5603999999999996</v>
      </c>
      <c r="AI13" s="289">
        <v>5.5801999999999996</v>
      </c>
      <c r="AJ13" s="289">
        <v>5.5991999999999997</v>
      </c>
      <c r="AK13" s="289">
        <v>5.6093999999999999</v>
      </c>
      <c r="AL13" s="289">
        <v>5.6094999999999997</v>
      </c>
      <c r="AM13" s="289">
        <v>5.6101000000000001</v>
      </c>
      <c r="AN13" s="289">
        <v>5.6256000000000004</v>
      </c>
      <c r="AO13" s="289">
        <v>5.6238000000000001</v>
      </c>
      <c r="AP13" s="289">
        <v>5.6326999999999998</v>
      </c>
      <c r="AQ13" s="289">
        <v>5.6340000000000003</v>
      </c>
      <c r="AR13" s="289">
        <v>5.6353</v>
      </c>
      <c r="AS13" s="289">
        <v>5.6441999999999997</v>
      </c>
      <c r="AT13" s="289">
        <v>5.6441999999999997</v>
      </c>
      <c r="AU13" s="289">
        <v>5.6456</v>
      </c>
      <c r="AV13" s="289">
        <v>5.6444000000000001</v>
      </c>
      <c r="AW13" s="289">
        <v>5.6436999999999999</v>
      </c>
      <c r="AX13" s="289">
        <v>5.6692</v>
      </c>
      <c r="AY13" s="877">
        <v>5.7096</v>
      </c>
      <c r="AZ13" s="877">
        <v>5.7062999999999997</v>
      </c>
      <c r="BA13" s="877">
        <v>5.7031000000000001</v>
      </c>
      <c r="BB13" s="877">
        <v>5.7202000000000002</v>
      </c>
      <c r="BC13" s="877">
        <v>5.7172000000000001</v>
      </c>
      <c r="BD13" s="877">
        <v>5.6689714651000003</v>
      </c>
      <c r="BE13" s="877">
        <v>5.7061868116000003</v>
      </c>
      <c r="BF13" s="877">
        <v>5.7037242563000001</v>
      </c>
      <c r="BG13" s="355">
        <v>5.7012782787000003</v>
      </c>
      <c r="BH13" s="355">
        <v>5.7380907615999996</v>
      </c>
      <c r="BI13" s="355">
        <v>5.7359070040000004</v>
      </c>
      <c r="BJ13" s="355">
        <v>5.7547495781000002</v>
      </c>
      <c r="BK13" s="355">
        <v>5.7940497083000002</v>
      </c>
      <c r="BL13" s="355">
        <v>5.7930730476000001</v>
      </c>
      <c r="BM13" s="355">
        <v>5.7908301146000003</v>
      </c>
      <c r="BN13" s="355">
        <v>5.7892988429000001</v>
      </c>
      <c r="BO13" s="355">
        <v>5.8275457091999998</v>
      </c>
      <c r="BP13" s="355">
        <v>5.8266426305000003</v>
      </c>
      <c r="BQ13" s="355">
        <v>5.8250753902000003</v>
      </c>
      <c r="BR13" s="355">
        <v>5.8635167424999999</v>
      </c>
      <c r="BS13" s="355">
        <v>5.8820942606999997</v>
      </c>
      <c r="BT13" s="355">
        <v>5.8798115799000001</v>
      </c>
      <c r="BU13" s="355">
        <v>5.8986973175999999</v>
      </c>
      <c r="BV13" s="355">
        <v>5.8975997881</v>
      </c>
    </row>
    <row r="14" spans="1:74" s="272" customFormat="1" ht="11.05" customHeight="1" x14ac:dyDescent="0.2">
      <c r="A14" s="395" t="s">
        <v>212</v>
      </c>
      <c r="B14" s="392" t="s">
        <v>838</v>
      </c>
      <c r="C14" s="105">
        <v>64.392778882000002</v>
      </c>
      <c r="D14" s="105">
        <v>61.655073715999997</v>
      </c>
      <c r="E14" s="105">
        <v>64.737388480000007</v>
      </c>
      <c r="F14" s="105">
        <v>64.875606348999995</v>
      </c>
      <c r="G14" s="105">
        <v>65.319981592000005</v>
      </c>
      <c r="H14" s="105">
        <v>65.181634814000006</v>
      </c>
      <c r="I14" s="105">
        <v>66.142591066999998</v>
      </c>
      <c r="J14" s="105">
        <v>65.525213051999998</v>
      </c>
      <c r="K14" s="105">
        <v>65.484050554999996</v>
      </c>
      <c r="L14" s="105">
        <v>66.527937140999995</v>
      </c>
      <c r="M14" s="105">
        <v>67.022953150000006</v>
      </c>
      <c r="N14" s="105">
        <v>66.288725030999998</v>
      </c>
      <c r="O14" s="105">
        <v>66.051353215000006</v>
      </c>
      <c r="P14" s="105">
        <v>66.385619040999998</v>
      </c>
      <c r="Q14" s="105">
        <v>67.271292561999999</v>
      </c>
      <c r="R14" s="105">
        <v>66.220255128000005</v>
      </c>
      <c r="S14" s="105">
        <v>66.641569610000005</v>
      </c>
      <c r="T14" s="105">
        <v>66.952642796000006</v>
      </c>
      <c r="U14" s="105">
        <v>67.932589164000007</v>
      </c>
      <c r="V14" s="105">
        <v>67.516082631000003</v>
      </c>
      <c r="W14" s="105">
        <v>67.864423701999996</v>
      </c>
      <c r="X14" s="105">
        <v>68.360874351999996</v>
      </c>
      <c r="Y14" s="105">
        <v>68.911437426999996</v>
      </c>
      <c r="Z14" s="105">
        <v>67.331125181999994</v>
      </c>
      <c r="AA14" s="105">
        <v>68.59495776</v>
      </c>
      <c r="AB14" s="105">
        <v>68.891326746000004</v>
      </c>
      <c r="AC14" s="105">
        <v>68.969445324999995</v>
      </c>
      <c r="AD14" s="105">
        <v>68.792904815</v>
      </c>
      <c r="AE14" s="105">
        <v>68.841386831999998</v>
      </c>
      <c r="AF14" s="105">
        <v>69.601118909999997</v>
      </c>
      <c r="AG14" s="105">
        <v>69.962571429999997</v>
      </c>
      <c r="AH14" s="105">
        <v>69.929525087000002</v>
      </c>
      <c r="AI14" s="105">
        <v>70.347825764000007</v>
      </c>
      <c r="AJ14" s="105">
        <v>70.630816205000002</v>
      </c>
      <c r="AK14" s="105">
        <v>71.318400875999998</v>
      </c>
      <c r="AL14" s="105">
        <v>71.340795068999995</v>
      </c>
      <c r="AM14" s="105">
        <v>69.066550656000004</v>
      </c>
      <c r="AN14" s="105">
        <v>70.046799593000003</v>
      </c>
      <c r="AO14" s="105">
        <v>70.538598446999998</v>
      </c>
      <c r="AP14" s="105">
        <v>70.491073215</v>
      </c>
      <c r="AQ14" s="105">
        <v>70.240919133000006</v>
      </c>
      <c r="AR14" s="105">
        <v>70.648025391000004</v>
      </c>
      <c r="AS14" s="105">
        <v>70.307279309999998</v>
      </c>
      <c r="AT14" s="105">
        <v>70.757300997000002</v>
      </c>
      <c r="AU14" s="105">
        <v>70.265505653999995</v>
      </c>
      <c r="AV14" s="105">
        <v>71.06749499</v>
      </c>
      <c r="AW14" s="105">
        <v>71.188488153999998</v>
      </c>
      <c r="AX14" s="105">
        <v>70.961602970000001</v>
      </c>
      <c r="AY14" s="888">
        <v>70.045473571000002</v>
      </c>
      <c r="AZ14" s="888">
        <v>70.461400785999999</v>
      </c>
      <c r="BA14" s="888">
        <v>71.673227386999997</v>
      </c>
      <c r="BB14" s="888">
        <v>71.542344467000007</v>
      </c>
      <c r="BC14" s="888">
        <v>71.482546644999999</v>
      </c>
      <c r="BD14" s="888">
        <v>71.891164453000002</v>
      </c>
      <c r="BE14" s="888">
        <v>72.506734023999996</v>
      </c>
      <c r="BF14" s="888">
        <v>73.149387196999996</v>
      </c>
      <c r="BG14" s="388">
        <v>72.916797349999996</v>
      </c>
      <c r="BH14" s="388">
        <v>73.090825316999997</v>
      </c>
      <c r="BI14" s="388">
        <v>73.436610956999999</v>
      </c>
      <c r="BJ14" s="388">
        <v>72.979894221999999</v>
      </c>
      <c r="BK14" s="388">
        <v>72.623031773999998</v>
      </c>
      <c r="BL14" s="388">
        <v>72.916905450000002</v>
      </c>
      <c r="BM14" s="388">
        <v>72.671878390000003</v>
      </c>
      <c r="BN14" s="388">
        <v>73.016887432999994</v>
      </c>
      <c r="BO14" s="388">
        <v>72.771208313000002</v>
      </c>
      <c r="BP14" s="388">
        <v>73.212723785999998</v>
      </c>
      <c r="BQ14" s="388">
        <v>73.212783001999995</v>
      </c>
      <c r="BR14" s="388">
        <v>72.941115891999999</v>
      </c>
      <c r="BS14" s="388">
        <v>72.810875379999999</v>
      </c>
      <c r="BT14" s="388">
        <v>73.156761089</v>
      </c>
      <c r="BU14" s="388">
        <v>73.642387315999997</v>
      </c>
      <c r="BV14" s="388">
        <v>73.152289750999998</v>
      </c>
    </row>
    <row r="15" spans="1:74" ht="11.05" customHeight="1" x14ac:dyDescent="0.2">
      <c r="A15" s="323" t="s">
        <v>817</v>
      </c>
      <c r="B15" s="393" t="s">
        <v>937</v>
      </c>
      <c r="C15" s="289">
        <v>46.840062977999999</v>
      </c>
      <c r="D15" s="289">
        <v>45.404011288</v>
      </c>
      <c r="E15" s="289">
        <v>47.192354801999997</v>
      </c>
      <c r="F15" s="289">
        <v>46.760990649</v>
      </c>
      <c r="G15" s="289">
        <v>46.763075301999997</v>
      </c>
      <c r="H15" s="289">
        <v>46.780742646999997</v>
      </c>
      <c r="I15" s="289">
        <v>47.364662840999998</v>
      </c>
      <c r="J15" s="289">
        <v>47.039407793999999</v>
      </c>
      <c r="K15" s="289">
        <v>46.966541288000002</v>
      </c>
      <c r="L15" s="289">
        <v>47.912079173000002</v>
      </c>
      <c r="M15" s="289">
        <v>48.326943649999997</v>
      </c>
      <c r="N15" s="289">
        <v>47.841122192</v>
      </c>
      <c r="O15" s="289">
        <v>47.876758699</v>
      </c>
      <c r="P15" s="289">
        <v>48.269191505999999</v>
      </c>
      <c r="Q15" s="289">
        <v>48.553207853000004</v>
      </c>
      <c r="R15" s="289">
        <v>47.486664361999999</v>
      </c>
      <c r="S15" s="289">
        <v>47.283152674999997</v>
      </c>
      <c r="T15" s="289">
        <v>47.381797296000002</v>
      </c>
      <c r="U15" s="289">
        <v>48.190030002999997</v>
      </c>
      <c r="V15" s="289">
        <v>48.252449501999997</v>
      </c>
      <c r="W15" s="289">
        <v>48.603501934999997</v>
      </c>
      <c r="X15" s="289">
        <v>48.886387061999997</v>
      </c>
      <c r="Y15" s="289">
        <v>49.380835894000001</v>
      </c>
      <c r="Z15" s="289">
        <v>48.788279826999997</v>
      </c>
      <c r="AA15" s="289">
        <v>49.417725017999999</v>
      </c>
      <c r="AB15" s="289">
        <v>49.733200388999997</v>
      </c>
      <c r="AC15" s="289">
        <v>49.503212034999997</v>
      </c>
      <c r="AD15" s="289">
        <v>48.953633215000004</v>
      </c>
      <c r="AE15" s="289">
        <v>48.857943024999997</v>
      </c>
      <c r="AF15" s="289">
        <v>49.244082476999999</v>
      </c>
      <c r="AG15" s="289">
        <v>49.482262849000001</v>
      </c>
      <c r="AH15" s="289">
        <v>49.326676990000003</v>
      </c>
      <c r="AI15" s="289">
        <v>49.631395763999997</v>
      </c>
      <c r="AJ15" s="289">
        <v>49.881738978999998</v>
      </c>
      <c r="AK15" s="289">
        <v>50.553321109999999</v>
      </c>
      <c r="AL15" s="289">
        <v>50.818352263000001</v>
      </c>
      <c r="AM15" s="289">
        <v>49.563399979000003</v>
      </c>
      <c r="AN15" s="289">
        <v>49.968476041999999</v>
      </c>
      <c r="AO15" s="289">
        <v>50.115330125</v>
      </c>
      <c r="AP15" s="289">
        <v>49.693028947999998</v>
      </c>
      <c r="AQ15" s="289">
        <v>49.135467712999997</v>
      </c>
      <c r="AR15" s="289">
        <v>49.265008191</v>
      </c>
      <c r="AS15" s="289">
        <v>49.115516954999997</v>
      </c>
      <c r="AT15" s="289">
        <v>49.414830512999998</v>
      </c>
      <c r="AU15" s="289">
        <v>48.942122554000001</v>
      </c>
      <c r="AV15" s="289">
        <v>49.409557538999998</v>
      </c>
      <c r="AW15" s="289">
        <v>49.571818153999999</v>
      </c>
      <c r="AX15" s="289">
        <v>49.881948583000003</v>
      </c>
      <c r="AY15" s="877">
        <v>49.693330281000001</v>
      </c>
      <c r="AZ15" s="877">
        <v>49.784750000000003</v>
      </c>
      <c r="BA15" s="877">
        <v>50.649256000000001</v>
      </c>
      <c r="BB15" s="877">
        <v>50.386411000000003</v>
      </c>
      <c r="BC15" s="877">
        <v>49.945048999999997</v>
      </c>
      <c r="BD15" s="877">
        <v>50.152107698000002</v>
      </c>
      <c r="BE15" s="877">
        <v>50.724728728000002</v>
      </c>
      <c r="BF15" s="877">
        <v>51.144817566</v>
      </c>
      <c r="BG15" s="355">
        <v>51.113650589999999</v>
      </c>
      <c r="BH15" s="355">
        <v>51.194076019999997</v>
      </c>
      <c r="BI15" s="355">
        <v>51.664869578000001</v>
      </c>
      <c r="BJ15" s="355">
        <v>51.581855425999997</v>
      </c>
      <c r="BK15" s="355">
        <v>51.429763186000002</v>
      </c>
      <c r="BL15" s="355">
        <v>51.701445739999997</v>
      </c>
      <c r="BM15" s="355">
        <v>51.258842397999999</v>
      </c>
      <c r="BN15" s="355">
        <v>51.270554615999998</v>
      </c>
      <c r="BO15" s="355">
        <v>50.763086618000003</v>
      </c>
      <c r="BP15" s="355">
        <v>51.045372747000002</v>
      </c>
      <c r="BQ15" s="355">
        <v>50.97616215</v>
      </c>
      <c r="BR15" s="355">
        <v>50.676719892000001</v>
      </c>
      <c r="BS15" s="355">
        <v>50.723524787999999</v>
      </c>
      <c r="BT15" s="355">
        <v>50.875608075999999</v>
      </c>
      <c r="BU15" s="355">
        <v>51.368621312999998</v>
      </c>
      <c r="BV15" s="355">
        <v>51.240961945999999</v>
      </c>
    </row>
    <row r="16" spans="1:74" ht="11.05" customHeight="1" x14ac:dyDescent="0.2">
      <c r="A16" s="323" t="s">
        <v>818</v>
      </c>
      <c r="B16" s="393" t="s">
        <v>938</v>
      </c>
      <c r="C16" s="289">
        <v>17.552715902999999</v>
      </c>
      <c r="D16" s="289">
        <v>16.251062429000001</v>
      </c>
      <c r="E16" s="289">
        <v>17.545033676999999</v>
      </c>
      <c r="F16" s="289">
        <v>18.114615700000002</v>
      </c>
      <c r="G16" s="289">
        <v>18.556906290000001</v>
      </c>
      <c r="H16" s="289">
        <v>18.400892166999999</v>
      </c>
      <c r="I16" s="289">
        <v>18.777928226</v>
      </c>
      <c r="J16" s="289">
        <v>18.485805257999999</v>
      </c>
      <c r="K16" s="289">
        <v>18.517509267000001</v>
      </c>
      <c r="L16" s="289">
        <v>18.615857968</v>
      </c>
      <c r="M16" s="289">
        <v>18.696009499999999</v>
      </c>
      <c r="N16" s="289">
        <v>18.447602839000002</v>
      </c>
      <c r="O16" s="289">
        <v>18.174594515999999</v>
      </c>
      <c r="P16" s="289">
        <v>18.116427536</v>
      </c>
      <c r="Q16" s="289">
        <v>18.718084709999999</v>
      </c>
      <c r="R16" s="289">
        <v>18.733590766999999</v>
      </c>
      <c r="S16" s="289">
        <v>19.358416935000001</v>
      </c>
      <c r="T16" s="289">
        <v>19.570845500000001</v>
      </c>
      <c r="U16" s="289">
        <v>19.742559160999999</v>
      </c>
      <c r="V16" s="289">
        <v>19.263633128999999</v>
      </c>
      <c r="W16" s="289">
        <v>19.260921766999999</v>
      </c>
      <c r="X16" s="289">
        <v>19.474487289999999</v>
      </c>
      <c r="Y16" s="289">
        <v>19.530601532999999</v>
      </c>
      <c r="Z16" s="289">
        <v>18.542845355000001</v>
      </c>
      <c r="AA16" s="289">
        <v>19.177232742000001</v>
      </c>
      <c r="AB16" s="289">
        <v>19.158126357</v>
      </c>
      <c r="AC16" s="289">
        <v>19.466233290000002</v>
      </c>
      <c r="AD16" s="289">
        <v>19.8392716</v>
      </c>
      <c r="AE16" s="289">
        <v>19.983443806</v>
      </c>
      <c r="AF16" s="289">
        <v>20.357036433000001</v>
      </c>
      <c r="AG16" s="289">
        <v>20.480308580999999</v>
      </c>
      <c r="AH16" s="289">
        <v>20.602848096999999</v>
      </c>
      <c r="AI16" s="289">
        <v>20.716429999999999</v>
      </c>
      <c r="AJ16" s="289">
        <v>20.749077226000001</v>
      </c>
      <c r="AK16" s="289">
        <v>20.765079767</v>
      </c>
      <c r="AL16" s="289">
        <v>20.522442806000001</v>
      </c>
      <c r="AM16" s="289">
        <v>19.503150677000001</v>
      </c>
      <c r="AN16" s="289">
        <v>20.078323552000001</v>
      </c>
      <c r="AO16" s="289">
        <v>20.423268322999999</v>
      </c>
      <c r="AP16" s="289">
        <v>20.798044267000002</v>
      </c>
      <c r="AQ16" s="289">
        <v>21.105451419000001</v>
      </c>
      <c r="AR16" s="289">
        <v>21.383017200000001</v>
      </c>
      <c r="AS16" s="289">
        <v>21.191762355000002</v>
      </c>
      <c r="AT16" s="289">
        <v>21.342470484</v>
      </c>
      <c r="AU16" s="289">
        <v>21.323383100000001</v>
      </c>
      <c r="AV16" s="289">
        <v>21.657937451999999</v>
      </c>
      <c r="AW16" s="289">
        <v>21.616669999999999</v>
      </c>
      <c r="AX16" s="289">
        <v>21.079654387000001</v>
      </c>
      <c r="AY16" s="877">
        <v>20.352143290000001</v>
      </c>
      <c r="AZ16" s="877">
        <v>20.676650786</v>
      </c>
      <c r="BA16" s="877">
        <v>21.023971387</v>
      </c>
      <c r="BB16" s="877">
        <v>21.155933467000001</v>
      </c>
      <c r="BC16" s="877">
        <v>21.537497644999998</v>
      </c>
      <c r="BD16" s="877">
        <v>21.739056755</v>
      </c>
      <c r="BE16" s="877">
        <v>21.782005296000001</v>
      </c>
      <c r="BF16" s="877">
        <v>22.004569630999999</v>
      </c>
      <c r="BG16" s="355">
        <v>21.803146760000001</v>
      </c>
      <c r="BH16" s="355">
        <v>21.896749297</v>
      </c>
      <c r="BI16" s="355">
        <v>21.771741379000002</v>
      </c>
      <c r="BJ16" s="355">
        <v>21.398038797000002</v>
      </c>
      <c r="BK16" s="355">
        <v>21.193268586999999</v>
      </c>
      <c r="BL16" s="355">
        <v>21.215459710000001</v>
      </c>
      <c r="BM16" s="355">
        <v>21.413035992000001</v>
      </c>
      <c r="BN16" s="355">
        <v>21.746332816999999</v>
      </c>
      <c r="BO16" s="355">
        <v>22.008121695</v>
      </c>
      <c r="BP16" s="355">
        <v>22.167351039</v>
      </c>
      <c r="BQ16" s="355">
        <v>22.236620853000002</v>
      </c>
      <c r="BR16" s="355">
        <v>22.264396000000001</v>
      </c>
      <c r="BS16" s="355">
        <v>22.087350592</v>
      </c>
      <c r="BT16" s="355">
        <v>22.281153013000001</v>
      </c>
      <c r="BU16" s="355">
        <v>22.273766002999999</v>
      </c>
      <c r="BV16" s="355">
        <v>21.911327804999999</v>
      </c>
    </row>
    <row r="17" spans="1:74" ht="11.05" customHeight="1" x14ac:dyDescent="0.2">
      <c r="A17" s="323"/>
      <c r="B17" s="325"/>
      <c r="C17" s="289"/>
      <c r="D17" s="289"/>
      <c r="E17" s="289"/>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c r="AY17" s="877"/>
      <c r="AZ17" s="877"/>
      <c r="BA17" s="877"/>
      <c r="BB17" s="877"/>
      <c r="BC17" s="877"/>
      <c r="BD17" s="877"/>
      <c r="BE17" s="877"/>
      <c r="BF17" s="877"/>
      <c r="BG17" s="355"/>
      <c r="BH17" s="355"/>
      <c r="BI17" s="355"/>
      <c r="BJ17" s="355"/>
      <c r="BK17" s="355"/>
      <c r="BL17" s="355"/>
      <c r="BM17" s="355"/>
      <c r="BN17" s="355"/>
      <c r="BO17" s="355"/>
      <c r="BP17" s="355"/>
      <c r="BQ17" s="355"/>
      <c r="BR17" s="355"/>
      <c r="BS17" s="355"/>
      <c r="BT17" s="355"/>
      <c r="BU17" s="355"/>
      <c r="BV17" s="355"/>
    </row>
    <row r="18" spans="1:74" ht="11.05" customHeight="1" x14ac:dyDescent="0.2">
      <c r="A18" s="323"/>
      <c r="B18" s="324" t="s">
        <v>557</v>
      </c>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7"/>
      <c r="AZ18" s="877"/>
      <c r="BA18" s="877"/>
      <c r="BB18" s="877"/>
      <c r="BC18" s="877"/>
      <c r="BD18" s="877"/>
      <c r="BE18" s="877"/>
      <c r="BF18" s="877"/>
      <c r="BG18" s="355"/>
      <c r="BH18" s="355"/>
      <c r="BI18" s="355"/>
      <c r="BJ18" s="355"/>
      <c r="BK18" s="355"/>
      <c r="BL18" s="355"/>
      <c r="BM18" s="355"/>
      <c r="BN18" s="355"/>
      <c r="BO18" s="355"/>
      <c r="BP18" s="355"/>
      <c r="BQ18" s="355"/>
      <c r="BR18" s="355"/>
      <c r="BS18" s="355"/>
      <c r="BT18" s="355"/>
      <c r="BU18" s="355"/>
      <c r="BV18" s="355"/>
    </row>
    <row r="19" spans="1:74" s="272" customFormat="1" ht="11.05" customHeight="1" x14ac:dyDescent="0.2">
      <c r="A19" s="395" t="s">
        <v>174</v>
      </c>
      <c r="B19" s="389" t="s">
        <v>814</v>
      </c>
      <c r="C19" s="105">
        <v>92.214912751</v>
      </c>
      <c r="D19" s="105">
        <v>93.638247320999994</v>
      </c>
      <c r="E19" s="105">
        <v>95.055488120999996</v>
      </c>
      <c r="F19" s="105">
        <v>95.110853746000004</v>
      </c>
      <c r="G19" s="105">
        <v>95.426486173000001</v>
      </c>
      <c r="H19" s="105">
        <v>98.247915473999996</v>
      </c>
      <c r="I19" s="105">
        <v>97.920969792999998</v>
      </c>
      <c r="J19" s="105">
        <v>97.661283131000005</v>
      </c>
      <c r="K19" s="105">
        <v>98.641265105000002</v>
      </c>
      <c r="L19" s="105">
        <v>97.823150053999996</v>
      </c>
      <c r="M19" s="105">
        <v>98.942119173999998</v>
      </c>
      <c r="N19" s="105">
        <v>100.36944339999999</v>
      </c>
      <c r="O19" s="105">
        <v>97.066471070999995</v>
      </c>
      <c r="P19" s="105">
        <v>100.30829447000001</v>
      </c>
      <c r="Q19" s="105">
        <v>99.089784531000006</v>
      </c>
      <c r="R19" s="105">
        <v>97.791221030000003</v>
      </c>
      <c r="S19" s="105">
        <v>99.020479769999994</v>
      </c>
      <c r="T19" s="105">
        <v>100.82338455</v>
      </c>
      <c r="U19" s="105">
        <v>100.0274203</v>
      </c>
      <c r="V19" s="105">
        <v>100.62627362000001</v>
      </c>
      <c r="W19" s="105">
        <v>100.88338459000001</v>
      </c>
      <c r="X19" s="105">
        <v>98.615722227000006</v>
      </c>
      <c r="Y19" s="105">
        <v>100.20500955</v>
      </c>
      <c r="Z19" s="105">
        <v>100.80193538</v>
      </c>
      <c r="AA19" s="105">
        <v>98.379439047000005</v>
      </c>
      <c r="AB19" s="105">
        <v>101.97247165</v>
      </c>
      <c r="AC19" s="105">
        <v>101.42707104</v>
      </c>
      <c r="AD19" s="105">
        <v>100.47520050999999</v>
      </c>
      <c r="AE19" s="105">
        <v>102.04230446</v>
      </c>
      <c r="AF19" s="105">
        <v>103.4890302</v>
      </c>
      <c r="AG19" s="105">
        <v>102.23921656</v>
      </c>
      <c r="AH19" s="105">
        <v>102.53126671</v>
      </c>
      <c r="AI19" s="105">
        <v>102.55503877</v>
      </c>
      <c r="AJ19" s="105">
        <v>101.81113883</v>
      </c>
      <c r="AK19" s="105">
        <v>102.68885591999999</v>
      </c>
      <c r="AL19" s="105">
        <v>102.86270337000001</v>
      </c>
      <c r="AM19" s="105">
        <v>100.76767547999999</v>
      </c>
      <c r="AN19" s="105">
        <v>102.88255408000001</v>
      </c>
      <c r="AO19" s="105">
        <v>101.79980440999999</v>
      </c>
      <c r="AP19" s="105">
        <v>102.04956687000001</v>
      </c>
      <c r="AQ19" s="105">
        <v>102.99200442</v>
      </c>
      <c r="AR19" s="105">
        <v>103.75466178000001</v>
      </c>
      <c r="AS19" s="105">
        <v>103.81691435</v>
      </c>
      <c r="AT19" s="105">
        <v>103.36144388</v>
      </c>
      <c r="AU19" s="105">
        <v>103.16742571</v>
      </c>
      <c r="AV19" s="105">
        <v>103.2273373</v>
      </c>
      <c r="AW19" s="105">
        <v>103.18180558</v>
      </c>
      <c r="AX19" s="105">
        <v>103.96288078000001</v>
      </c>
      <c r="AY19" s="888">
        <v>101.58220304</v>
      </c>
      <c r="AZ19" s="888">
        <v>103.1447703</v>
      </c>
      <c r="BA19" s="888">
        <v>101.9012307</v>
      </c>
      <c r="BB19" s="888">
        <v>103.15953811</v>
      </c>
      <c r="BC19" s="888">
        <v>103.01244896999999</v>
      </c>
      <c r="BD19" s="888">
        <v>105.1475496</v>
      </c>
      <c r="BE19" s="888">
        <v>104.51767933000001</v>
      </c>
      <c r="BF19" s="888">
        <v>104.56585336000001</v>
      </c>
      <c r="BG19" s="388">
        <v>104.75234506</v>
      </c>
      <c r="BH19" s="388">
        <v>103.79804996999999</v>
      </c>
      <c r="BI19" s="388">
        <v>104.62745990000001</v>
      </c>
      <c r="BJ19" s="388">
        <v>105.50907989</v>
      </c>
      <c r="BK19" s="388">
        <v>102.52787745000001</v>
      </c>
      <c r="BL19" s="388">
        <v>104.75298607000001</v>
      </c>
      <c r="BM19" s="388">
        <v>103.7032263</v>
      </c>
      <c r="BN19" s="388">
        <v>104.46771262999999</v>
      </c>
      <c r="BO19" s="388">
        <v>104.64491106</v>
      </c>
      <c r="BP19" s="388">
        <v>106.18751107</v>
      </c>
      <c r="BQ19" s="388">
        <v>106.05010191</v>
      </c>
      <c r="BR19" s="388">
        <v>105.78481748999999</v>
      </c>
      <c r="BS19" s="388">
        <v>105.96621223</v>
      </c>
      <c r="BT19" s="388">
        <v>104.70222348999999</v>
      </c>
      <c r="BU19" s="388">
        <v>105.64627901999999</v>
      </c>
      <c r="BV19" s="388">
        <v>106.61855928</v>
      </c>
    </row>
    <row r="20" spans="1:74" s="272" customFormat="1" ht="11.05" customHeight="1" x14ac:dyDescent="0.2">
      <c r="A20" s="395" t="s">
        <v>167</v>
      </c>
      <c r="B20" s="392" t="s">
        <v>939</v>
      </c>
      <c r="C20" s="105">
        <v>41.907694433000003</v>
      </c>
      <c r="D20" s="105">
        <v>42.033758231999997</v>
      </c>
      <c r="E20" s="105">
        <v>43.639150063000002</v>
      </c>
      <c r="F20" s="105">
        <v>43.329762475999999</v>
      </c>
      <c r="G20" s="105">
        <v>43.218002163000001</v>
      </c>
      <c r="H20" s="105">
        <v>45.523418990000003</v>
      </c>
      <c r="I20" s="105">
        <v>45.580479971999999</v>
      </c>
      <c r="J20" s="105">
        <v>45.645953962999997</v>
      </c>
      <c r="K20" s="105">
        <v>46.011766649999998</v>
      </c>
      <c r="L20" s="105">
        <v>46.281535744999999</v>
      </c>
      <c r="M20" s="105">
        <v>46.695690675999998</v>
      </c>
      <c r="N20" s="105">
        <v>47.562469845999999</v>
      </c>
      <c r="O20" s="105">
        <v>44.457138114000003</v>
      </c>
      <c r="P20" s="105">
        <v>46.615634870000001</v>
      </c>
      <c r="Q20" s="105">
        <v>46.159755310999998</v>
      </c>
      <c r="R20" s="105">
        <v>44.517142270999997</v>
      </c>
      <c r="S20" s="105">
        <v>44.935808631</v>
      </c>
      <c r="T20" s="105">
        <v>46.118582781000001</v>
      </c>
      <c r="U20" s="105">
        <v>45.686742969000001</v>
      </c>
      <c r="V20" s="105">
        <v>46.540584377000002</v>
      </c>
      <c r="W20" s="105">
        <v>46.130044648000002</v>
      </c>
      <c r="X20" s="105">
        <v>44.973995131999999</v>
      </c>
      <c r="Y20" s="105">
        <v>45.996591684000002</v>
      </c>
      <c r="Z20" s="105">
        <v>45.962727503000004</v>
      </c>
      <c r="AA20" s="105">
        <v>43.982298319000002</v>
      </c>
      <c r="AB20" s="105">
        <v>46.173925226000001</v>
      </c>
      <c r="AC20" s="105">
        <v>45.833956243999999</v>
      </c>
      <c r="AD20" s="105">
        <v>44.501905078999997</v>
      </c>
      <c r="AE20" s="105">
        <v>45.613585724000004</v>
      </c>
      <c r="AF20" s="105">
        <v>46.522734974999999</v>
      </c>
      <c r="AG20" s="105">
        <v>45.700887280000003</v>
      </c>
      <c r="AH20" s="105">
        <v>46.344746690999997</v>
      </c>
      <c r="AI20" s="105">
        <v>45.714190252999998</v>
      </c>
      <c r="AJ20" s="105">
        <v>46.106922294</v>
      </c>
      <c r="AK20" s="105">
        <v>46.21585425</v>
      </c>
      <c r="AL20" s="105">
        <v>45.782099119000002</v>
      </c>
      <c r="AM20" s="105">
        <v>44.564694318999997</v>
      </c>
      <c r="AN20" s="105">
        <v>45.283379226000001</v>
      </c>
      <c r="AO20" s="105">
        <v>44.952251244000003</v>
      </c>
      <c r="AP20" s="105">
        <v>45.382769078999999</v>
      </c>
      <c r="AQ20" s="105">
        <v>45.923776724</v>
      </c>
      <c r="AR20" s="105">
        <v>46.018225975</v>
      </c>
      <c r="AS20" s="105">
        <v>46.505476280000003</v>
      </c>
      <c r="AT20" s="105">
        <v>46.749423690999997</v>
      </c>
      <c r="AU20" s="105">
        <v>45.920602252999998</v>
      </c>
      <c r="AV20" s="105">
        <v>47.072250294</v>
      </c>
      <c r="AW20" s="105">
        <v>45.893078250000002</v>
      </c>
      <c r="AX20" s="105">
        <v>45.819162118999998</v>
      </c>
      <c r="AY20" s="888">
        <v>45.114912553000003</v>
      </c>
      <c r="AZ20" s="888">
        <v>45.656619734000003</v>
      </c>
      <c r="BA20" s="888">
        <v>44.800483782000001</v>
      </c>
      <c r="BB20" s="888">
        <v>45.638074060999998</v>
      </c>
      <c r="BC20" s="888">
        <v>44.814401707000002</v>
      </c>
      <c r="BD20" s="888">
        <v>46.185200899999998</v>
      </c>
      <c r="BE20" s="888">
        <v>46.073184132999998</v>
      </c>
      <c r="BF20" s="888">
        <v>46.459855390000001</v>
      </c>
      <c r="BG20" s="388">
        <v>45.917582551000002</v>
      </c>
      <c r="BH20" s="388">
        <v>46.133158469000001</v>
      </c>
      <c r="BI20" s="388">
        <v>45.863909346</v>
      </c>
      <c r="BJ20" s="388">
        <v>46.029945605000002</v>
      </c>
      <c r="BK20" s="388">
        <v>44.935791537</v>
      </c>
      <c r="BL20" s="388">
        <v>46.209287019000001</v>
      </c>
      <c r="BM20" s="388">
        <v>45.549425952</v>
      </c>
      <c r="BN20" s="388">
        <v>45.527171985000003</v>
      </c>
      <c r="BO20" s="388">
        <v>45.385670466000001</v>
      </c>
      <c r="BP20" s="388">
        <v>46.189866537999997</v>
      </c>
      <c r="BQ20" s="388">
        <v>46.509766904000003</v>
      </c>
      <c r="BR20" s="388">
        <v>46.656521746999999</v>
      </c>
      <c r="BS20" s="388">
        <v>46.029407565</v>
      </c>
      <c r="BT20" s="388">
        <v>46.198595058000002</v>
      </c>
      <c r="BU20" s="388">
        <v>46.002001730000003</v>
      </c>
      <c r="BV20" s="388">
        <v>46.157063497999999</v>
      </c>
    </row>
    <row r="21" spans="1:74" ht="11.05" customHeight="1" x14ac:dyDescent="0.2">
      <c r="A21" s="323" t="s">
        <v>163</v>
      </c>
      <c r="B21" s="393" t="s">
        <v>944</v>
      </c>
      <c r="C21" s="289">
        <v>2.2532999999999999</v>
      </c>
      <c r="D21" s="289">
        <v>2.2033999999999998</v>
      </c>
      <c r="E21" s="289">
        <v>2.2884000000000002</v>
      </c>
      <c r="F21" s="289">
        <v>2.0512999999999999</v>
      </c>
      <c r="G21" s="289">
        <v>2.0794999999999999</v>
      </c>
      <c r="H21" s="289">
        <v>2.3266</v>
      </c>
      <c r="I21" s="289">
        <v>2.4796999999999998</v>
      </c>
      <c r="J21" s="289">
        <v>2.3553000000000002</v>
      </c>
      <c r="K21" s="289">
        <v>2.3001</v>
      </c>
      <c r="L21" s="289">
        <v>2.3826000000000001</v>
      </c>
      <c r="M21" s="289">
        <v>2.4169999999999998</v>
      </c>
      <c r="N21" s="289">
        <v>2.3298000000000001</v>
      </c>
      <c r="O21" s="289">
        <v>2.3759000000000001</v>
      </c>
      <c r="P21" s="289">
        <v>2.4607000000000001</v>
      </c>
      <c r="Q21" s="289">
        <v>2.2360000000000002</v>
      </c>
      <c r="R21" s="289">
        <v>2.2698</v>
      </c>
      <c r="S21" s="289">
        <v>2.2747999999999999</v>
      </c>
      <c r="T21" s="289">
        <v>2.5112999999999999</v>
      </c>
      <c r="U21" s="289">
        <v>2.4826999999999999</v>
      </c>
      <c r="V21" s="289">
        <v>2.4209999999999998</v>
      </c>
      <c r="W21" s="289">
        <v>2.4074</v>
      </c>
      <c r="X21" s="289">
        <v>2.3578000000000001</v>
      </c>
      <c r="Y21" s="289">
        <v>2.4929999999999999</v>
      </c>
      <c r="Z21" s="289">
        <v>2.5352000000000001</v>
      </c>
      <c r="AA21" s="289">
        <v>2.3007</v>
      </c>
      <c r="AB21" s="289">
        <v>2.3675000000000002</v>
      </c>
      <c r="AC21" s="289">
        <v>2.3197999999999999</v>
      </c>
      <c r="AD21" s="289">
        <v>2.2911000000000001</v>
      </c>
      <c r="AE21" s="289">
        <v>2.4828999999999999</v>
      </c>
      <c r="AF21" s="289">
        <v>2.6297000000000001</v>
      </c>
      <c r="AG21" s="289">
        <v>2.7273999999999998</v>
      </c>
      <c r="AH21" s="289">
        <v>2.6598999999999999</v>
      </c>
      <c r="AI21" s="289">
        <v>2.4817</v>
      </c>
      <c r="AJ21" s="289">
        <v>2.4912999999999998</v>
      </c>
      <c r="AK21" s="289">
        <v>2.2745000000000002</v>
      </c>
      <c r="AL21" s="289">
        <v>2.3140999999999998</v>
      </c>
      <c r="AM21" s="289">
        <v>2.4039999999999999</v>
      </c>
      <c r="AN21" s="289">
        <v>2.4024000000000001</v>
      </c>
      <c r="AO21" s="289">
        <v>2.2909999999999999</v>
      </c>
      <c r="AP21" s="289">
        <v>2.1076000000000001</v>
      </c>
      <c r="AQ21" s="289">
        <v>2.3273000000000001</v>
      </c>
      <c r="AR21" s="289">
        <v>2.4500999999999999</v>
      </c>
      <c r="AS21" s="289">
        <v>2.5373000000000001</v>
      </c>
      <c r="AT21" s="289">
        <v>2.4828999999999999</v>
      </c>
      <c r="AU21" s="289">
        <v>2.3048999999999999</v>
      </c>
      <c r="AV21" s="289">
        <v>2.3077000000000001</v>
      </c>
      <c r="AW21" s="289">
        <v>2.4119999999999999</v>
      </c>
      <c r="AX21" s="289">
        <v>2.4062000000000001</v>
      </c>
      <c r="AY21" s="877">
        <v>2.4137</v>
      </c>
      <c r="AZ21" s="877">
        <v>2.3742999999999999</v>
      </c>
      <c r="BA21" s="877">
        <v>2.3811</v>
      </c>
      <c r="BB21" s="877">
        <v>2.3685999999999998</v>
      </c>
      <c r="BC21" s="877">
        <v>2.4384999999999999</v>
      </c>
      <c r="BD21" s="877">
        <v>2.4286461463000002</v>
      </c>
      <c r="BE21" s="877">
        <v>2.4837244911999998</v>
      </c>
      <c r="BF21" s="877">
        <v>2.4703079176</v>
      </c>
      <c r="BG21" s="355">
        <v>2.4248890161999999</v>
      </c>
      <c r="BH21" s="355">
        <v>2.3968068244</v>
      </c>
      <c r="BI21" s="355">
        <v>2.4000803603</v>
      </c>
      <c r="BJ21" s="355">
        <v>2.3766487953</v>
      </c>
      <c r="BK21" s="355">
        <v>2.3667894711000002</v>
      </c>
      <c r="BL21" s="355">
        <v>2.3977723634000001</v>
      </c>
      <c r="BM21" s="355">
        <v>2.3377938315</v>
      </c>
      <c r="BN21" s="355">
        <v>2.2761976544000002</v>
      </c>
      <c r="BO21" s="355">
        <v>2.3479031694999999</v>
      </c>
      <c r="BP21" s="355">
        <v>2.4102286553000001</v>
      </c>
      <c r="BQ21" s="355">
        <v>2.4651145181</v>
      </c>
      <c r="BR21" s="355">
        <v>2.4716749374</v>
      </c>
      <c r="BS21" s="355">
        <v>2.4264147612999998</v>
      </c>
      <c r="BT21" s="355">
        <v>2.3984307082999998</v>
      </c>
      <c r="BU21" s="355">
        <v>2.4016928041000001</v>
      </c>
      <c r="BV21" s="355">
        <v>2.3783431254999998</v>
      </c>
    </row>
    <row r="22" spans="1:74" ht="11.05" customHeight="1" x14ac:dyDescent="0.2">
      <c r="A22" s="323" t="s">
        <v>164</v>
      </c>
      <c r="B22" s="393" t="s">
        <v>945</v>
      </c>
      <c r="C22" s="289">
        <v>11.285</v>
      </c>
      <c r="D22" s="289">
        <v>12.077500000000001</v>
      </c>
      <c r="E22" s="289">
        <v>12.4811</v>
      </c>
      <c r="F22" s="289">
        <v>12.361700000000001</v>
      </c>
      <c r="G22" s="289">
        <v>12.160399999999999</v>
      </c>
      <c r="H22" s="289">
        <v>13.424799999999999</v>
      </c>
      <c r="I22" s="289">
        <v>13.7722</v>
      </c>
      <c r="J22" s="289">
        <v>13.673299999999999</v>
      </c>
      <c r="K22" s="289">
        <v>14.2255</v>
      </c>
      <c r="L22" s="289">
        <v>14.1975</v>
      </c>
      <c r="M22" s="289">
        <v>13.8752</v>
      </c>
      <c r="N22" s="289">
        <v>13.791499999999999</v>
      </c>
      <c r="O22" s="289">
        <v>12.4656</v>
      </c>
      <c r="P22" s="289">
        <v>13.8146</v>
      </c>
      <c r="Q22" s="289">
        <v>13.5626</v>
      </c>
      <c r="R22" s="289">
        <v>13.2898</v>
      </c>
      <c r="S22" s="289">
        <v>13.460100000000001</v>
      </c>
      <c r="T22" s="289">
        <v>13.873900000000001</v>
      </c>
      <c r="U22" s="289">
        <v>13.852</v>
      </c>
      <c r="V22" s="289">
        <v>14.136799999999999</v>
      </c>
      <c r="W22" s="289">
        <v>14.2507</v>
      </c>
      <c r="X22" s="289">
        <v>13.284800000000001</v>
      </c>
      <c r="Y22" s="289">
        <v>13.470599999999999</v>
      </c>
      <c r="Z22" s="289">
        <v>13.4839</v>
      </c>
      <c r="AA22" s="289">
        <v>12.382300000000001</v>
      </c>
      <c r="AB22" s="289">
        <v>13.602499999999999</v>
      </c>
      <c r="AC22" s="289">
        <v>13.3696</v>
      </c>
      <c r="AD22" s="289">
        <v>13.0617</v>
      </c>
      <c r="AE22" s="289">
        <v>13.658099999999999</v>
      </c>
      <c r="AF22" s="289">
        <v>13.924799999999999</v>
      </c>
      <c r="AG22" s="289">
        <v>13.615600000000001</v>
      </c>
      <c r="AH22" s="289">
        <v>13.5541</v>
      </c>
      <c r="AI22" s="289">
        <v>13.799099999999999</v>
      </c>
      <c r="AJ22" s="289">
        <v>13.7408</v>
      </c>
      <c r="AK22" s="289">
        <v>13.3697</v>
      </c>
      <c r="AL22" s="289">
        <v>12.9758</v>
      </c>
      <c r="AM22" s="289">
        <v>12.564399999999999</v>
      </c>
      <c r="AN22" s="289">
        <v>12.968299999999999</v>
      </c>
      <c r="AO22" s="289">
        <v>12.917400000000001</v>
      </c>
      <c r="AP22" s="289">
        <v>13.6747</v>
      </c>
      <c r="AQ22" s="289">
        <v>13.4193</v>
      </c>
      <c r="AR22" s="289">
        <v>13.700100000000001</v>
      </c>
      <c r="AS22" s="289">
        <v>14.212899999999999</v>
      </c>
      <c r="AT22" s="289">
        <v>13.840400000000001</v>
      </c>
      <c r="AU22" s="289">
        <v>13.9658</v>
      </c>
      <c r="AV22" s="289">
        <v>14.104699999999999</v>
      </c>
      <c r="AW22" s="289">
        <v>13.4072</v>
      </c>
      <c r="AX22" s="289">
        <v>12.9077</v>
      </c>
      <c r="AY22" s="877">
        <v>12.4793</v>
      </c>
      <c r="AZ22" s="877">
        <v>13.2454</v>
      </c>
      <c r="BA22" s="877">
        <v>13.053900000000001</v>
      </c>
      <c r="BB22" s="877">
        <v>13.7324</v>
      </c>
      <c r="BC22" s="877">
        <v>13.2331</v>
      </c>
      <c r="BD22" s="877">
        <v>13.646850386000001</v>
      </c>
      <c r="BE22" s="877">
        <v>13.953431917</v>
      </c>
      <c r="BF22" s="877">
        <v>13.830226435</v>
      </c>
      <c r="BG22" s="355">
        <v>13.913874063</v>
      </c>
      <c r="BH22" s="355">
        <v>13.847566064</v>
      </c>
      <c r="BI22" s="355">
        <v>13.431799089</v>
      </c>
      <c r="BJ22" s="355">
        <v>13.243715693</v>
      </c>
      <c r="BK22" s="355">
        <v>12.677942205000001</v>
      </c>
      <c r="BL22" s="355">
        <v>13.478243995</v>
      </c>
      <c r="BM22" s="355">
        <v>13.30220907</v>
      </c>
      <c r="BN22" s="355">
        <v>13.528907971000001</v>
      </c>
      <c r="BO22" s="355">
        <v>13.403225867</v>
      </c>
      <c r="BP22" s="355">
        <v>13.769825128000001</v>
      </c>
      <c r="BQ22" s="355">
        <v>13.997281721</v>
      </c>
      <c r="BR22" s="355">
        <v>13.873600418000001</v>
      </c>
      <c r="BS22" s="355">
        <v>14.037880056000001</v>
      </c>
      <c r="BT22" s="355">
        <v>13.840813912</v>
      </c>
      <c r="BU22" s="355">
        <v>13.463595717</v>
      </c>
      <c r="BV22" s="355">
        <v>13.274785938999999</v>
      </c>
    </row>
    <row r="23" spans="1:74" ht="11.05" customHeight="1" x14ac:dyDescent="0.2">
      <c r="A23" s="323" t="s">
        <v>165</v>
      </c>
      <c r="B23" s="393" t="s">
        <v>946</v>
      </c>
      <c r="C23" s="289">
        <v>3.8090999999999999</v>
      </c>
      <c r="D23" s="289">
        <v>3.8679000000000001</v>
      </c>
      <c r="E23" s="289">
        <v>3.6118999999999999</v>
      </c>
      <c r="F23" s="289">
        <v>3.2250999999999999</v>
      </c>
      <c r="G23" s="289">
        <v>2.8965000000000001</v>
      </c>
      <c r="H23" s="289">
        <v>3.0312999999999999</v>
      </c>
      <c r="I23" s="289">
        <v>3.0924</v>
      </c>
      <c r="J23" s="289">
        <v>3.0798000000000001</v>
      </c>
      <c r="K23" s="289">
        <v>3.2871999999999999</v>
      </c>
      <c r="L23" s="289">
        <v>3.3134000000000001</v>
      </c>
      <c r="M23" s="289">
        <v>3.4885000000000002</v>
      </c>
      <c r="N23" s="289">
        <v>4.1078999999999999</v>
      </c>
      <c r="O23" s="289">
        <v>3.7709999999999999</v>
      </c>
      <c r="P23" s="289">
        <v>3.8090999999999999</v>
      </c>
      <c r="Q23" s="289">
        <v>3.4796999999999998</v>
      </c>
      <c r="R23" s="289">
        <v>2.9710999999999999</v>
      </c>
      <c r="S23" s="289">
        <v>2.9194</v>
      </c>
      <c r="T23" s="289">
        <v>3.0842999999999998</v>
      </c>
      <c r="U23" s="289">
        <v>3.0636999999999999</v>
      </c>
      <c r="V23" s="289">
        <v>3.2801999999999998</v>
      </c>
      <c r="W23" s="289">
        <v>3.1183999999999998</v>
      </c>
      <c r="X23" s="289">
        <v>3.1932</v>
      </c>
      <c r="Y23" s="289">
        <v>3.4176000000000002</v>
      </c>
      <c r="Z23" s="289">
        <v>3.9664999999999999</v>
      </c>
      <c r="AA23" s="289">
        <v>3.7176</v>
      </c>
      <c r="AB23" s="289">
        <v>3.8746</v>
      </c>
      <c r="AC23" s="289">
        <v>3.4718</v>
      </c>
      <c r="AD23" s="289">
        <v>3.1440999999999999</v>
      </c>
      <c r="AE23" s="289">
        <v>2.9523000000000001</v>
      </c>
      <c r="AF23" s="289">
        <v>3.0402999999999998</v>
      </c>
      <c r="AG23" s="289">
        <v>3.0221</v>
      </c>
      <c r="AH23" s="289">
        <v>3.0800999999999998</v>
      </c>
      <c r="AI23" s="289">
        <v>3.0510000000000002</v>
      </c>
      <c r="AJ23" s="289">
        <v>3.0369000000000002</v>
      </c>
      <c r="AK23" s="289">
        <v>3.3893</v>
      </c>
      <c r="AL23" s="289">
        <v>3.6996000000000002</v>
      </c>
      <c r="AM23" s="289">
        <v>3.4416000000000002</v>
      </c>
      <c r="AN23" s="289">
        <v>3.5148000000000001</v>
      </c>
      <c r="AO23" s="289">
        <v>3.3511000000000002</v>
      </c>
      <c r="AP23" s="289">
        <v>3.0954999999999999</v>
      </c>
      <c r="AQ23" s="289">
        <v>2.8754</v>
      </c>
      <c r="AR23" s="289">
        <v>2.8786</v>
      </c>
      <c r="AS23" s="289">
        <v>2.8611</v>
      </c>
      <c r="AT23" s="289">
        <v>2.9569999999999999</v>
      </c>
      <c r="AU23" s="289">
        <v>2.9098000000000002</v>
      </c>
      <c r="AV23" s="289">
        <v>2.9548000000000001</v>
      </c>
      <c r="AW23" s="289">
        <v>3.2989000000000002</v>
      </c>
      <c r="AX23" s="289">
        <v>3.5568</v>
      </c>
      <c r="AY23" s="877">
        <v>3.3774000000000002</v>
      </c>
      <c r="AZ23" s="877">
        <v>3.4581</v>
      </c>
      <c r="BA23" s="877">
        <v>3.2111000000000001</v>
      </c>
      <c r="BB23" s="877">
        <v>3.0531000000000001</v>
      </c>
      <c r="BC23" s="877">
        <v>2.7181000000000002</v>
      </c>
      <c r="BD23" s="877">
        <v>2.7481596304</v>
      </c>
      <c r="BE23" s="877">
        <v>2.8490910317</v>
      </c>
      <c r="BF23" s="877">
        <v>2.9167946284999999</v>
      </c>
      <c r="BG23" s="355">
        <v>2.8449802307000001</v>
      </c>
      <c r="BH23" s="355">
        <v>2.8697546061999999</v>
      </c>
      <c r="BI23" s="355">
        <v>3.1558134104</v>
      </c>
      <c r="BJ23" s="355">
        <v>3.5142415449</v>
      </c>
      <c r="BK23" s="355">
        <v>3.3470614136000001</v>
      </c>
      <c r="BL23" s="355">
        <v>3.5293118494</v>
      </c>
      <c r="BM23" s="355">
        <v>3.2224183336999999</v>
      </c>
      <c r="BN23" s="355">
        <v>2.9011094252</v>
      </c>
      <c r="BO23" s="355">
        <v>2.6940701346</v>
      </c>
      <c r="BP23" s="355">
        <v>2.6893412338</v>
      </c>
      <c r="BQ23" s="355">
        <v>2.7881124172999998</v>
      </c>
      <c r="BR23" s="355">
        <v>2.8543669654000001</v>
      </c>
      <c r="BS23" s="355">
        <v>2.7840895991000001</v>
      </c>
      <c r="BT23" s="355">
        <v>2.8083337328</v>
      </c>
      <c r="BU23" s="355">
        <v>3.0882700687</v>
      </c>
      <c r="BV23" s="355">
        <v>3.4390268263000001</v>
      </c>
    </row>
    <row r="24" spans="1:74" ht="11.05" customHeight="1" x14ac:dyDescent="0.2">
      <c r="A24" s="323" t="s">
        <v>161</v>
      </c>
      <c r="B24" s="393" t="s">
        <v>196</v>
      </c>
      <c r="C24" s="289">
        <v>18.814347999999999</v>
      </c>
      <c r="D24" s="289">
        <v>17.699107999999999</v>
      </c>
      <c r="E24" s="289">
        <v>19.132116</v>
      </c>
      <c r="F24" s="289">
        <v>19.743698999999999</v>
      </c>
      <c r="G24" s="289">
        <v>20.049742999999999</v>
      </c>
      <c r="H24" s="289">
        <v>20.585872999999999</v>
      </c>
      <c r="I24" s="289">
        <v>20.171831000000001</v>
      </c>
      <c r="J24" s="289">
        <v>20.572572999999998</v>
      </c>
      <c r="K24" s="289">
        <v>20.138569</v>
      </c>
      <c r="L24" s="289">
        <v>20.37715</v>
      </c>
      <c r="M24" s="289">
        <v>20.572648000000001</v>
      </c>
      <c r="N24" s="289">
        <v>20.656690000000001</v>
      </c>
      <c r="O24" s="289">
        <v>19.613111</v>
      </c>
      <c r="P24" s="289">
        <v>20.190412999999999</v>
      </c>
      <c r="Q24" s="289">
        <v>20.483485999999999</v>
      </c>
      <c r="R24" s="289">
        <v>19.727340999999999</v>
      </c>
      <c r="S24" s="289">
        <v>19.839566999999999</v>
      </c>
      <c r="T24" s="289">
        <v>20.433236999999998</v>
      </c>
      <c r="U24" s="289">
        <v>19.925560999999998</v>
      </c>
      <c r="V24" s="289">
        <v>20.265028999999998</v>
      </c>
      <c r="W24" s="289">
        <v>20.129058000000001</v>
      </c>
      <c r="X24" s="289">
        <v>20.006618</v>
      </c>
      <c r="Y24" s="289">
        <v>20.214213999999998</v>
      </c>
      <c r="Z24" s="289">
        <v>19.327209</v>
      </c>
      <c r="AA24" s="289">
        <v>19.353483000000001</v>
      </c>
      <c r="AB24" s="289">
        <v>19.941524000000001</v>
      </c>
      <c r="AC24" s="289">
        <v>20.207293</v>
      </c>
      <c r="AD24" s="289">
        <v>19.971914999999999</v>
      </c>
      <c r="AE24" s="289">
        <v>20.323443000000001</v>
      </c>
      <c r="AF24" s="289">
        <v>20.755185999999998</v>
      </c>
      <c r="AG24" s="289">
        <v>20.042788999999999</v>
      </c>
      <c r="AH24" s="289">
        <v>20.767872000000001</v>
      </c>
      <c r="AI24" s="289">
        <v>20.154582999999999</v>
      </c>
      <c r="AJ24" s="289">
        <v>20.631443999999998</v>
      </c>
      <c r="AK24" s="289">
        <v>20.738980000000002</v>
      </c>
      <c r="AL24" s="289">
        <v>20.396183000000001</v>
      </c>
      <c r="AM24" s="289">
        <v>19.789279000000001</v>
      </c>
      <c r="AN24" s="289">
        <v>19.972377999999999</v>
      </c>
      <c r="AO24" s="289">
        <v>20.011388</v>
      </c>
      <c r="AP24" s="289">
        <v>20.155279</v>
      </c>
      <c r="AQ24" s="289">
        <v>20.887834000000002</v>
      </c>
      <c r="AR24" s="289">
        <v>20.536577000000001</v>
      </c>
      <c r="AS24" s="289">
        <v>20.593178000000002</v>
      </c>
      <c r="AT24" s="289">
        <v>20.984949</v>
      </c>
      <c r="AU24" s="289">
        <v>20.356294999999999</v>
      </c>
      <c r="AV24" s="289">
        <v>21.249372000000001</v>
      </c>
      <c r="AW24" s="289">
        <v>20.367204000000001</v>
      </c>
      <c r="AX24" s="289">
        <v>20.615046</v>
      </c>
      <c r="AY24" s="877">
        <v>20.735623</v>
      </c>
      <c r="AZ24" s="877">
        <v>20.225491000000002</v>
      </c>
      <c r="BA24" s="877">
        <v>19.949864000000002</v>
      </c>
      <c r="BB24" s="877">
        <v>20.212610000000002</v>
      </c>
      <c r="BC24" s="877">
        <v>20.322931000000001</v>
      </c>
      <c r="BD24" s="877">
        <v>21.007196</v>
      </c>
      <c r="BE24" s="877">
        <v>20.4416343</v>
      </c>
      <c r="BF24" s="877">
        <v>20.826037557999999</v>
      </c>
      <c r="BG24" s="355">
        <v>20.469850000000001</v>
      </c>
      <c r="BH24" s="355">
        <v>20.751449999999998</v>
      </c>
      <c r="BI24" s="355">
        <v>20.439959999999999</v>
      </c>
      <c r="BJ24" s="355">
        <v>20.42597</v>
      </c>
      <c r="BK24" s="355">
        <v>20.19735</v>
      </c>
      <c r="BL24" s="355">
        <v>20.297149999999998</v>
      </c>
      <c r="BM24" s="355">
        <v>20.30911</v>
      </c>
      <c r="BN24" s="355">
        <v>20.514869999999998</v>
      </c>
      <c r="BO24" s="355">
        <v>20.59864</v>
      </c>
      <c r="BP24" s="355">
        <v>20.952259999999999</v>
      </c>
      <c r="BQ24" s="355">
        <v>20.90025</v>
      </c>
      <c r="BR24" s="355">
        <v>21.026299999999999</v>
      </c>
      <c r="BS24" s="355">
        <v>20.502839999999999</v>
      </c>
      <c r="BT24" s="355">
        <v>20.86956</v>
      </c>
      <c r="BU24" s="355">
        <v>20.59694</v>
      </c>
      <c r="BV24" s="355">
        <v>20.580120000000001</v>
      </c>
    </row>
    <row r="25" spans="1:74" ht="11.05" customHeight="1" x14ac:dyDescent="0.2">
      <c r="A25" s="323" t="s">
        <v>162</v>
      </c>
      <c r="B25" s="393" t="s">
        <v>947</v>
      </c>
      <c r="C25" s="289">
        <v>0.10884643251999999</v>
      </c>
      <c r="D25" s="289">
        <v>0.10655023222</v>
      </c>
      <c r="E25" s="289">
        <v>0.11283406254</v>
      </c>
      <c r="F25" s="289">
        <v>0.11366347646</v>
      </c>
      <c r="G25" s="289">
        <v>0.11785916326</v>
      </c>
      <c r="H25" s="289">
        <v>0.11974599003</v>
      </c>
      <c r="I25" s="289">
        <v>0.12934897170000001</v>
      </c>
      <c r="J25" s="289">
        <v>0.12938096298999999</v>
      </c>
      <c r="K25" s="289">
        <v>0.12989765038000001</v>
      </c>
      <c r="L25" s="289">
        <v>0.12218574501</v>
      </c>
      <c r="M25" s="289">
        <v>0.12094267577999999</v>
      </c>
      <c r="N25" s="289">
        <v>0.1226798459</v>
      </c>
      <c r="O25" s="289">
        <v>0.10962711360000001</v>
      </c>
      <c r="P25" s="289">
        <v>0.10722187012000001</v>
      </c>
      <c r="Q25" s="289">
        <v>0.11366931057</v>
      </c>
      <c r="R25" s="289">
        <v>0.11450127112</v>
      </c>
      <c r="S25" s="289">
        <v>0.11884163111</v>
      </c>
      <c r="T25" s="289">
        <v>0.12074578119</v>
      </c>
      <c r="U25" s="289">
        <v>0.1305819691</v>
      </c>
      <c r="V25" s="289">
        <v>0.13065537666999999</v>
      </c>
      <c r="W25" s="289">
        <v>0.13118664793000001</v>
      </c>
      <c r="X25" s="289">
        <v>0.12327713223</v>
      </c>
      <c r="Y25" s="289">
        <v>0.12197768376</v>
      </c>
      <c r="Z25" s="289">
        <v>0.12371850298000001</v>
      </c>
      <c r="AA25" s="289">
        <v>0.10961531935</v>
      </c>
      <c r="AB25" s="289">
        <v>0.10720122594000001</v>
      </c>
      <c r="AC25" s="289">
        <v>0.11366324407</v>
      </c>
      <c r="AD25" s="289">
        <v>0.11449007877</v>
      </c>
      <c r="AE25" s="289">
        <v>0.11884272369</v>
      </c>
      <c r="AF25" s="289">
        <v>0.12074897502</v>
      </c>
      <c r="AG25" s="289">
        <v>0.13059827985</v>
      </c>
      <c r="AH25" s="289">
        <v>0.13067469063000001</v>
      </c>
      <c r="AI25" s="289">
        <v>0.13120725295999999</v>
      </c>
      <c r="AJ25" s="289">
        <v>0.12327829367</v>
      </c>
      <c r="AK25" s="289">
        <v>0.12197424991</v>
      </c>
      <c r="AL25" s="289">
        <v>0.12371611891000001</v>
      </c>
      <c r="AM25" s="289">
        <v>0.10961531935</v>
      </c>
      <c r="AN25" s="289">
        <v>0.10720122594000001</v>
      </c>
      <c r="AO25" s="289">
        <v>0.11366324407</v>
      </c>
      <c r="AP25" s="289">
        <v>0.11449007877</v>
      </c>
      <c r="AQ25" s="289">
        <v>0.11884272369</v>
      </c>
      <c r="AR25" s="289">
        <v>0.12074897502</v>
      </c>
      <c r="AS25" s="289">
        <v>0.13059827985</v>
      </c>
      <c r="AT25" s="289">
        <v>0.13067469063000001</v>
      </c>
      <c r="AU25" s="289">
        <v>0.13120725295999999</v>
      </c>
      <c r="AV25" s="289">
        <v>0.12327829367</v>
      </c>
      <c r="AW25" s="289">
        <v>0.12197424991</v>
      </c>
      <c r="AX25" s="289">
        <v>0.12371611891000001</v>
      </c>
      <c r="AY25" s="877">
        <v>0.11138955287000001</v>
      </c>
      <c r="AZ25" s="877">
        <v>0.10972873394</v>
      </c>
      <c r="BA25" s="877">
        <v>0.12841978162000001</v>
      </c>
      <c r="BB25" s="877">
        <v>0.1057640606</v>
      </c>
      <c r="BC25" s="877">
        <v>0.12207070697</v>
      </c>
      <c r="BD25" s="877">
        <v>0.12028938271</v>
      </c>
      <c r="BE25" s="877">
        <v>0.1245074375</v>
      </c>
      <c r="BF25" s="877">
        <v>0.12943727757000001</v>
      </c>
      <c r="BG25" s="355">
        <v>0.12222734226</v>
      </c>
      <c r="BH25" s="355">
        <v>0.13215449791</v>
      </c>
      <c r="BI25" s="355">
        <v>0.12386965687</v>
      </c>
      <c r="BJ25" s="355">
        <v>0.11462956917</v>
      </c>
      <c r="BK25" s="355">
        <v>0.10815056185999999</v>
      </c>
      <c r="BL25" s="355">
        <v>0.10655033312999999</v>
      </c>
      <c r="BM25" s="355">
        <v>0.12462219393</v>
      </c>
      <c r="BN25" s="355">
        <v>0.10270693104</v>
      </c>
      <c r="BO25" s="355">
        <v>0.11847746834</v>
      </c>
      <c r="BP25" s="355">
        <v>0.11674890452</v>
      </c>
      <c r="BQ25" s="355">
        <v>0.12082566264</v>
      </c>
      <c r="BR25" s="355">
        <v>0.12559498645</v>
      </c>
      <c r="BS25" s="355">
        <v>0.11861718222000001</v>
      </c>
      <c r="BT25" s="355">
        <v>0.12824657313000001</v>
      </c>
      <c r="BU25" s="355">
        <v>0.12023208386000001</v>
      </c>
      <c r="BV25" s="355">
        <v>0.11128311890000001</v>
      </c>
    </row>
    <row r="26" spans="1:74" ht="11.05" customHeight="1" x14ac:dyDescent="0.2">
      <c r="A26" s="323" t="s">
        <v>166</v>
      </c>
      <c r="B26" s="393" t="s">
        <v>941</v>
      </c>
      <c r="C26" s="289">
        <v>5.6371000000000002</v>
      </c>
      <c r="D26" s="289">
        <v>6.0792999999999999</v>
      </c>
      <c r="E26" s="289">
        <v>6.0128000000000004</v>
      </c>
      <c r="F26" s="289">
        <v>5.8342999999999998</v>
      </c>
      <c r="G26" s="289">
        <v>5.9139999999999997</v>
      </c>
      <c r="H26" s="289">
        <v>6.0350999999999999</v>
      </c>
      <c r="I26" s="289">
        <v>5.9349999999999996</v>
      </c>
      <c r="J26" s="289">
        <v>5.8356000000000003</v>
      </c>
      <c r="K26" s="289">
        <v>5.9305000000000003</v>
      </c>
      <c r="L26" s="289">
        <v>5.8887</v>
      </c>
      <c r="M26" s="289">
        <v>6.2214</v>
      </c>
      <c r="N26" s="289">
        <v>6.5538999999999996</v>
      </c>
      <c r="O26" s="289">
        <v>6.1219000000000001</v>
      </c>
      <c r="P26" s="289">
        <v>6.2336</v>
      </c>
      <c r="Q26" s="289">
        <v>6.2843</v>
      </c>
      <c r="R26" s="289">
        <v>6.1445999999999996</v>
      </c>
      <c r="S26" s="289">
        <v>6.3231000000000002</v>
      </c>
      <c r="T26" s="289">
        <v>6.0951000000000004</v>
      </c>
      <c r="U26" s="289">
        <v>6.2321999999999997</v>
      </c>
      <c r="V26" s="289">
        <v>6.3068999999999997</v>
      </c>
      <c r="W26" s="289">
        <v>6.0933000000000002</v>
      </c>
      <c r="X26" s="289">
        <v>6.0083000000000002</v>
      </c>
      <c r="Y26" s="289">
        <v>6.2792000000000003</v>
      </c>
      <c r="Z26" s="289">
        <v>6.5262000000000002</v>
      </c>
      <c r="AA26" s="289">
        <v>6.1185999999999998</v>
      </c>
      <c r="AB26" s="289">
        <v>6.2805999999999997</v>
      </c>
      <c r="AC26" s="289">
        <v>6.3517999999999999</v>
      </c>
      <c r="AD26" s="289">
        <v>5.9185999999999996</v>
      </c>
      <c r="AE26" s="289">
        <v>6.0780000000000003</v>
      </c>
      <c r="AF26" s="289">
        <v>6.0519999999999996</v>
      </c>
      <c r="AG26" s="289">
        <v>6.1623999999999999</v>
      </c>
      <c r="AH26" s="289">
        <v>6.1520999999999999</v>
      </c>
      <c r="AI26" s="289">
        <v>6.0965999999999996</v>
      </c>
      <c r="AJ26" s="289">
        <v>6.0831999999999997</v>
      </c>
      <c r="AK26" s="289">
        <v>6.3213999999999997</v>
      </c>
      <c r="AL26" s="289">
        <v>6.2727000000000004</v>
      </c>
      <c r="AM26" s="289">
        <v>6.2557999999999998</v>
      </c>
      <c r="AN26" s="289">
        <v>6.3182999999999998</v>
      </c>
      <c r="AO26" s="289">
        <v>6.2676999999999996</v>
      </c>
      <c r="AP26" s="289">
        <v>6.2351999999999999</v>
      </c>
      <c r="AQ26" s="289">
        <v>6.2950999999999997</v>
      </c>
      <c r="AR26" s="289">
        <v>6.3320999999999996</v>
      </c>
      <c r="AS26" s="289">
        <v>6.1703999999999999</v>
      </c>
      <c r="AT26" s="289">
        <v>6.3535000000000004</v>
      </c>
      <c r="AU26" s="289">
        <v>6.2526000000000002</v>
      </c>
      <c r="AV26" s="289">
        <v>6.3323999999999998</v>
      </c>
      <c r="AW26" s="289">
        <v>6.2858000000000001</v>
      </c>
      <c r="AX26" s="289">
        <v>6.2096999999999998</v>
      </c>
      <c r="AY26" s="877">
        <v>5.9974999999999996</v>
      </c>
      <c r="AZ26" s="877">
        <v>6.2435999999999998</v>
      </c>
      <c r="BA26" s="877">
        <v>6.0761000000000003</v>
      </c>
      <c r="BB26" s="877">
        <v>6.1656000000000004</v>
      </c>
      <c r="BC26" s="877">
        <v>5.9797000000000002</v>
      </c>
      <c r="BD26" s="877">
        <v>6.2340593548000003</v>
      </c>
      <c r="BE26" s="877">
        <v>6.2207949562999998</v>
      </c>
      <c r="BF26" s="877">
        <v>6.2870515732000003</v>
      </c>
      <c r="BG26" s="355">
        <v>6.1417618994999996</v>
      </c>
      <c r="BH26" s="355">
        <v>6.1354264765000002</v>
      </c>
      <c r="BI26" s="355">
        <v>6.3123868296000003</v>
      </c>
      <c r="BJ26" s="355">
        <v>6.3547400027999998</v>
      </c>
      <c r="BK26" s="355">
        <v>6.2384978859000002</v>
      </c>
      <c r="BL26" s="355">
        <v>6.4002584779999996</v>
      </c>
      <c r="BM26" s="355">
        <v>6.2532725232999997</v>
      </c>
      <c r="BN26" s="355">
        <v>6.2033800036000004</v>
      </c>
      <c r="BO26" s="355">
        <v>6.2233538265000004</v>
      </c>
      <c r="BP26" s="355">
        <v>6.2514626156000004</v>
      </c>
      <c r="BQ26" s="355">
        <v>6.2381825845999996</v>
      </c>
      <c r="BR26" s="355">
        <v>6.3049844404000002</v>
      </c>
      <c r="BS26" s="355">
        <v>6.1595659666999998</v>
      </c>
      <c r="BT26" s="355">
        <v>6.1532101323999999</v>
      </c>
      <c r="BU26" s="355">
        <v>6.3312710556000003</v>
      </c>
      <c r="BV26" s="355">
        <v>6.3735044875</v>
      </c>
    </row>
    <row r="27" spans="1:74" s="272" customFormat="1" ht="11.05" customHeight="1" x14ac:dyDescent="0.2">
      <c r="A27" s="395" t="s">
        <v>173</v>
      </c>
      <c r="B27" s="392" t="s">
        <v>940</v>
      </c>
      <c r="C27" s="105">
        <v>50.307218319</v>
      </c>
      <c r="D27" s="105">
        <v>51.604489088999998</v>
      </c>
      <c r="E27" s="105">
        <v>51.416338058999997</v>
      </c>
      <c r="F27" s="105">
        <v>51.781091269999997</v>
      </c>
      <c r="G27" s="105">
        <v>52.208484009999999</v>
      </c>
      <c r="H27" s="105">
        <v>52.724496483999999</v>
      </c>
      <c r="I27" s="105">
        <v>52.340489820999998</v>
      </c>
      <c r="J27" s="105">
        <v>52.015329168000001</v>
      </c>
      <c r="K27" s="105">
        <v>52.629498454999997</v>
      </c>
      <c r="L27" s="105">
        <v>51.541614309000003</v>
      </c>
      <c r="M27" s="105">
        <v>52.246428498</v>
      </c>
      <c r="N27" s="105">
        <v>52.806973550000002</v>
      </c>
      <c r="O27" s="105">
        <v>52.609332956999999</v>
      </c>
      <c r="P27" s="105">
        <v>53.692659605000003</v>
      </c>
      <c r="Q27" s="105">
        <v>52.930029220000002</v>
      </c>
      <c r="R27" s="105">
        <v>53.274078758999998</v>
      </c>
      <c r="S27" s="105">
        <v>54.084671139000001</v>
      </c>
      <c r="T27" s="105">
        <v>54.704801766000003</v>
      </c>
      <c r="U27" s="105">
        <v>54.340677331999999</v>
      </c>
      <c r="V27" s="105">
        <v>54.085689246999998</v>
      </c>
      <c r="W27" s="105">
        <v>54.753339945</v>
      </c>
      <c r="X27" s="105">
        <v>53.641727095</v>
      </c>
      <c r="Y27" s="105">
        <v>54.208417867999998</v>
      </c>
      <c r="Z27" s="105">
        <v>54.839207878000003</v>
      </c>
      <c r="AA27" s="105">
        <v>54.397140727999997</v>
      </c>
      <c r="AB27" s="105">
        <v>55.798546420999998</v>
      </c>
      <c r="AC27" s="105">
        <v>55.593114790999998</v>
      </c>
      <c r="AD27" s="105">
        <v>55.973295434999997</v>
      </c>
      <c r="AE27" s="105">
        <v>56.428718736</v>
      </c>
      <c r="AF27" s="105">
        <v>56.966295228</v>
      </c>
      <c r="AG27" s="105">
        <v>56.538329277000003</v>
      </c>
      <c r="AH27" s="105">
        <v>56.186520019</v>
      </c>
      <c r="AI27" s="105">
        <v>56.840848518000001</v>
      </c>
      <c r="AJ27" s="105">
        <v>55.704216539000001</v>
      </c>
      <c r="AK27" s="105">
        <v>56.473001672000002</v>
      </c>
      <c r="AL27" s="105">
        <v>57.080604252999997</v>
      </c>
      <c r="AM27" s="105">
        <v>56.202981162</v>
      </c>
      <c r="AN27" s="105">
        <v>57.599174853999997</v>
      </c>
      <c r="AO27" s="105">
        <v>56.847553167999997</v>
      </c>
      <c r="AP27" s="105">
        <v>56.666797791</v>
      </c>
      <c r="AQ27" s="105">
        <v>57.068227700000001</v>
      </c>
      <c r="AR27" s="105">
        <v>57.736435810000003</v>
      </c>
      <c r="AS27" s="105">
        <v>57.311438074000002</v>
      </c>
      <c r="AT27" s="105">
        <v>56.612020192000003</v>
      </c>
      <c r="AU27" s="105">
        <v>57.246823454999998</v>
      </c>
      <c r="AV27" s="105">
        <v>56.155087006000002</v>
      </c>
      <c r="AW27" s="105">
        <v>57.288727326</v>
      </c>
      <c r="AX27" s="105">
        <v>58.143718665000002</v>
      </c>
      <c r="AY27" s="888">
        <v>56.467290486000003</v>
      </c>
      <c r="AZ27" s="888">
        <v>57.488150570000002</v>
      </c>
      <c r="BA27" s="888">
        <v>57.100746919999999</v>
      </c>
      <c r="BB27" s="888">
        <v>57.521464053000003</v>
      </c>
      <c r="BC27" s="888">
        <v>58.198047260000003</v>
      </c>
      <c r="BD27" s="888">
        <v>58.962348699000003</v>
      </c>
      <c r="BE27" s="888">
        <v>58.444495191999998</v>
      </c>
      <c r="BF27" s="888">
        <v>58.105997971000001</v>
      </c>
      <c r="BG27" s="388">
        <v>58.834762513000001</v>
      </c>
      <c r="BH27" s="388">
        <v>57.664891503</v>
      </c>
      <c r="BI27" s="388">
        <v>58.763550549999998</v>
      </c>
      <c r="BJ27" s="388">
        <v>59.479134281999997</v>
      </c>
      <c r="BK27" s="388">
        <v>57.592085912999998</v>
      </c>
      <c r="BL27" s="388">
        <v>58.543699052000001</v>
      </c>
      <c r="BM27" s="388">
        <v>58.153800343</v>
      </c>
      <c r="BN27" s="388">
        <v>58.940540646999999</v>
      </c>
      <c r="BO27" s="388">
        <v>59.259240597999998</v>
      </c>
      <c r="BP27" s="388">
        <v>59.997644534000003</v>
      </c>
      <c r="BQ27" s="388">
        <v>59.540335001000003</v>
      </c>
      <c r="BR27" s="388">
        <v>59.128295743000002</v>
      </c>
      <c r="BS27" s="388">
        <v>59.936804664999997</v>
      </c>
      <c r="BT27" s="388">
        <v>58.503628427000002</v>
      </c>
      <c r="BU27" s="388">
        <v>59.644277291000002</v>
      </c>
      <c r="BV27" s="388">
        <v>60.461495786</v>
      </c>
    </row>
    <row r="28" spans="1:74" ht="11.05" customHeight="1" x14ac:dyDescent="0.2">
      <c r="A28" s="323" t="s">
        <v>170</v>
      </c>
      <c r="B28" s="393" t="s">
        <v>948</v>
      </c>
      <c r="C28" s="289">
        <v>14.797070416</v>
      </c>
      <c r="D28" s="289">
        <v>15.245876077</v>
      </c>
      <c r="E28" s="289">
        <v>15.154245766000001</v>
      </c>
      <c r="F28" s="289">
        <v>15.470364107</v>
      </c>
      <c r="G28" s="289">
        <v>15.248280944999999</v>
      </c>
      <c r="H28" s="289">
        <v>15.077013779</v>
      </c>
      <c r="I28" s="289">
        <v>15.018352392000001</v>
      </c>
      <c r="J28" s="289">
        <v>14.558584692</v>
      </c>
      <c r="K28" s="289">
        <v>15.349924227000001</v>
      </c>
      <c r="L28" s="289">
        <v>14.451416399999999</v>
      </c>
      <c r="M28" s="289">
        <v>15.359577443999999</v>
      </c>
      <c r="N28" s="289">
        <v>15.790100459</v>
      </c>
      <c r="O28" s="289">
        <v>15.20285477</v>
      </c>
      <c r="P28" s="289">
        <v>15.390911302999999</v>
      </c>
      <c r="Q28" s="289">
        <v>14.732939996000001</v>
      </c>
      <c r="R28" s="289">
        <v>15.029261635999999</v>
      </c>
      <c r="S28" s="289">
        <v>15.161172286999999</v>
      </c>
      <c r="T28" s="289">
        <v>15.066980040000001</v>
      </c>
      <c r="U28" s="289">
        <v>15.055125849</v>
      </c>
      <c r="V28" s="289">
        <v>14.663752855</v>
      </c>
      <c r="W28" s="289">
        <v>15.519520583</v>
      </c>
      <c r="X28" s="289">
        <v>14.588242516999999</v>
      </c>
      <c r="Y28" s="289">
        <v>15.361486112</v>
      </c>
      <c r="Z28" s="289">
        <v>15.850122446</v>
      </c>
      <c r="AA28" s="289">
        <v>15.839069396999999</v>
      </c>
      <c r="AB28" s="289">
        <v>16.319479628</v>
      </c>
      <c r="AC28" s="289">
        <v>16.221396775999999</v>
      </c>
      <c r="AD28" s="289">
        <v>16.559775942000002</v>
      </c>
      <c r="AE28" s="289">
        <v>16.322053844999999</v>
      </c>
      <c r="AF28" s="289">
        <v>16.138726169000002</v>
      </c>
      <c r="AG28" s="289">
        <v>16.075933890000002</v>
      </c>
      <c r="AH28" s="289">
        <v>15.583789681000001</v>
      </c>
      <c r="AI28" s="289">
        <v>16.430854773</v>
      </c>
      <c r="AJ28" s="289">
        <v>15.469074676</v>
      </c>
      <c r="AK28" s="289">
        <v>16.441187761999998</v>
      </c>
      <c r="AL28" s="289">
        <v>16.902027897</v>
      </c>
      <c r="AM28" s="289">
        <v>15.995278580000001</v>
      </c>
      <c r="AN28" s="289">
        <v>16.464857769999998</v>
      </c>
      <c r="AO28" s="289">
        <v>16.36218178</v>
      </c>
      <c r="AP28" s="289">
        <v>16.690882040000002</v>
      </c>
      <c r="AQ28" s="289">
        <v>16.44969227</v>
      </c>
      <c r="AR28" s="289">
        <v>16.262073820000001</v>
      </c>
      <c r="AS28" s="289">
        <v>16.193429729999998</v>
      </c>
      <c r="AT28" s="289">
        <v>15.70000769</v>
      </c>
      <c r="AU28" s="289">
        <v>16.530637460000001</v>
      </c>
      <c r="AV28" s="289">
        <v>15.57238669</v>
      </c>
      <c r="AW28" s="289">
        <v>16.526236860000001</v>
      </c>
      <c r="AX28" s="289">
        <v>16.974302009999999</v>
      </c>
      <c r="AY28" s="877">
        <v>16.213037608</v>
      </c>
      <c r="AZ28" s="877">
        <v>16.610662216000001</v>
      </c>
      <c r="BA28" s="877">
        <v>16.360668428</v>
      </c>
      <c r="BB28" s="877">
        <v>16.720032525000001</v>
      </c>
      <c r="BC28" s="877">
        <v>16.600508844</v>
      </c>
      <c r="BD28" s="877">
        <v>16.619499861000001</v>
      </c>
      <c r="BE28" s="877">
        <v>16.379749832000002</v>
      </c>
      <c r="BF28" s="877">
        <v>15.900101394</v>
      </c>
      <c r="BG28" s="355">
        <v>16.958487505000001</v>
      </c>
      <c r="BH28" s="355">
        <v>15.826796592000001</v>
      </c>
      <c r="BI28" s="355">
        <v>16.971912025000002</v>
      </c>
      <c r="BJ28" s="355">
        <v>17.509103169999999</v>
      </c>
      <c r="BK28" s="355">
        <v>16.655752566</v>
      </c>
      <c r="BL28" s="355">
        <v>16.938334755</v>
      </c>
      <c r="BM28" s="355">
        <v>16.582091079000001</v>
      </c>
      <c r="BN28" s="355">
        <v>17.161586677999999</v>
      </c>
      <c r="BO28" s="355">
        <v>16.704035787999999</v>
      </c>
      <c r="BP28" s="355">
        <v>16.774258787000001</v>
      </c>
      <c r="BQ28" s="355">
        <v>16.620816792999999</v>
      </c>
      <c r="BR28" s="355">
        <v>16.068478205000002</v>
      </c>
      <c r="BS28" s="355">
        <v>17.209889066999999</v>
      </c>
      <c r="BT28" s="355">
        <v>15.937882245999999</v>
      </c>
      <c r="BU28" s="355">
        <v>17.116678311000001</v>
      </c>
      <c r="BV28" s="355">
        <v>17.752015726</v>
      </c>
    </row>
    <row r="29" spans="1:74" ht="11.05" customHeight="1" x14ac:dyDescent="0.2">
      <c r="A29" s="323" t="s">
        <v>168</v>
      </c>
      <c r="B29" s="393" t="s">
        <v>949</v>
      </c>
      <c r="C29" s="289">
        <v>4.5382595706000002</v>
      </c>
      <c r="D29" s="289">
        <v>4.7747305562999998</v>
      </c>
      <c r="E29" s="289">
        <v>4.6655855950999996</v>
      </c>
      <c r="F29" s="289">
        <v>4.5919990743000003</v>
      </c>
      <c r="G29" s="289">
        <v>4.7293658334000002</v>
      </c>
      <c r="H29" s="289">
        <v>4.9298481951999999</v>
      </c>
      <c r="I29" s="289">
        <v>4.9942548158999998</v>
      </c>
      <c r="J29" s="289">
        <v>5.1140433140999999</v>
      </c>
      <c r="K29" s="289">
        <v>5.0207990902999997</v>
      </c>
      <c r="L29" s="289">
        <v>4.8433680090999998</v>
      </c>
      <c r="M29" s="289">
        <v>4.9106966646999997</v>
      </c>
      <c r="N29" s="289">
        <v>4.9555020130000003</v>
      </c>
      <c r="O29" s="289">
        <v>4.6543011721000003</v>
      </c>
      <c r="P29" s="289">
        <v>4.8993362029999998</v>
      </c>
      <c r="Q29" s="289">
        <v>4.7862219004000002</v>
      </c>
      <c r="R29" s="289">
        <v>4.7099444466999998</v>
      </c>
      <c r="S29" s="289">
        <v>4.8522854478999999</v>
      </c>
      <c r="T29" s="289">
        <v>5.0600243214000002</v>
      </c>
      <c r="U29" s="289">
        <v>5.1267458708999998</v>
      </c>
      <c r="V29" s="289">
        <v>5.2508654320000003</v>
      </c>
      <c r="W29" s="289">
        <v>5.1542355090000003</v>
      </c>
      <c r="X29" s="289">
        <v>4.9704054886</v>
      </c>
      <c r="Y29" s="289">
        <v>5.0401684445999999</v>
      </c>
      <c r="Z29" s="289">
        <v>5.0866070963999999</v>
      </c>
      <c r="AA29" s="289">
        <v>4.7508831251999997</v>
      </c>
      <c r="AB29" s="289">
        <v>5.0025094315</v>
      </c>
      <c r="AC29" s="289">
        <v>4.8863508434999998</v>
      </c>
      <c r="AD29" s="289">
        <v>4.8079632601000002</v>
      </c>
      <c r="AE29" s="289">
        <v>4.9541328074999997</v>
      </c>
      <c r="AF29" s="289">
        <v>5.1674591734000002</v>
      </c>
      <c r="AG29" s="289">
        <v>5.2359639411999996</v>
      </c>
      <c r="AH29" s="289">
        <v>5.3634213655999998</v>
      </c>
      <c r="AI29" s="289">
        <v>5.2641909656000001</v>
      </c>
      <c r="AJ29" s="289">
        <v>5.0753395860000001</v>
      </c>
      <c r="AK29" s="289">
        <v>5.1469783651999998</v>
      </c>
      <c r="AL29" s="289">
        <v>5.1946658467000004</v>
      </c>
      <c r="AM29" s="289">
        <v>4.6979268769999996</v>
      </c>
      <c r="AN29" s="289">
        <v>4.9769071479999996</v>
      </c>
      <c r="AO29" s="289">
        <v>4.8532985880000004</v>
      </c>
      <c r="AP29" s="289">
        <v>4.826920769</v>
      </c>
      <c r="AQ29" s="289">
        <v>4.9762175710000003</v>
      </c>
      <c r="AR29" s="289">
        <v>5.2102828810000004</v>
      </c>
      <c r="AS29" s="289">
        <v>5.2934718409999997</v>
      </c>
      <c r="AT29" s="289">
        <v>5.4301757019999997</v>
      </c>
      <c r="AU29" s="289">
        <v>5.3371249130000002</v>
      </c>
      <c r="AV29" s="289">
        <v>5.2116657850000001</v>
      </c>
      <c r="AW29" s="289">
        <v>5.2699642789999999</v>
      </c>
      <c r="AX29" s="289">
        <v>5.2792776180000001</v>
      </c>
      <c r="AY29" s="877">
        <v>4.7104741405999997</v>
      </c>
      <c r="AZ29" s="877">
        <v>4.9824839047999996</v>
      </c>
      <c r="BA29" s="877">
        <v>4.8411682328000003</v>
      </c>
      <c r="BB29" s="877">
        <v>4.8167363609000002</v>
      </c>
      <c r="BC29" s="877">
        <v>4.9858764290000002</v>
      </c>
      <c r="BD29" s="877">
        <v>5.2072915484999998</v>
      </c>
      <c r="BE29" s="877">
        <v>5.2899081286999996</v>
      </c>
      <c r="BF29" s="877">
        <v>5.4121585572999997</v>
      </c>
      <c r="BG29" s="355">
        <v>5.2955495371000003</v>
      </c>
      <c r="BH29" s="355">
        <v>5.1815746061999999</v>
      </c>
      <c r="BI29" s="355">
        <v>5.2255950697999998</v>
      </c>
      <c r="BJ29" s="355">
        <v>5.2524674842000003</v>
      </c>
      <c r="BK29" s="355">
        <v>4.7492015528999998</v>
      </c>
      <c r="BL29" s="355">
        <v>5.0239191045</v>
      </c>
      <c r="BM29" s="355">
        <v>4.8812308564000002</v>
      </c>
      <c r="BN29" s="355">
        <v>4.856642913</v>
      </c>
      <c r="BO29" s="355">
        <v>5.0274002114999998</v>
      </c>
      <c r="BP29" s="355">
        <v>5.2509548631999996</v>
      </c>
      <c r="BQ29" s="355">
        <v>5.3343897518999999</v>
      </c>
      <c r="BR29" s="355">
        <v>5.4578135172</v>
      </c>
      <c r="BS29" s="355">
        <v>5.3400976440000001</v>
      </c>
      <c r="BT29" s="355">
        <v>5.2251890426000003</v>
      </c>
      <c r="BU29" s="355">
        <v>5.2695914197000002</v>
      </c>
      <c r="BV29" s="355">
        <v>5.2966411228999997</v>
      </c>
    </row>
    <row r="30" spans="1:74" ht="11.05" customHeight="1" x14ac:dyDescent="0.2">
      <c r="A30" s="323" t="s">
        <v>169</v>
      </c>
      <c r="B30" s="393" t="s">
        <v>945</v>
      </c>
      <c r="C30" s="289">
        <v>0.69375165453999998</v>
      </c>
      <c r="D30" s="289">
        <v>0.71512549145000004</v>
      </c>
      <c r="E30" s="289">
        <v>0.72263278559999999</v>
      </c>
      <c r="F30" s="289">
        <v>0.73265324612000005</v>
      </c>
      <c r="G30" s="289">
        <v>0.75462051868000002</v>
      </c>
      <c r="H30" s="289">
        <v>0.75005742354000005</v>
      </c>
      <c r="I30" s="289">
        <v>0.76223114437999995</v>
      </c>
      <c r="J30" s="289">
        <v>0.76625728483</v>
      </c>
      <c r="K30" s="289">
        <v>0.76468995357000002</v>
      </c>
      <c r="L30" s="289">
        <v>0.78360733145999995</v>
      </c>
      <c r="M30" s="289">
        <v>0.77224652019999995</v>
      </c>
      <c r="N30" s="289">
        <v>0.73817579459000005</v>
      </c>
      <c r="O30" s="289">
        <v>0.72533537400000003</v>
      </c>
      <c r="P30" s="289">
        <v>0.74698626835000004</v>
      </c>
      <c r="Q30" s="289">
        <v>0.75351150694000002</v>
      </c>
      <c r="R30" s="289">
        <v>0.76191409362999996</v>
      </c>
      <c r="S30" s="289">
        <v>0.78420946571000005</v>
      </c>
      <c r="T30" s="289">
        <v>0.78047981566000002</v>
      </c>
      <c r="U30" s="289">
        <v>0.79004523339999999</v>
      </c>
      <c r="V30" s="289">
        <v>0.79392872776000001</v>
      </c>
      <c r="W30" s="289">
        <v>0.79176073792000001</v>
      </c>
      <c r="X30" s="289">
        <v>0.81309697118000002</v>
      </c>
      <c r="Y30" s="289">
        <v>0.80123932494000005</v>
      </c>
      <c r="Z30" s="289">
        <v>0.76769740880000004</v>
      </c>
      <c r="AA30" s="289">
        <v>0.72114925432999999</v>
      </c>
      <c r="AB30" s="289">
        <v>0.74298428175999998</v>
      </c>
      <c r="AC30" s="289">
        <v>0.74964156830999995</v>
      </c>
      <c r="AD30" s="289">
        <v>0.75860665646000003</v>
      </c>
      <c r="AE30" s="289">
        <v>0.78101383789000001</v>
      </c>
      <c r="AF30" s="289">
        <v>0.77728229781000002</v>
      </c>
      <c r="AG30" s="289">
        <v>0.78749801651999995</v>
      </c>
      <c r="AH30" s="289">
        <v>0.79143067812000001</v>
      </c>
      <c r="AI30" s="289">
        <v>0.78923943229000004</v>
      </c>
      <c r="AJ30" s="289">
        <v>0.81017158912999998</v>
      </c>
      <c r="AK30" s="289">
        <v>0.79828319317999996</v>
      </c>
      <c r="AL30" s="289">
        <v>0.76445288534</v>
      </c>
      <c r="AM30" s="289">
        <v>0.739859869</v>
      </c>
      <c r="AN30" s="289">
        <v>0.75851427699999996</v>
      </c>
      <c r="AO30" s="289">
        <v>0.77077556000000003</v>
      </c>
      <c r="AP30" s="289">
        <v>0.76296572799999995</v>
      </c>
      <c r="AQ30" s="289">
        <v>0.77800269799999999</v>
      </c>
      <c r="AR30" s="289">
        <v>0.78488884199999998</v>
      </c>
      <c r="AS30" s="289">
        <v>0.77459179899999997</v>
      </c>
      <c r="AT30" s="289">
        <v>0.77767991700000005</v>
      </c>
      <c r="AU30" s="289">
        <v>0.78536036399999998</v>
      </c>
      <c r="AV30" s="289">
        <v>0.79744674599999998</v>
      </c>
      <c r="AW30" s="289">
        <v>0.78841692600000002</v>
      </c>
      <c r="AX30" s="289">
        <v>0.76318567299999995</v>
      </c>
      <c r="AY30" s="877">
        <v>0.72233054449</v>
      </c>
      <c r="AZ30" s="877">
        <v>0.74490645683000001</v>
      </c>
      <c r="BA30" s="877">
        <v>0.75425185906000003</v>
      </c>
      <c r="BB30" s="877">
        <v>0.75707259218</v>
      </c>
      <c r="BC30" s="877">
        <v>0.77726514641</v>
      </c>
      <c r="BD30" s="877">
        <v>0.77847336601999995</v>
      </c>
      <c r="BE30" s="877">
        <v>0.78494779323999997</v>
      </c>
      <c r="BF30" s="877">
        <v>0.78422941585999995</v>
      </c>
      <c r="BG30" s="355">
        <v>0.78598214928999999</v>
      </c>
      <c r="BH30" s="355">
        <v>0.80345260030999999</v>
      </c>
      <c r="BI30" s="355">
        <v>0.79272219576000003</v>
      </c>
      <c r="BJ30" s="355">
        <v>0.76288588053999995</v>
      </c>
      <c r="BK30" s="355">
        <v>0.72287413638999998</v>
      </c>
      <c r="BL30" s="355">
        <v>0.74546703830000005</v>
      </c>
      <c r="BM30" s="355">
        <v>0.75481947344</v>
      </c>
      <c r="BN30" s="355">
        <v>0.75764232930999997</v>
      </c>
      <c r="BO30" s="355">
        <v>0.77785007949999996</v>
      </c>
      <c r="BP30" s="355">
        <v>0.77905920835999998</v>
      </c>
      <c r="BQ30" s="355">
        <v>0.78553850793000002</v>
      </c>
      <c r="BR30" s="355">
        <v>0.78481958994000001</v>
      </c>
      <c r="BS30" s="355">
        <v>0.78657364239000005</v>
      </c>
      <c r="BT30" s="355">
        <v>0.80405724084999997</v>
      </c>
      <c r="BU30" s="355">
        <v>0.79331876109999999</v>
      </c>
      <c r="BV30" s="355">
        <v>0.76345999246999996</v>
      </c>
    </row>
    <row r="31" spans="1:74" ht="11.05" customHeight="1" x14ac:dyDescent="0.2">
      <c r="A31" s="323" t="s">
        <v>171</v>
      </c>
      <c r="B31" s="393" t="s">
        <v>950</v>
      </c>
      <c r="C31" s="289">
        <v>12.617934529999999</v>
      </c>
      <c r="D31" s="289">
        <v>12.974784516</v>
      </c>
      <c r="E31" s="289">
        <v>12.939722172</v>
      </c>
      <c r="F31" s="289">
        <v>12.889269286999999</v>
      </c>
      <c r="G31" s="289">
        <v>12.954783841999999</v>
      </c>
      <c r="H31" s="289">
        <v>12.87756473</v>
      </c>
      <c r="I31" s="289">
        <v>12.621839384999999</v>
      </c>
      <c r="J31" s="289">
        <v>12.518527839000001</v>
      </c>
      <c r="K31" s="289">
        <v>12.595485667</v>
      </c>
      <c r="L31" s="289">
        <v>12.739305823</v>
      </c>
      <c r="M31" s="289">
        <v>12.939408160999999</v>
      </c>
      <c r="N31" s="289">
        <v>12.991602479999999</v>
      </c>
      <c r="O31" s="289">
        <v>13.304449798</v>
      </c>
      <c r="P31" s="289">
        <v>13.686821739000001</v>
      </c>
      <c r="Q31" s="289">
        <v>13.649872252</v>
      </c>
      <c r="R31" s="289">
        <v>13.595368653</v>
      </c>
      <c r="S31" s="289">
        <v>13.665470229</v>
      </c>
      <c r="T31" s="289">
        <v>13.583361746</v>
      </c>
      <c r="U31" s="289">
        <v>13.309025181999999</v>
      </c>
      <c r="V31" s="289">
        <v>13.198301549</v>
      </c>
      <c r="W31" s="289">
        <v>13.280859153</v>
      </c>
      <c r="X31" s="289">
        <v>13.434138362000001</v>
      </c>
      <c r="Y31" s="289">
        <v>13.648289189</v>
      </c>
      <c r="Z31" s="289">
        <v>13.704456469</v>
      </c>
      <c r="AA31" s="289">
        <v>14.014248335</v>
      </c>
      <c r="AB31" s="289">
        <v>14.413552444</v>
      </c>
      <c r="AC31" s="289">
        <v>14.374856492999999</v>
      </c>
      <c r="AD31" s="289">
        <v>14.318166571000001</v>
      </c>
      <c r="AE31" s="289">
        <v>14.391289898</v>
      </c>
      <c r="AF31" s="289">
        <v>14.305579009000001</v>
      </c>
      <c r="AG31" s="289">
        <v>14.019025599000001</v>
      </c>
      <c r="AH31" s="289">
        <v>13.903393250000001</v>
      </c>
      <c r="AI31" s="289">
        <v>13.989606301</v>
      </c>
      <c r="AJ31" s="289">
        <v>14.150023818999999</v>
      </c>
      <c r="AK31" s="289">
        <v>14.373691661000001</v>
      </c>
      <c r="AL31" s="289">
        <v>14.432298907</v>
      </c>
      <c r="AM31" s="289">
        <v>14.711336712</v>
      </c>
      <c r="AN31" s="289">
        <v>15.131119971</v>
      </c>
      <c r="AO31" s="289">
        <v>15.13743144</v>
      </c>
      <c r="AP31" s="289">
        <v>14.82359744</v>
      </c>
      <c r="AQ31" s="289">
        <v>14.926807342</v>
      </c>
      <c r="AR31" s="289">
        <v>14.759109283000001</v>
      </c>
      <c r="AS31" s="289">
        <v>14.514102286</v>
      </c>
      <c r="AT31" s="289">
        <v>14.028893034999999</v>
      </c>
      <c r="AU31" s="289">
        <v>13.952122473999999</v>
      </c>
      <c r="AV31" s="289">
        <v>14.376256336999999</v>
      </c>
      <c r="AW31" s="289">
        <v>14.738224616</v>
      </c>
      <c r="AX31" s="289">
        <v>14.672523905</v>
      </c>
      <c r="AY31" s="877">
        <v>14.919496280000001</v>
      </c>
      <c r="AZ31" s="877">
        <v>15.036309991</v>
      </c>
      <c r="BA31" s="877">
        <v>15.017593556</v>
      </c>
      <c r="BB31" s="877">
        <v>14.968127997</v>
      </c>
      <c r="BC31" s="877">
        <v>15.156869274</v>
      </c>
      <c r="BD31" s="877">
        <v>15.022921341</v>
      </c>
      <c r="BE31" s="877">
        <v>14.786636984999999</v>
      </c>
      <c r="BF31" s="877">
        <v>14.674393879</v>
      </c>
      <c r="BG31" s="355">
        <v>14.661100387999999</v>
      </c>
      <c r="BH31" s="355">
        <v>15.030985696</v>
      </c>
      <c r="BI31" s="355">
        <v>15.352924343</v>
      </c>
      <c r="BJ31" s="355">
        <v>15.401016271</v>
      </c>
      <c r="BK31" s="355">
        <v>15.265281067</v>
      </c>
      <c r="BL31" s="355">
        <v>15.421808601</v>
      </c>
      <c r="BM31" s="355">
        <v>15.507746246</v>
      </c>
      <c r="BN31" s="355">
        <v>15.602256901000001</v>
      </c>
      <c r="BO31" s="355">
        <v>15.763899851</v>
      </c>
      <c r="BP31" s="355">
        <v>15.540663186</v>
      </c>
      <c r="BQ31" s="355">
        <v>15.281963674</v>
      </c>
      <c r="BR31" s="355">
        <v>15.16524697</v>
      </c>
      <c r="BS31" s="355">
        <v>15.151256976000001</v>
      </c>
      <c r="BT31" s="355">
        <v>15.402438834</v>
      </c>
      <c r="BU31" s="355">
        <v>15.737412749000001</v>
      </c>
      <c r="BV31" s="355">
        <v>15.786952943999999</v>
      </c>
    </row>
    <row r="32" spans="1:74" ht="11.05" customHeight="1" x14ac:dyDescent="0.2">
      <c r="A32" s="323" t="s">
        <v>172</v>
      </c>
      <c r="B32" s="393" t="s">
        <v>951</v>
      </c>
      <c r="C32" s="289">
        <v>17.660202149</v>
      </c>
      <c r="D32" s="289">
        <v>17.893972448</v>
      </c>
      <c r="E32" s="289">
        <v>17.934151741000001</v>
      </c>
      <c r="F32" s="289">
        <v>18.096805555</v>
      </c>
      <c r="G32" s="289">
        <v>18.521432870000002</v>
      </c>
      <c r="H32" s="289">
        <v>19.090012355999999</v>
      </c>
      <c r="I32" s="289">
        <v>18.943812084000001</v>
      </c>
      <c r="J32" s="289">
        <v>19.057916037999998</v>
      </c>
      <c r="K32" s="289">
        <v>18.898599518000001</v>
      </c>
      <c r="L32" s="289">
        <v>18.723916745</v>
      </c>
      <c r="M32" s="289">
        <v>18.264499708999999</v>
      </c>
      <c r="N32" s="289">
        <v>18.331592802999999</v>
      </c>
      <c r="O32" s="289">
        <v>18.722391843</v>
      </c>
      <c r="P32" s="289">
        <v>18.968604091</v>
      </c>
      <c r="Q32" s="289">
        <v>19.007483564000001</v>
      </c>
      <c r="R32" s="289">
        <v>19.177589928</v>
      </c>
      <c r="S32" s="289">
        <v>19.621533709000001</v>
      </c>
      <c r="T32" s="289">
        <v>20.213955843000001</v>
      </c>
      <c r="U32" s="289">
        <v>20.059735195999998</v>
      </c>
      <c r="V32" s="289">
        <v>20.178840683000001</v>
      </c>
      <c r="W32" s="289">
        <v>20.006963962</v>
      </c>
      <c r="X32" s="289">
        <v>19.835843754999999</v>
      </c>
      <c r="Y32" s="289">
        <v>19.357234798</v>
      </c>
      <c r="Z32" s="289">
        <v>19.430324459000001</v>
      </c>
      <c r="AA32" s="289">
        <v>19.071790616000001</v>
      </c>
      <c r="AB32" s="289">
        <v>19.320020635999999</v>
      </c>
      <c r="AC32" s="289">
        <v>19.360869109999999</v>
      </c>
      <c r="AD32" s="289">
        <v>19.528783005000001</v>
      </c>
      <c r="AE32" s="289">
        <v>19.980228348000001</v>
      </c>
      <c r="AF32" s="289">
        <v>20.577248578999999</v>
      </c>
      <c r="AG32" s="289">
        <v>20.41990783</v>
      </c>
      <c r="AH32" s="289">
        <v>20.544485044999998</v>
      </c>
      <c r="AI32" s="289">
        <v>20.366957046</v>
      </c>
      <c r="AJ32" s="289">
        <v>20.199606868</v>
      </c>
      <c r="AK32" s="289">
        <v>19.712860689999999</v>
      </c>
      <c r="AL32" s="289">
        <v>19.787158718000001</v>
      </c>
      <c r="AM32" s="289">
        <v>20.058579124000001</v>
      </c>
      <c r="AN32" s="289">
        <v>20.267775688</v>
      </c>
      <c r="AO32" s="289">
        <v>19.723865799999999</v>
      </c>
      <c r="AP32" s="289">
        <v>19.562431814</v>
      </c>
      <c r="AQ32" s="289">
        <v>19.937507819</v>
      </c>
      <c r="AR32" s="289">
        <v>20.720080983999999</v>
      </c>
      <c r="AS32" s="289">
        <v>20.535842418000001</v>
      </c>
      <c r="AT32" s="289">
        <v>20.675263848</v>
      </c>
      <c r="AU32" s="289">
        <v>20.641578244000002</v>
      </c>
      <c r="AV32" s="289">
        <v>20.197331448</v>
      </c>
      <c r="AW32" s="289">
        <v>19.965884644999999</v>
      </c>
      <c r="AX32" s="289">
        <v>20.454429459</v>
      </c>
      <c r="AY32" s="877">
        <v>19.901951913000001</v>
      </c>
      <c r="AZ32" s="877">
        <v>20.113788002</v>
      </c>
      <c r="BA32" s="877">
        <v>20.127064844</v>
      </c>
      <c r="BB32" s="877">
        <v>20.259494578000002</v>
      </c>
      <c r="BC32" s="877">
        <v>20.677527566999998</v>
      </c>
      <c r="BD32" s="877">
        <v>21.334162583000001</v>
      </c>
      <c r="BE32" s="877">
        <v>21.203252454000001</v>
      </c>
      <c r="BF32" s="877">
        <v>21.335114725</v>
      </c>
      <c r="BG32" s="355">
        <v>21.133642935000001</v>
      </c>
      <c r="BH32" s="355">
        <v>20.822082007999999</v>
      </c>
      <c r="BI32" s="355">
        <v>20.420396916000001</v>
      </c>
      <c r="BJ32" s="355">
        <v>20.553661475999998</v>
      </c>
      <c r="BK32" s="355">
        <v>20.198976591000001</v>
      </c>
      <c r="BL32" s="355">
        <v>20.414169553000001</v>
      </c>
      <c r="BM32" s="355">
        <v>20.427912687999999</v>
      </c>
      <c r="BN32" s="355">
        <v>20.562411826000002</v>
      </c>
      <c r="BO32" s="355">
        <v>20.986054668000001</v>
      </c>
      <c r="BP32" s="355">
        <v>21.652708488999998</v>
      </c>
      <c r="BQ32" s="355">
        <v>21.517626274000001</v>
      </c>
      <c r="BR32" s="355">
        <v>21.651937460999999</v>
      </c>
      <c r="BS32" s="355">
        <v>21.448987335000002</v>
      </c>
      <c r="BT32" s="355">
        <v>21.134061064000001</v>
      </c>
      <c r="BU32" s="355">
        <v>20.727276051</v>
      </c>
      <c r="BV32" s="355">
        <v>20.862425999999999</v>
      </c>
    </row>
    <row r="33" spans="1:74" ht="11.05" customHeight="1" x14ac:dyDescent="0.2">
      <c r="A33" s="323"/>
      <c r="B33" s="325"/>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c r="AY33" s="877"/>
      <c r="AZ33" s="877"/>
      <c r="BA33" s="877"/>
      <c r="BB33" s="877"/>
      <c r="BC33" s="877"/>
      <c r="BD33" s="877"/>
      <c r="BE33" s="877"/>
      <c r="BF33" s="877"/>
      <c r="BG33" s="355"/>
      <c r="BH33" s="355"/>
      <c r="BI33" s="355"/>
      <c r="BJ33" s="355"/>
      <c r="BK33" s="355"/>
      <c r="BL33" s="355"/>
      <c r="BM33" s="355"/>
      <c r="BN33" s="355"/>
      <c r="BO33" s="355"/>
      <c r="BP33" s="355"/>
      <c r="BQ33" s="355"/>
      <c r="BR33" s="355"/>
      <c r="BS33" s="355"/>
      <c r="BT33" s="355"/>
      <c r="BU33" s="355"/>
      <c r="BV33" s="355"/>
    </row>
    <row r="34" spans="1:74" ht="11.05" customHeight="1" x14ac:dyDescent="0.2">
      <c r="A34" s="323"/>
      <c r="B34" s="324" t="s">
        <v>819</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c r="AY34" s="877"/>
      <c r="AZ34" s="877"/>
      <c r="BA34" s="877"/>
      <c r="BB34" s="877"/>
      <c r="BC34" s="877"/>
      <c r="BD34" s="877"/>
      <c r="BE34" s="877"/>
      <c r="BF34" s="877"/>
      <c r="BG34" s="355"/>
      <c r="BH34" s="355"/>
      <c r="BI34" s="355"/>
      <c r="BJ34" s="355"/>
      <c r="BK34" s="355"/>
      <c r="BL34" s="355"/>
      <c r="BM34" s="355"/>
      <c r="BN34" s="355"/>
      <c r="BO34" s="355"/>
      <c r="BP34" s="355"/>
      <c r="BQ34" s="355"/>
      <c r="BR34" s="355"/>
      <c r="BS34" s="355"/>
      <c r="BT34" s="355"/>
      <c r="BU34" s="355"/>
      <c r="BV34" s="355"/>
    </row>
    <row r="35" spans="1:74" s="272" customFormat="1" ht="11.05" customHeight="1" x14ac:dyDescent="0.2">
      <c r="A35" s="395" t="s">
        <v>184</v>
      </c>
      <c r="B35" s="389" t="s">
        <v>814</v>
      </c>
      <c r="C35" s="105">
        <v>-1.5014661301000001</v>
      </c>
      <c r="D35" s="105">
        <v>3.0838736045999999</v>
      </c>
      <c r="E35" s="105">
        <v>1.3064996415000001</v>
      </c>
      <c r="F35" s="105">
        <v>1.1479473969</v>
      </c>
      <c r="G35" s="105">
        <v>0.50540458088999995</v>
      </c>
      <c r="H35" s="105">
        <v>2.9059806605</v>
      </c>
      <c r="I35" s="105">
        <v>0.93527872624999997</v>
      </c>
      <c r="J35" s="105">
        <v>1.261570079</v>
      </c>
      <c r="K35" s="105">
        <v>1.9490145504</v>
      </c>
      <c r="L35" s="105">
        <v>-0.22878708657999999</v>
      </c>
      <c r="M35" s="105">
        <v>1.0366024596000001E-2</v>
      </c>
      <c r="N35" s="105">
        <v>2.0569183649</v>
      </c>
      <c r="O35" s="105">
        <v>-1.1331821441000001</v>
      </c>
      <c r="P35" s="105">
        <v>0.94647543329999995</v>
      </c>
      <c r="Q35" s="105">
        <v>-0.77560803152000002</v>
      </c>
      <c r="R35" s="105">
        <v>-1.4334340987</v>
      </c>
      <c r="S35" s="105">
        <v>-0.21328984004000001</v>
      </c>
      <c r="T35" s="105">
        <v>1.0737417511</v>
      </c>
      <c r="U35" s="105">
        <v>-0.84706886277000004</v>
      </c>
      <c r="V35" s="105">
        <v>-0.79370900778999998</v>
      </c>
      <c r="W35" s="105">
        <v>-1.0666391091</v>
      </c>
      <c r="X35" s="105">
        <v>-3.4996521251999999</v>
      </c>
      <c r="Y35" s="105">
        <v>-2.0860278752000001</v>
      </c>
      <c r="Z35" s="105">
        <v>0.14851019953</v>
      </c>
      <c r="AA35" s="105">
        <v>-3.0134187131000001</v>
      </c>
      <c r="AB35" s="105">
        <v>-2.0055098846E-2</v>
      </c>
      <c r="AC35" s="105">
        <v>-0.90857429038000004</v>
      </c>
      <c r="AD35" s="105">
        <v>-1.6556043012999999</v>
      </c>
      <c r="AE35" s="105">
        <v>0.42391762798999999</v>
      </c>
      <c r="AF35" s="105">
        <v>0.95531129317999997</v>
      </c>
      <c r="AG35" s="105">
        <v>0.19714512670000001</v>
      </c>
      <c r="AH35" s="105">
        <v>0.79634162277999998</v>
      </c>
      <c r="AI35" s="105">
        <v>-0.27798699305000002</v>
      </c>
      <c r="AJ35" s="105">
        <v>-1.2738773723000001</v>
      </c>
      <c r="AK35" s="105">
        <v>-1.1889449548</v>
      </c>
      <c r="AL35" s="105">
        <v>-1.0275916970000001</v>
      </c>
      <c r="AM35" s="105">
        <v>-0.71897517486999996</v>
      </c>
      <c r="AN35" s="105">
        <v>0.11515448639</v>
      </c>
      <c r="AO35" s="105">
        <v>-1.7575940353999999</v>
      </c>
      <c r="AP35" s="105">
        <v>-1.4142063453</v>
      </c>
      <c r="AQ35" s="105">
        <v>-0.11291470898</v>
      </c>
      <c r="AR35" s="105">
        <v>0.65133639392999998</v>
      </c>
      <c r="AS35" s="105">
        <v>0.61543504344</v>
      </c>
      <c r="AT35" s="105">
        <v>-0.22005711422999999</v>
      </c>
      <c r="AU35" s="105">
        <v>0.69632005420999998</v>
      </c>
      <c r="AV35" s="105">
        <v>-0.56455769073999995</v>
      </c>
      <c r="AW35" s="105">
        <v>-0.74538257852000001</v>
      </c>
      <c r="AX35" s="105">
        <v>0.15207781413999999</v>
      </c>
      <c r="AY35" s="888">
        <v>-1.2128705328</v>
      </c>
      <c r="AZ35" s="888">
        <v>-0.15293048142999999</v>
      </c>
      <c r="BA35" s="888">
        <v>-2.8450966853000001</v>
      </c>
      <c r="BB35" s="888">
        <v>-1.3280063526999999</v>
      </c>
      <c r="BC35" s="888">
        <v>-1.8372976779000001</v>
      </c>
      <c r="BD35" s="888">
        <v>-0.59258631856999999</v>
      </c>
      <c r="BE35" s="888">
        <v>-1.6552415105</v>
      </c>
      <c r="BF35" s="888">
        <v>-2.1225910927</v>
      </c>
      <c r="BG35" s="388">
        <v>-2.2467235637999998</v>
      </c>
      <c r="BH35" s="388">
        <v>-3.1105181069999999</v>
      </c>
      <c r="BI35" s="388">
        <v>-2.4233700653999999</v>
      </c>
      <c r="BJ35" s="388">
        <v>-1.0925359136999999</v>
      </c>
      <c r="BK35" s="388">
        <v>-3.6391700311999999</v>
      </c>
      <c r="BL35" s="388">
        <v>-1.3961174262</v>
      </c>
      <c r="BM35" s="388">
        <v>-2.1977672093999998</v>
      </c>
      <c r="BN35" s="388">
        <v>-1.9759186439</v>
      </c>
      <c r="BO35" s="388">
        <v>-1.7904479579999999</v>
      </c>
      <c r="BP35" s="388">
        <v>-0.88761934528999997</v>
      </c>
      <c r="BQ35" s="388">
        <v>-1.0126804871999999</v>
      </c>
      <c r="BR35" s="388">
        <v>-1.0438991445000001</v>
      </c>
      <c r="BS35" s="388">
        <v>-0.70000041062999996</v>
      </c>
      <c r="BT35" s="388">
        <v>-2.2567521836000002</v>
      </c>
      <c r="BU35" s="388">
        <v>-1.7163686136</v>
      </c>
      <c r="BV35" s="388">
        <v>-5.2053254957E-2</v>
      </c>
    </row>
    <row r="36" spans="1:74" ht="11.05" customHeight="1" x14ac:dyDescent="0.2">
      <c r="A36" s="323" t="s">
        <v>181</v>
      </c>
      <c r="B36" s="391" t="s">
        <v>196</v>
      </c>
      <c r="C36" s="289">
        <v>0.20146358065</v>
      </c>
      <c r="D36" s="289">
        <v>1.2266935714</v>
      </c>
      <c r="E36" s="289">
        <v>-0.25420290323</v>
      </c>
      <c r="F36" s="289">
        <v>0.54937383333000001</v>
      </c>
      <c r="G36" s="289">
        <v>2.5406129031999999E-2</v>
      </c>
      <c r="H36" s="289">
        <v>0.95948073332999995</v>
      </c>
      <c r="I36" s="289">
        <v>0.10481441934999999</v>
      </c>
      <c r="J36" s="289">
        <v>0.90041977418999997</v>
      </c>
      <c r="K36" s="289">
        <v>9.3268133333000006E-2</v>
      </c>
      <c r="L36" s="289">
        <v>0.16434712903000001</v>
      </c>
      <c r="M36" s="289">
        <v>0.94660129999999998</v>
      </c>
      <c r="N36" s="289">
        <v>1.3845306128999999</v>
      </c>
      <c r="O36" s="289">
        <v>0.44756709677000001</v>
      </c>
      <c r="P36" s="289">
        <v>1.2119150714</v>
      </c>
      <c r="Q36" s="289">
        <v>0.78022996773999997</v>
      </c>
      <c r="R36" s="289">
        <v>0.62009700000000001</v>
      </c>
      <c r="S36" s="289">
        <v>0.20744461289999999</v>
      </c>
      <c r="T36" s="289">
        <v>0.71772676667000002</v>
      </c>
      <c r="U36" s="289">
        <v>-0.30937048386999999</v>
      </c>
      <c r="V36" s="289">
        <v>0.82566154839000006</v>
      </c>
      <c r="W36" s="289">
        <v>0.85921573333000001</v>
      </c>
      <c r="X36" s="289">
        <v>9.2560064516000004E-2</v>
      </c>
      <c r="Y36" s="289">
        <v>0.46289229999999998</v>
      </c>
      <c r="Z36" s="289">
        <v>0.66367464515999997</v>
      </c>
      <c r="AA36" s="289">
        <v>-0.99196135484000003</v>
      </c>
      <c r="AB36" s="289">
        <v>-0.46116160713999998</v>
      </c>
      <c r="AC36" s="289">
        <v>1.1979626774000001</v>
      </c>
      <c r="AD36" s="289">
        <v>-0.27189793333000001</v>
      </c>
      <c r="AE36" s="289">
        <v>-0.16464619354999999</v>
      </c>
      <c r="AF36" s="289">
        <v>0.13917940000000001</v>
      </c>
      <c r="AG36" s="289">
        <v>-0.23069148386999999</v>
      </c>
      <c r="AH36" s="289">
        <v>0.27412083870999998</v>
      </c>
      <c r="AI36" s="289">
        <v>-0.82709619999999995</v>
      </c>
      <c r="AJ36" s="289">
        <v>0.60624093548000002</v>
      </c>
      <c r="AK36" s="289">
        <v>-3.2937300000000003E-2</v>
      </c>
      <c r="AL36" s="289">
        <v>0.31589980644999999</v>
      </c>
      <c r="AM36" s="289">
        <v>0.51444277418999995</v>
      </c>
      <c r="AN36" s="289">
        <v>0.2370452069</v>
      </c>
      <c r="AO36" s="289">
        <v>-0.39262683870999998</v>
      </c>
      <c r="AP36" s="289">
        <v>-1.0217893667</v>
      </c>
      <c r="AQ36" s="289">
        <v>-0.66181035483999995</v>
      </c>
      <c r="AR36" s="289">
        <v>-0.19307316666999999</v>
      </c>
      <c r="AS36" s="289">
        <v>-0.32514799999999999</v>
      </c>
      <c r="AT36" s="289">
        <v>0.20009067742</v>
      </c>
      <c r="AU36" s="289">
        <v>0.2001636</v>
      </c>
      <c r="AV36" s="289">
        <v>0.45918406451999999</v>
      </c>
      <c r="AW36" s="289">
        <v>-8.6984900000000004E-2</v>
      </c>
      <c r="AX36" s="289">
        <v>0.28875683871000002</v>
      </c>
      <c r="AY36" s="877">
        <v>0.76942274194000004</v>
      </c>
      <c r="AZ36" s="877">
        <v>0.32942839285999997</v>
      </c>
      <c r="BA36" s="877">
        <v>-0.15307729032</v>
      </c>
      <c r="BB36" s="877">
        <v>-0.43503946666999999</v>
      </c>
      <c r="BC36" s="877">
        <v>-0.96627570967999998</v>
      </c>
      <c r="BD36" s="877">
        <v>-0.1068093</v>
      </c>
      <c r="BE36" s="877">
        <v>-0.72811713452000004</v>
      </c>
      <c r="BF36" s="877">
        <v>-0.30882736131999999</v>
      </c>
      <c r="BG36" s="355">
        <v>-0.22811692097</v>
      </c>
      <c r="BH36" s="355">
        <v>-0.16087096774000001</v>
      </c>
      <c r="BI36" s="355">
        <v>2.6700000000000002E-2</v>
      </c>
      <c r="BJ36" s="355">
        <v>0.25712903226</v>
      </c>
      <c r="BK36" s="355">
        <v>-0.51758064516000002</v>
      </c>
      <c r="BL36" s="355">
        <v>0.38021428570999999</v>
      </c>
      <c r="BM36" s="355">
        <v>-0.11587096774</v>
      </c>
      <c r="BN36" s="355">
        <v>-0.49756666666999999</v>
      </c>
      <c r="BO36" s="355">
        <v>-0.54877419355000001</v>
      </c>
      <c r="BP36" s="355">
        <v>-2.9833333332999999E-2</v>
      </c>
      <c r="BQ36" s="355">
        <v>-0.14103225806</v>
      </c>
      <c r="BR36" s="355">
        <v>5.6032258065E-2</v>
      </c>
      <c r="BS36" s="355">
        <v>7.0066666666999997E-2</v>
      </c>
      <c r="BT36" s="355">
        <v>0.25551612902999998</v>
      </c>
      <c r="BU36" s="355">
        <v>5.0866666667000002E-2</v>
      </c>
      <c r="BV36" s="355">
        <v>0.38170967742</v>
      </c>
    </row>
    <row r="37" spans="1:74" ht="11.05" customHeight="1" x14ac:dyDescent="0.2">
      <c r="A37" s="323" t="s">
        <v>182</v>
      </c>
      <c r="B37" s="391" t="s">
        <v>941</v>
      </c>
      <c r="C37" s="289">
        <v>-0.50583870968</v>
      </c>
      <c r="D37" s="289">
        <v>1.2517142857000001</v>
      </c>
      <c r="E37" s="289">
        <v>1.9468709677</v>
      </c>
      <c r="F37" s="289">
        <v>-0.28323333333</v>
      </c>
      <c r="G37" s="289">
        <v>-0.44951612902999999</v>
      </c>
      <c r="H37" s="289">
        <v>1.1767000000000001</v>
      </c>
      <c r="I37" s="289">
        <v>0.82699999999999996</v>
      </c>
      <c r="J37" s="289">
        <v>0.1454516129</v>
      </c>
      <c r="K37" s="289">
        <v>1.7560333333</v>
      </c>
      <c r="L37" s="289">
        <v>0.27070967742000002</v>
      </c>
      <c r="M37" s="289">
        <v>5.4733333332999998E-2</v>
      </c>
      <c r="N37" s="289">
        <v>1.7512258064999999</v>
      </c>
      <c r="O37" s="289">
        <v>-0.40064516129</v>
      </c>
      <c r="P37" s="289">
        <v>9.6964285713999995E-2</v>
      </c>
      <c r="Q37" s="289">
        <v>9.0612903226000005E-2</v>
      </c>
      <c r="R37" s="289">
        <v>-1.6824666666999999</v>
      </c>
      <c r="S37" s="289">
        <v>0.21803225806000001</v>
      </c>
      <c r="T37" s="289">
        <v>0.66966666666999997</v>
      </c>
      <c r="U37" s="289">
        <v>-0.78545161289999998</v>
      </c>
      <c r="V37" s="289">
        <v>-0.14293548386999999</v>
      </c>
      <c r="W37" s="289">
        <v>-0.72399999999999998</v>
      </c>
      <c r="X37" s="289">
        <v>-0.22438709676999999</v>
      </c>
      <c r="Y37" s="289">
        <v>-0.84576666667</v>
      </c>
      <c r="Z37" s="289">
        <v>0.26190322580999997</v>
      </c>
      <c r="AA37" s="289">
        <v>-0.50377419354999997</v>
      </c>
      <c r="AB37" s="289">
        <v>0.99510714286000002</v>
      </c>
      <c r="AC37" s="289">
        <v>0.54506451612999995</v>
      </c>
      <c r="AD37" s="289">
        <v>-1.5921333333000001</v>
      </c>
      <c r="AE37" s="289">
        <v>0.68445161290000001</v>
      </c>
      <c r="AF37" s="289">
        <v>0.92683333332999995</v>
      </c>
      <c r="AG37" s="289">
        <v>-0.68061290323000001</v>
      </c>
      <c r="AH37" s="289">
        <v>-0.50332258065000002</v>
      </c>
      <c r="AI37" s="289">
        <v>0.65093333333000003</v>
      </c>
      <c r="AJ37" s="289">
        <v>0.55932258064999996</v>
      </c>
      <c r="AK37" s="289">
        <v>0.19266666666999999</v>
      </c>
      <c r="AL37" s="289">
        <v>-0.10467741934999999</v>
      </c>
      <c r="AM37" s="289">
        <v>-0.55541935484000005</v>
      </c>
      <c r="AN37" s="289">
        <v>-0.36755172413999998</v>
      </c>
      <c r="AO37" s="289">
        <v>0.52390322581000004</v>
      </c>
      <c r="AP37" s="289">
        <v>-1.2804333333</v>
      </c>
      <c r="AQ37" s="289">
        <v>7.0967741934999995E-2</v>
      </c>
      <c r="AR37" s="289">
        <v>0.28016666667000001</v>
      </c>
      <c r="AS37" s="289">
        <v>0.76138709677000005</v>
      </c>
      <c r="AT37" s="289">
        <v>-0.69541935483999995</v>
      </c>
      <c r="AU37" s="289">
        <v>0.84970000000000001</v>
      </c>
      <c r="AV37" s="289">
        <v>0.58709677418999995</v>
      </c>
      <c r="AW37" s="289">
        <v>0.17749999999999999</v>
      </c>
      <c r="AX37" s="289">
        <v>-9.6096774194000006E-2</v>
      </c>
      <c r="AY37" s="877">
        <v>-0.79635483871000001</v>
      </c>
      <c r="AZ37" s="877">
        <v>0.19092857143</v>
      </c>
      <c r="BA37" s="877">
        <v>-0.27516129031999997</v>
      </c>
      <c r="BB37" s="877">
        <v>0.24406666666999999</v>
      </c>
      <c r="BC37" s="877">
        <v>-0.23283870968000001</v>
      </c>
      <c r="BD37" s="877">
        <v>-0.14536302298000001</v>
      </c>
      <c r="BE37" s="877">
        <v>-0.28264453491000002</v>
      </c>
      <c r="BF37" s="877">
        <v>-0.55521604190999996</v>
      </c>
      <c r="BG37" s="355">
        <v>-0.60948553948999995</v>
      </c>
      <c r="BH37" s="355">
        <v>-0.90150691057999999</v>
      </c>
      <c r="BI37" s="355">
        <v>-0.73990149741</v>
      </c>
      <c r="BJ37" s="355">
        <v>-0.40615332932999998</v>
      </c>
      <c r="BK37" s="355">
        <v>-0.9379662553</v>
      </c>
      <c r="BL37" s="355">
        <v>-0.54500142147999997</v>
      </c>
      <c r="BM37" s="355">
        <v>-0.63011302541000003</v>
      </c>
      <c r="BN37" s="355">
        <v>-0.44044948254999999</v>
      </c>
      <c r="BO37" s="355">
        <v>-0.36619596609999999</v>
      </c>
      <c r="BP37" s="355">
        <v>-0.25398488995000001</v>
      </c>
      <c r="BQ37" s="355">
        <v>-0.26215535972999998</v>
      </c>
      <c r="BR37" s="355">
        <v>-0.33260947205000002</v>
      </c>
      <c r="BS37" s="355">
        <v>-0.23000694643</v>
      </c>
      <c r="BT37" s="355">
        <v>-0.75905177672000002</v>
      </c>
      <c r="BU37" s="355">
        <v>-0.52789030345999999</v>
      </c>
      <c r="BV37" s="355">
        <v>-0.12894620247999999</v>
      </c>
    </row>
    <row r="38" spans="1:74" ht="11.05" customHeight="1" x14ac:dyDescent="0.2">
      <c r="A38" s="323" t="s">
        <v>183</v>
      </c>
      <c r="B38" s="391" t="s">
        <v>942</v>
      </c>
      <c r="C38" s="289">
        <v>-1.1970910011</v>
      </c>
      <c r="D38" s="289">
        <v>0.60546574748000004</v>
      </c>
      <c r="E38" s="289">
        <v>-0.38616842301999998</v>
      </c>
      <c r="F38" s="289">
        <v>0.88180689688000002</v>
      </c>
      <c r="G38" s="289">
        <v>0.92951458089000005</v>
      </c>
      <c r="H38" s="289">
        <v>0.76979992718000001</v>
      </c>
      <c r="I38" s="289">
        <v>3.4643069000000002E-3</v>
      </c>
      <c r="J38" s="289">
        <v>0.21569869193999999</v>
      </c>
      <c r="K38" s="289">
        <v>9.9713083773999997E-2</v>
      </c>
      <c r="L38" s="289">
        <v>-0.66384389304000002</v>
      </c>
      <c r="M38" s="289">
        <v>-0.99096860874000003</v>
      </c>
      <c r="N38" s="289">
        <v>-1.0788380544</v>
      </c>
      <c r="O38" s="289">
        <v>-1.1801040796</v>
      </c>
      <c r="P38" s="289">
        <v>-0.36240392384999998</v>
      </c>
      <c r="Q38" s="289">
        <v>-1.6464509025</v>
      </c>
      <c r="R38" s="289">
        <v>-0.371064432</v>
      </c>
      <c r="S38" s="289">
        <v>-0.63876671101000004</v>
      </c>
      <c r="T38" s="289">
        <v>-0.31365168223000001</v>
      </c>
      <c r="U38" s="289">
        <v>0.24775323400999999</v>
      </c>
      <c r="V38" s="289">
        <v>-1.4764350722999999</v>
      </c>
      <c r="W38" s="289">
        <v>-1.2018548425</v>
      </c>
      <c r="X38" s="289">
        <v>-3.3678250929</v>
      </c>
      <c r="Y38" s="289">
        <v>-1.7031535085</v>
      </c>
      <c r="Z38" s="289">
        <v>-0.77706767144</v>
      </c>
      <c r="AA38" s="289">
        <v>-1.5176831647</v>
      </c>
      <c r="AB38" s="289">
        <v>-0.55400063456000004</v>
      </c>
      <c r="AC38" s="289">
        <v>-2.6516014838999999</v>
      </c>
      <c r="AD38" s="289">
        <v>0.20842696533999999</v>
      </c>
      <c r="AE38" s="289">
        <v>-9.5887791367E-2</v>
      </c>
      <c r="AF38" s="289">
        <v>-0.11070144016</v>
      </c>
      <c r="AG38" s="289">
        <v>1.1084495137999999</v>
      </c>
      <c r="AH38" s="289">
        <v>1.0255433647000001</v>
      </c>
      <c r="AI38" s="289">
        <v>-0.10182412638</v>
      </c>
      <c r="AJ38" s="289">
        <v>-2.4394408884000001</v>
      </c>
      <c r="AK38" s="289">
        <v>-1.3486743215000001</v>
      </c>
      <c r="AL38" s="289">
        <v>-1.2388140840999999</v>
      </c>
      <c r="AM38" s="289">
        <v>-0.67799859422999997</v>
      </c>
      <c r="AN38" s="289">
        <v>0.24566100363000001</v>
      </c>
      <c r="AO38" s="289">
        <v>-1.8888704224999999</v>
      </c>
      <c r="AP38" s="289">
        <v>0.88801635466999995</v>
      </c>
      <c r="AQ38" s="289">
        <v>0.47792790392000001</v>
      </c>
      <c r="AR38" s="289">
        <v>0.56424289393000004</v>
      </c>
      <c r="AS38" s="289">
        <v>0.17919594665999999</v>
      </c>
      <c r="AT38" s="289">
        <v>0.27527156319000001</v>
      </c>
      <c r="AU38" s="289">
        <v>-0.35354354579000002</v>
      </c>
      <c r="AV38" s="289">
        <v>-1.6108385295000001</v>
      </c>
      <c r="AW38" s="289">
        <v>-0.83589767851999996</v>
      </c>
      <c r="AX38" s="289">
        <v>-4.0582250377000001E-2</v>
      </c>
      <c r="AY38" s="877">
        <v>-1.185938436</v>
      </c>
      <c r="AZ38" s="877">
        <v>-0.67328744571999999</v>
      </c>
      <c r="BA38" s="877">
        <v>-2.4168581047000002</v>
      </c>
      <c r="BB38" s="877">
        <v>-1.1370335526999999</v>
      </c>
      <c r="BC38" s="877">
        <v>-0.63818325857000002</v>
      </c>
      <c r="BD38" s="877">
        <v>-0.34041399559000002</v>
      </c>
      <c r="BE38" s="877">
        <v>-0.64447984102</v>
      </c>
      <c r="BF38" s="877">
        <v>-1.2585476895000001</v>
      </c>
      <c r="BG38" s="355">
        <v>-1.4091211034</v>
      </c>
      <c r="BH38" s="355">
        <v>-2.0481402286999999</v>
      </c>
      <c r="BI38" s="355">
        <v>-1.7101685680000001</v>
      </c>
      <c r="BJ38" s="355">
        <v>-0.94351161660000005</v>
      </c>
      <c r="BK38" s="355">
        <v>-2.1836231307</v>
      </c>
      <c r="BL38" s="355">
        <v>-1.2313302905000001</v>
      </c>
      <c r="BM38" s="355">
        <v>-1.4517832163</v>
      </c>
      <c r="BN38" s="355">
        <v>-1.0379024947</v>
      </c>
      <c r="BO38" s="355">
        <v>-0.87547779839999995</v>
      </c>
      <c r="BP38" s="355">
        <v>-0.60380112200000002</v>
      </c>
      <c r="BQ38" s="355">
        <v>-0.60949286936000002</v>
      </c>
      <c r="BR38" s="355">
        <v>-0.76732193049999997</v>
      </c>
      <c r="BS38" s="355">
        <v>-0.54006013086000004</v>
      </c>
      <c r="BT38" s="355">
        <v>-1.7532165359</v>
      </c>
      <c r="BU38" s="355">
        <v>-1.2393449768</v>
      </c>
      <c r="BV38" s="355">
        <v>-0.30481672990000003</v>
      </c>
    </row>
    <row r="39" spans="1:74" ht="11.05" customHeight="1" x14ac:dyDescent="0.2">
      <c r="A39" s="323"/>
      <c r="B39" s="325"/>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877"/>
      <c r="AZ39" s="877"/>
      <c r="BA39" s="877"/>
      <c r="BB39" s="877"/>
      <c r="BC39" s="877"/>
      <c r="BD39" s="877"/>
      <c r="BE39" s="877"/>
      <c r="BF39" s="877"/>
      <c r="BG39" s="355"/>
      <c r="BH39" s="355"/>
      <c r="BI39" s="355"/>
      <c r="BJ39" s="355"/>
      <c r="BK39" s="355"/>
      <c r="BL39" s="355"/>
      <c r="BM39" s="355"/>
      <c r="BN39" s="355"/>
      <c r="BO39" s="355"/>
      <c r="BP39" s="355"/>
      <c r="BQ39" s="355"/>
      <c r="BR39" s="355"/>
      <c r="BS39" s="355"/>
      <c r="BT39" s="355"/>
      <c r="BU39" s="355"/>
      <c r="BV39" s="355"/>
    </row>
    <row r="40" spans="1:74" ht="11.05" customHeight="1" x14ac:dyDescent="0.2">
      <c r="A40" s="323"/>
      <c r="B40" s="31" t="s">
        <v>820</v>
      </c>
      <c r="C40" s="289"/>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877"/>
      <c r="AZ40" s="877"/>
      <c r="BA40" s="877"/>
      <c r="BB40" s="877"/>
      <c r="BC40" s="877"/>
      <c r="BD40" s="877"/>
      <c r="BE40" s="877"/>
      <c r="BF40" s="877"/>
      <c r="BG40" s="355"/>
      <c r="BH40" s="355"/>
      <c r="BI40" s="355"/>
      <c r="BJ40" s="355"/>
      <c r="BK40" s="355"/>
      <c r="BL40" s="355"/>
      <c r="BM40" s="355"/>
      <c r="BN40" s="355"/>
      <c r="BO40" s="355"/>
      <c r="BP40" s="355"/>
      <c r="BQ40" s="355"/>
      <c r="BR40" s="355"/>
      <c r="BS40" s="355"/>
      <c r="BT40" s="355"/>
      <c r="BU40" s="355"/>
      <c r="BV40" s="355"/>
    </row>
    <row r="41" spans="1:74" s="272" customFormat="1" ht="11.05" customHeight="1" x14ac:dyDescent="0.2">
      <c r="A41" s="395" t="s">
        <v>180</v>
      </c>
      <c r="B41" s="389" t="s">
        <v>821</v>
      </c>
      <c r="C41" s="107">
        <v>3035.44634</v>
      </c>
      <c r="D41" s="107">
        <v>2966.36292</v>
      </c>
      <c r="E41" s="107">
        <v>2913.8892099999998</v>
      </c>
      <c r="F41" s="107">
        <v>2910.2509949999999</v>
      </c>
      <c r="G41" s="107">
        <v>2929.2414050000002</v>
      </c>
      <c r="H41" s="107">
        <v>2871.4369830000001</v>
      </c>
      <c r="I41" s="107">
        <v>2842.5527360000001</v>
      </c>
      <c r="J41" s="107">
        <v>2810.1307230000002</v>
      </c>
      <c r="K41" s="107">
        <v>2758.1856790000002</v>
      </c>
      <c r="L41" s="107">
        <v>2751.8209179999999</v>
      </c>
      <c r="M41" s="107">
        <v>2730.959879</v>
      </c>
      <c r="N41" s="107">
        <v>2641.5364300000001</v>
      </c>
      <c r="O41" s="107">
        <v>2645.4468499999998</v>
      </c>
      <c r="P41" s="107">
        <v>2618.2432279999998</v>
      </c>
      <c r="Q41" s="107">
        <v>2604.0580989999999</v>
      </c>
      <c r="R41" s="107">
        <v>2654.1241890000001</v>
      </c>
      <c r="S41" s="107">
        <v>2665.6914059999999</v>
      </c>
      <c r="T41" s="107">
        <v>2653.8546030000002</v>
      </c>
      <c r="U41" s="107">
        <v>2713.1120879999999</v>
      </c>
      <c r="V41" s="107">
        <v>2714.8965800000001</v>
      </c>
      <c r="W41" s="107">
        <v>2739.5041080000001</v>
      </c>
      <c r="X41" s="107">
        <v>2761.4147459999999</v>
      </c>
      <c r="Y41" s="107">
        <v>2783.0509769999999</v>
      </c>
      <c r="Z41" s="107">
        <v>2770.7470629999998</v>
      </c>
      <c r="AA41" s="107">
        <v>2817.565865</v>
      </c>
      <c r="AB41" s="107">
        <v>2802.6153899999999</v>
      </c>
      <c r="AC41" s="107">
        <v>2748.9855470000002</v>
      </c>
      <c r="AD41" s="107">
        <v>2812.3584850000002</v>
      </c>
      <c r="AE41" s="107">
        <v>2805.6015170000001</v>
      </c>
      <c r="AF41" s="107">
        <v>2780.829135</v>
      </c>
      <c r="AG41" s="107">
        <v>2808.7835709999999</v>
      </c>
      <c r="AH41" s="107">
        <v>2813.0128249999998</v>
      </c>
      <c r="AI41" s="107">
        <v>2817.3537110000002</v>
      </c>
      <c r="AJ41" s="107">
        <v>2781.2212420000001</v>
      </c>
      <c r="AK41" s="107">
        <v>2775.7923609999998</v>
      </c>
      <c r="AL41" s="107">
        <v>2766.4714669999998</v>
      </c>
      <c r="AM41" s="107">
        <v>2764.4127410000001</v>
      </c>
      <c r="AN41" s="107">
        <v>2765.25243</v>
      </c>
      <c r="AO41" s="107">
        <v>2758.206862</v>
      </c>
      <c r="AP41" s="107">
        <v>2824.2905430000001</v>
      </c>
      <c r="AQ41" s="107">
        <v>2839.3566639999999</v>
      </c>
      <c r="AR41" s="107">
        <v>2833.838859</v>
      </c>
      <c r="AS41" s="107">
        <v>2817.9544470000001</v>
      </c>
      <c r="AT41" s="107">
        <v>2829.086636</v>
      </c>
      <c r="AU41" s="107">
        <v>2794.3167279999998</v>
      </c>
      <c r="AV41" s="107">
        <v>2757.5940220000002</v>
      </c>
      <c r="AW41" s="107">
        <v>2750.2965690000001</v>
      </c>
      <c r="AX41" s="107">
        <v>2742.5561069999999</v>
      </c>
      <c r="AY41" s="638">
        <v>2741.8950020000002</v>
      </c>
      <c r="AZ41" s="638">
        <v>2727.0760070000001</v>
      </c>
      <c r="BA41" s="638">
        <v>2738.9544030000002</v>
      </c>
      <c r="BB41" s="638">
        <v>2742.2725869999999</v>
      </c>
      <c r="BC41" s="638">
        <v>2776.507134</v>
      </c>
      <c r="BD41" s="638">
        <v>2783.1283036999998</v>
      </c>
      <c r="BE41" s="638">
        <v>2814.4889154000002</v>
      </c>
      <c r="BF41" s="638">
        <v>2839.2170351</v>
      </c>
      <c r="BG41" s="396">
        <v>2861.2651347999999</v>
      </c>
      <c r="BH41" s="396">
        <v>2891.118849</v>
      </c>
      <c r="BI41" s="396">
        <v>2909.4348939000001</v>
      </c>
      <c r="BJ41" s="396">
        <v>2910.9746470999999</v>
      </c>
      <c r="BK41" s="396">
        <v>2953.0166009999998</v>
      </c>
      <c r="BL41" s="396">
        <v>2954.5506408000001</v>
      </c>
      <c r="BM41" s="396">
        <v>2974.5961446000001</v>
      </c>
      <c r="BN41" s="396">
        <v>2999.6566290999999</v>
      </c>
      <c r="BO41" s="396">
        <v>3028.020704</v>
      </c>
      <c r="BP41" s="396">
        <v>3036.5352506999998</v>
      </c>
      <c r="BQ41" s="396">
        <v>3049.0340669000002</v>
      </c>
      <c r="BR41" s="396">
        <v>3057.6079605</v>
      </c>
      <c r="BS41" s="396">
        <v>3062.4061689</v>
      </c>
      <c r="BT41" s="396">
        <v>3078.015774</v>
      </c>
      <c r="BU41" s="396">
        <v>3092.3264831000001</v>
      </c>
      <c r="BV41" s="396">
        <v>3084.4908154</v>
      </c>
    </row>
    <row r="42" spans="1:74" ht="11.05" customHeight="1" x14ac:dyDescent="0.2">
      <c r="A42" s="323" t="s">
        <v>286</v>
      </c>
      <c r="B42" s="391" t="s">
        <v>196</v>
      </c>
      <c r="C42" s="386">
        <v>1337.1033399999999</v>
      </c>
      <c r="D42" s="386">
        <v>1303.06792</v>
      </c>
      <c r="E42" s="386">
        <v>1310.94721</v>
      </c>
      <c r="F42" s="386">
        <v>1298.811995</v>
      </c>
      <c r="G42" s="386">
        <v>1303.867405</v>
      </c>
      <c r="H42" s="386">
        <v>1281.363983</v>
      </c>
      <c r="I42" s="386">
        <v>1278.1167359999999</v>
      </c>
      <c r="J42" s="386">
        <v>1250.2037230000001</v>
      </c>
      <c r="K42" s="386">
        <v>1250.9396790000001</v>
      </c>
      <c r="L42" s="386">
        <v>1252.9669180000001</v>
      </c>
      <c r="M42" s="386">
        <v>1233.747879</v>
      </c>
      <c r="N42" s="386">
        <v>1198.6124299999999</v>
      </c>
      <c r="O42" s="386">
        <v>1190.10285</v>
      </c>
      <c r="P42" s="386">
        <v>1165.6142279999999</v>
      </c>
      <c r="Q42" s="386">
        <v>1154.2380989999999</v>
      </c>
      <c r="R42" s="386">
        <v>1153.830189</v>
      </c>
      <c r="S42" s="386">
        <v>1172.1564060000001</v>
      </c>
      <c r="T42" s="386">
        <v>1180.4096030000001</v>
      </c>
      <c r="U42" s="386">
        <v>1215.318088</v>
      </c>
      <c r="V42" s="386">
        <v>1212.6715799999999</v>
      </c>
      <c r="W42" s="386">
        <v>1215.5591079999999</v>
      </c>
      <c r="X42" s="386">
        <v>1230.5137460000001</v>
      </c>
      <c r="Y42" s="386">
        <v>1226.776977</v>
      </c>
      <c r="Z42" s="386">
        <v>1222.5920630000001</v>
      </c>
      <c r="AA42" s="386">
        <v>1253.7938650000001</v>
      </c>
      <c r="AB42" s="386">
        <v>1266.7063900000001</v>
      </c>
      <c r="AC42" s="386">
        <v>1229.9735470000001</v>
      </c>
      <c r="AD42" s="386">
        <v>1245.5824849999999</v>
      </c>
      <c r="AE42" s="386">
        <v>1260.0435170000001</v>
      </c>
      <c r="AF42" s="386">
        <v>1263.076135</v>
      </c>
      <c r="AG42" s="386">
        <v>1269.9315710000001</v>
      </c>
      <c r="AH42" s="386">
        <v>1258.5578250000001</v>
      </c>
      <c r="AI42" s="386">
        <v>1282.4267110000001</v>
      </c>
      <c r="AJ42" s="386">
        <v>1263.6332420000001</v>
      </c>
      <c r="AK42" s="386">
        <v>1263.984361</v>
      </c>
      <c r="AL42" s="386">
        <v>1251.418467</v>
      </c>
      <c r="AM42" s="386">
        <v>1232.1417409999999</v>
      </c>
      <c r="AN42" s="386">
        <v>1222.3224299999999</v>
      </c>
      <c r="AO42" s="386">
        <v>1231.5178619999999</v>
      </c>
      <c r="AP42" s="386">
        <v>1259.188543</v>
      </c>
      <c r="AQ42" s="386">
        <v>1276.4546640000001</v>
      </c>
      <c r="AR42" s="386">
        <v>1279.3418590000001</v>
      </c>
      <c r="AS42" s="386">
        <v>1287.0604470000001</v>
      </c>
      <c r="AT42" s="386">
        <v>1276.634636</v>
      </c>
      <c r="AU42" s="386">
        <v>1267.355728</v>
      </c>
      <c r="AV42" s="386">
        <v>1248.833022</v>
      </c>
      <c r="AW42" s="386">
        <v>1246.8605689999999</v>
      </c>
      <c r="AX42" s="386">
        <v>1236.1411069999999</v>
      </c>
      <c r="AY42" s="880">
        <v>1210.7930019999999</v>
      </c>
      <c r="AZ42" s="880">
        <v>1201.320007</v>
      </c>
      <c r="BA42" s="880">
        <v>1204.6684029999999</v>
      </c>
      <c r="BB42" s="880">
        <v>1215.308587</v>
      </c>
      <c r="BC42" s="880">
        <v>1242.3251339999999</v>
      </c>
      <c r="BD42" s="880">
        <v>1244.585413</v>
      </c>
      <c r="BE42" s="880">
        <v>1267.1840442</v>
      </c>
      <c r="BF42" s="880">
        <v>1274.7004666</v>
      </c>
      <c r="BG42" s="358">
        <v>1278.4639999999999</v>
      </c>
      <c r="BH42" s="358">
        <v>1280.3710000000001</v>
      </c>
      <c r="BI42" s="358">
        <v>1276.49</v>
      </c>
      <c r="BJ42" s="358">
        <v>1265.4390000000001</v>
      </c>
      <c r="BK42" s="358">
        <v>1278.404</v>
      </c>
      <c r="BL42" s="358">
        <v>1264.6780000000001</v>
      </c>
      <c r="BM42" s="358">
        <v>1265.19</v>
      </c>
      <c r="BN42" s="358">
        <v>1277.037</v>
      </c>
      <c r="BO42" s="358">
        <v>1294.049</v>
      </c>
      <c r="BP42" s="358">
        <v>1294.944</v>
      </c>
      <c r="BQ42" s="358">
        <v>1299.316</v>
      </c>
      <c r="BR42" s="358">
        <v>1297.579</v>
      </c>
      <c r="BS42" s="358">
        <v>1295.4770000000001</v>
      </c>
      <c r="BT42" s="358">
        <v>1287.556</v>
      </c>
      <c r="BU42" s="358">
        <v>1286.03</v>
      </c>
      <c r="BV42" s="358">
        <v>1274.1969999999999</v>
      </c>
    </row>
    <row r="43" spans="1:74" ht="11.05" customHeight="1" x14ac:dyDescent="0.2">
      <c r="A43" s="323" t="s">
        <v>822</v>
      </c>
      <c r="B43" s="394" t="s">
        <v>941</v>
      </c>
      <c r="C43" s="387">
        <v>1698.3430000000001</v>
      </c>
      <c r="D43" s="387">
        <v>1663.2950000000001</v>
      </c>
      <c r="E43" s="387">
        <v>1602.942</v>
      </c>
      <c r="F43" s="387">
        <v>1611.4390000000001</v>
      </c>
      <c r="G43" s="387">
        <v>1625.374</v>
      </c>
      <c r="H43" s="387">
        <v>1590.0730000000001</v>
      </c>
      <c r="I43" s="387">
        <v>1564.4359999999999</v>
      </c>
      <c r="J43" s="387">
        <v>1559.9269999999999</v>
      </c>
      <c r="K43" s="387">
        <v>1507.2460000000001</v>
      </c>
      <c r="L43" s="387">
        <v>1498.854</v>
      </c>
      <c r="M43" s="387">
        <v>1497.212</v>
      </c>
      <c r="N43" s="387">
        <v>1442.924</v>
      </c>
      <c r="O43" s="387">
        <v>1455.3440000000001</v>
      </c>
      <c r="P43" s="387">
        <v>1452.6289999999999</v>
      </c>
      <c r="Q43" s="387">
        <v>1449.82</v>
      </c>
      <c r="R43" s="387">
        <v>1500.2940000000001</v>
      </c>
      <c r="S43" s="387">
        <v>1493.5350000000001</v>
      </c>
      <c r="T43" s="387">
        <v>1473.4449999999999</v>
      </c>
      <c r="U43" s="387">
        <v>1497.7940000000001</v>
      </c>
      <c r="V43" s="387">
        <v>1502.2249999999999</v>
      </c>
      <c r="W43" s="387">
        <v>1523.9449999999999</v>
      </c>
      <c r="X43" s="387">
        <v>1530.9010000000001</v>
      </c>
      <c r="Y43" s="387">
        <v>1556.2739999999999</v>
      </c>
      <c r="Z43" s="387">
        <v>1548.155</v>
      </c>
      <c r="AA43" s="387">
        <v>1563.7719999999999</v>
      </c>
      <c r="AB43" s="387">
        <v>1535.9090000000001</v>
      </c>
      <c r="AC43" s="387">
        <v>1519.0119999999999</v>
      </c>
      <c r="AD43" s="387">
        <v>1566.7760000000001</v>
      </c>
      <c r="AE43" s="387">
        <v>1545.558</v>
      </c>
      <c r="AF43" s="387">
        <v>1517.7529999999999</v>
      </c>
      <c r="AG43" s="387">
        <v>1538.8520000000001</v>
      </c>
      <c r="AH43" s="387">
        <v>1554.4549999999999</v>
      </c>
      <c r="AI43" s="387">
        <v>1534.9269999999999</v>
      </c>
      <c r="AJ43" s="387">
        <v>1517.588</v>
      </c>
      <c r="AK43" s="387">
        <v>1511.808</v>
      </c>
      <c r="AL43" s="387">
        <v>1515.0530000000001</v>
      </c>
      <c r="AM43" s="387">
        <v>1532.271</v>
      </c>
      <c r="AN43" s="387">
        <v>1542.93</v>
      </c>
      <c r="AO43" s="387">
        <v>1526.6890000000001</v>
      </c>
      <c r="AP43" s="387">
        <v>1565.1020000000001</v>
      </c>
      <c r="AQ43" s="387">
        <v>1562.902</v>
      </c>
      <c r="AR43" s="387">
        <v>1554.4970000000001</v>
      </c>
      <c r="AS43" s="387">
        <v>1530.894</v>
      </c>
      <c r="AT43" s="387">
        <v>1552.452</v>
      </c>
      <c r="AU43" s="387">
        <v>1526.961</v>
      </c>
      <c r="AV43" s="387">
        <v>1508.761</v>
      </c>
      <c r="AW43" s="387">
        <v>1503.4359999999999</v>
      </c>
      <c r="AX43" s="387">
        <v>1506.415</v>
      </c>
      <c r="AY43" s="882">
        <v>1531.1020000000001</v>
      </c>
      <c r="AZ43" s="882">
        <v>1525.7560000000001</v>
      </c>
      <c r="BA43" s="882">
        <v>1534.2860000000001</v>
      </c>
      <c r="BB43" s="882">
        <v>1526.9639999999999</v>
      </c>
      <c r="BC43" s="882">
        <v>1534.182</v>
      </c>
      <c r="BD43" s="882">
        <v>1538.5428907</v>
      </c>
      <c r="BE43" s="882">
        <v>1547.3048713000001</v>
      </c>
      <c r="BF43" s="882">
        <v>1564.5165686</v>
      </c>
      <c r="BG43" s="360">
        <v>1582.8011348</v>
      </c>
      <c r="BH43" s="360">
        <v>1610.7478490000001</v>
      </c>
      <c r="BI43" s="360">
        <v>1632.9448938999999</v>
      </c>
      <c r="BJ43" s="360">
        <v>1645.5356471</v>
      </c>
      <c r="BK43" s="360">
        <v>1674.612601</v>
      </c>
      <c r="BL43" s="360">
        <v>1689.8726408</v>
      </c>
      <c r="BM43" s="360">
        <v>1709.4061446000001</v>
      </c>
      <c r="BN43" s="360">
        <v>1722.6196291000001</v>
      </c>
      <c r="BO43" s="360">
        <v>1733.971704</v>
      </c>
      <c r="BP43" s="360">
        <v>1741.5912507</v>
      </c>
      <c r="BQ43" s="360">
        <v>1749.7180668999999</v>
      </c>
      <c r="BR43" s="360">
        <v>1760.0289605</v>
      </c>
      <c r="BS43" s="360">
        <v>1766.9291688999999</v>
      </c>
      <c r="BT43" s="360">
        <v>1790.4597739999999</v>
      </c>
      <c r="BU43" s="360">
        <v>1806.2964830999999</v>
      </c>
      <c r="BV43" s="360">
        <v>1810.2938154000001</v>
      </c>
    </row>
    <row r="44" spans="1:74" s="160" customFormat="1" ht="25.5" customHeight="1" x14ac:dyDescent="0.2">
      <c r="A44" s="159"/>
      <c r="B44" s="1031" t="s">
        <v>823</v>
      </c>
      <c r="C44" s="1020"/>
      <c r="D44" s="1020"/>
      <c r="E44" s="1020"/>
      <c r="F44" s="1020"/>
      <c r="G44" s="1020"/>
      <c r="H44" s="1020"/>
      <c r="I44" s="1020"/>
      <c r="J44" s="1020"/>
      <c r="K44" s="1020"/>
      <c r="L44" s="1020"/>
      <c r="M44" s="1020"/>
      <c r="N44" s="1020"/>
      <c r="O44" s="1020"/>
      <c r="P44" s="1020"/>
      <c r="Q44" s="1020"/>
      <c r="R44" s="784"/>
      <c r="AY44" s="826"/>
      <c r="AZ44" s="826"/>
      <c r="BA44" s="826"/>
      <c r="BB44" s="826"/>
      <c r="BC44" s="826"/>
      <c r="BD44" s="635"/>
      <c r="BE44" s="635"/>
      <c r="BF44" s="635"/>
      <c r="BG44" s="826"/>
      <c r="BH44" s="826"/>
      <c r="BI44" s="826"/>
      <c r="BJ44" s="221"/>
    </row>
    <row r="45" spans="1:74" s="160" customFormat="1" ht="11.95" customHeight="1" x14ac:dyDescent="0.2">
      <c r="A45" s="159"/>
      <c r="B45" s="1018" t="s">
        <v>824</v>
      </c>
      <c r="C45" s="1018"/>
      <c r="D45" s="1018"/>
      <c r="E45" s="1018"/>
      <c r="F45" s="1018"/>
      <c r="G45" s="1018"/>
      <c r="H45" s="1018"/>
      <c r="I45" s="1018"/>
      <c r="J45" s="1018"/>
      <c r="K45" s="1018"/>
      <c r="L45" s="1018"/>
      <c r="M45" s="1018"/>
      <c r="N45" s="1018"/>
      <c r="O45" s="1018"/>
      <c r="P45" s="1018"/>
      <c r="Q45" s="1018"/>
      <c r="R45" s="784"/>
      <c r="AY45" s="826"/>
      <c r="AZ45" s="826"/>
      <c r="BA45" s="826"/>
      <c r="BB45" s="826"/>
      <c r="BC45" s="826"/>
      <c r="BD45" s="635"/>
      <c r="BE45" s="635"/>
      <c r="BF45" s="635"/>
      <c r="BG45" s="826"/>
      <c r="BH45" s="826"/>
      <c r="BI45" s="826"/>
      <c r="BJ45" s="221"/>
    </row>
    <row r="46" spans="1:74" s="160" customFormat="1" ht="22.65" customHeight="1" x14ac:dyDescent="0.2">
      <c r="A46" s="159"/>
      <c r="B46" s="1018" t="s">
        <v>825</v>
      </c>
      <c r="C46" s="1018"/>
      <c r="D46" s="1018"/>
      <c r="E46" s="1018"/>
      <c r="F46" s="1018"/>
      <c r="G46" s="1018"/>
      <c r="H46" s="1018"/>
      <c r="I46" s="1018"/>
      <c r="J46" s="1018"/>
      <c r="K46" s="1018"/>
      <c r="L46" s="1018"/>
      <c r="M46" s="1018"/>
      <c r="N46" s="1018"/>
      <c r="O46" s="1018"/>
      <c r="P46" s="1018"/>
      <c r="Q46" s="1018"/>
      <c r="R46" s="784"/>
      <c r="AY46" s="826"/>
      <c r="AZ46" s="826"/>
      <c r="BA46" s="826"/>
      <c r="BB46" s="826"/>
      <c r="BC46" s="826"/>
      <c r="BD46" s="635"/>
      <c r="BE46" s="635"/>
      <c r="BF46" s="635"/>
      <c r="BG46" s="826"/>
      <c r="BH46" s="826"/>
      <c r="BI46" s="826"/>
      <c r="BJ46" s="221"/>
    </row>
    <row r="47" spans="1:74" s="160" customFormat="1" ht="36" customHeight="1" x14ac:dyDescent="0.2">
      <c r="A47" s="159"/>
      <c r="B47" s="1018" t="s">
        <v>826</v>
      </c>
      <c r="C47" s="1018"/>
      <c r="D47" s="1018"/>
      <c r="E47" s="1018"/>
      <c r="F47" s="1018"/>
      <c r="G47" s="1018"/>
      <c r="H47" s="1018"/>
      <c r="I47" s="1018"/>
      <c r="J47" s="1018"/>
      <c r="K47" s="1018"/>
      <c r="L47" s="1018"/>
      <c r="M47" s="1018"/>
      <c r="N47" s="1018"/>
      <c r="O47" s="1018"/>
      <c r="P47" s="1018"/>
      <c r="Q47" s="1018"/>
      <c r="R47" s="784"/>
      <c r="AY47" s="826"/>
      <c r="AZ47" s="826"/>
      <c r="BA47" s="826"/>
      <c r="BB47" s="826"/>
      <c r="BC47" s="826"/>
      <c r="BD47" s="635"/>
      <c r="BE47" s="635"/>
      <c r="BF47" s="635"/>
      <c r="BG47" s="826"/>
      <c r="BH47" s="826"/>
      <c r="BI47" s="826"/>
      <c r="BJ47" s="221"/>
    </row>
    <row r="48" spans="1:74" s="160" customFormat="1" ht="11.95" customHeight="1" x14ac:dyDescent="0.2">
      <c r="A48" s="159"/>
      <c r="B48" s="776" t="s">
        <v>813</v>
      </c>
      <c r="C48" s="791"/>
      <c r="D48" s="791"/>
      <c r="E48" s="791"/>
      <c r="F48" s="791"/>
      <c r="G48" s="791"/>
      <c r="H48" s="791"/>
      <c r="I48" s="791"/>
      <c r="J48" s="791"/>
      <c r="K48" s="791"/>
      <c r="L48" s="791"/>
      <c r="M48" s="791"/>
      <c r="N48" s="791"/>
      <c r="O48" s="791"/>
      <c r="P48" s="791"/>
      <c r="Q48" s="791"/>
      <c r="R48" s="784"/>
      <c r="AY48" s="826"/>
      <c r="AZ48" s="826"/>
      <c r="BA48" s="826"/>
      <c r="BB48" s="826"/>
      <c r="BC48" s="826"/>
      <c r="BD48" s="635"/>
      <c r="BE48" s="635"/>
      <c r="BF48" s="635"/>
      <c r="BG48" s="826"/>
      <c r="BH48" s="826"/>
      <c r="BI48" s="826"/>
      <c r="BJ48" s="221"/>
    </row>
    <row r="49" spans="1:74" s="160" customFormat="1" ht="11.95" customHeight="1" x14ac:dyDescent="0.2">
      <c r="A49" s="159"/>
      <c r="B49" s="995" t="str">
        <f>Dates!$G$2</f>
        <v>EIA completed modeling and analysis for this report on Thursday, September 4, 2025.</v>
      </c>
      <c r="C49" s="982"/>
      <c r="D49" s="982"/>
      <c r="E49" s="982"/>
      <c r="F49" s="982"/>
      <c r="G49" s="982"/>
      <c r="H49" s="982"/>
      <c r="I49" s="982"/>
      <c r="J49" s="982"/>
      <c r="K49" s="982"/>
      <c r="L49" s="982"/>
      <c r="M49" s="982"/>
      <c r="N49" s="982"/>
      <c r="O49" s="982"/>
      <c r="P49" s="982"/>
      <c r="Q49" s="982"/>
      <c r="R49" s="83"/>
      <c r="AY49" s="826"/>
      <c r="AZ49" s="826"/>
      <c r="BA49" s="826"/>
      <c r="BB49" s="826"/>
      <c r="BC49" s="826"/>
      <c r="BD49" s="635"/>
      <c r="BE49" s="635"/>
      <c r="BF49" s="635"/>
      <c r="BG49" s="826"/>
      <c r="BH49" s="826"/>
      <c r="BI49" s="826"/>
      <c r="BJ49" s="221"/>
    </row>
    <row r="50" spans="1:74" s="160" customFormat="1" ht="11.95" customHeight="1" x14ac:dyDescent="0.2">
      <c r="A50" s="159"/>
      <c r="B50" s="1028" t="s">
        <v>483</v>
      </c>
      <c r="C50" s="1029"/>
      <c r="D50" s="1029"/>
      <c r="E50" s="1029"/>
      <c r="F50" s="1029"/>
      <c r="G50" s="1029"/>
      <c r="H50" s="1029"/>
      <c r="I50" s="1029"/>
      <c r="J50" s="1029"/>
      <c r="K50" s="1029"/>
      <c r="L50" s="1029"/>
      <c r="M50" s="1029"/>
      <c r="N50" s="1029"/>
      <c r="O50" s="1029"/>
      <c r="P50" s="1029"/>
      <c r="Q50" s="1029"/>
      <c r="R50" s="83"/>
      <c r="AY50" s="826"/>
      <c r="AZ50" s="826"/>
      <c r="BA50" s="826"/>
      <c r="BB50" s="826"/>
      <c r="BC50" s="826"/>
      <c r="BD50" s="635"/>
      <c r="BE50" s="635"/>
      <c r="BF50" s="635"/>
      <c r="BG50" s="826"/>
      <c r="BH50" s="826"/>
      <c r="BI50" s="826"/>
      <c r="BJ50" s="221"/>
    </row>
    <row r="51" spans="1:74" s="160" customFormat="1" ht="11.95" customHeight="1" x14ac:dyDescent="0.2">
      <c r="A51" s="159"/>
      <c r="B51" s="999" t="s">
        <v>198</v>
      </c>
      <c r="C51" s="1030"/>
      <c r="D51" s="1030"/>
      <c r="E51" s="1030"/>
      <c r="F51" s="1030"/>
      <c r="G51" s="1030"/>
      <c r="H51" s="1030"/>
      <c r="I51" s="1030"/>
      <c r="J51" s="1030"/>
      <c r="K51" s="1030"/>
      <c r="L51" s="1030"/>
      <c r="M51" s="1030"/>
      <c r="N51" s="1030"/>
      <c r="O51" s="1030"/>
      <c r="P51" s="1030"/>
      <c r="Q51" s="1020"/>
      <c r="R51" s="83"/>
      <c r="AY51" s="826"/>
      <c r="AZ51" s="826"/>
      <c r="BA51" s="826"/>
      <c r="BB51" s="826"/>
      <c r="BC51" s="826"/>
      <c r="BD51" s="635"/>
      <c r="BE51" s="635"/>
      <c r="BF51" s="635"/>
      <c r="BG51" s="826"/>
      <c r="BH51" s="826"/>
      <c r="BI51" s="826"/>
      <c r="BJ51" s="221"/>
    </row>
    <row r="52" spans="1:74" s="160" customFormat="1" ht="11.95" customHeight="1" x14ac:dyDescent="0.2">
      <c r="A52" s="159"/>
      <c r="B52" s="999" t="s">
        <v>492</v>
      </c>
      <c r="C52" s="1020"/>
      <c r="D52" s="1020"/>
      <c r="E52" s="1020"/>
      <c r="F52" s="1020"/>
      <c r="G52" s="1020"/>
      <c r="H52" s="1020"/>
      <c r="I52" s="1020"/>
      <c r="J52" s="1020"/>
      <c r="K52" s="1020"/>
      <c r="L52" s="1020"/>
      <c r="M52" s="1020"/>
      <c r="N52" s="1020"/>
      <c r="O52" s="1020"/>
      <c r="P52" s="1020"/>
      <c r="Q52" s="1020"/>
      <c r="R52" s="83"/>
      <c r="AY52" s="826"/>
      <c r="AZ52" s="826"/>
      <c r="BA52" s="826"/>
      <c r="BB52" s="826"/>
      <c r="BC52" s="826"/>
      <c r="BD52" s="635"/>
      <c r="BE52" s="635"/>
      <c r="BF52" s="635"/>
      <c r="BG52" s="826"/>
      <c r="BH52" s="826"/>
      <c r="BI52" s="826"/>
      <c r="BJ52" s="221"/>
    </row>
    <row r="53" spans="1:74" s="160" customFormat="1" ht="11.95" customHeight="1" x14ac:dyDescent="0.2">
      <c r="A53" s="159"/>
      <c r="B53" s="996" t="s">
        <v>827</v>
      </c>
      <c r="C53" s="996"/>
      <c r="D53" s="996"/>
      <c r="E53" s="996"/>
      <c r="F53" s="996"/>
      <c r="G53" s="996"/>
      <c r="H53" s="996"/>
      <c r="I53" s="996"/>
      <c r="J53" s="996"/>
      <c r="K53" s="996"/>
      <c r="L53" s="996"/>
      <c r="M53" s="996"/>
      <c r="N53" s="996"/>
      <c r="O53" s="996"/>
      <c r="P53" s="996"/>
      <c r="Q53" s="996"/>
      <c r="R53" s="996"/>
      <c r="AY53" s="826"/>
      <c r="AZ53" s="826"/>
      <c r="BA53" s="826"/>
      <c r="BB53" s="826"/>
      <c r="BC53" s="826"/>
      <c r="BD53" s="635"/>
      <c r="BE53" s="635"/>
      <c r="BF53" s="635"/>
      <c r="BG53" s="826"/>
      <c r="BH53" s="826"/>
      <c r="BI53" s="826"/>
      <c r="BJ53" s="221"/>
    </row>
    <row r="54" spans="1:74" s="160" customFormat="1" ht="11.95" customHeight="1" x14ac:dyDescent="0.2">
      <c r="A54" s="159"/>
      <c r="B54" s="1021" t="s">
        <v>828</v>
      </c>
      <c r="C54" s="1020"/>
      <c r="D54" s="1020"/>
      <c r="E54" s="1020"/>
      <c r="F54" s="1020"/>
      <c r="G54" s="1020"/>
      <c r="H54" s="1020"/>
      <c r="I54" s="1020"/>
      <c r="J54" s="1020"/>
      <c r="K54" s="1020"/>
      <c r="L54" s="1020"/>
      <c r="M54" s="1020"/>
      <c r="N54" s="1020"/>
      <c r="O54" s="1020"/>
      <c r="P54" s="1020"/>
      <c r="Q54" s="1020"/>
      <c r="R54" s="805"/>
      <c r="AY54" s="826"/>
      <c r="AZ54" s="826"/>
      <c r="BA54" s="826"/>
      <c r="BB54" s="826"/>
      <c r="BC54" s="826"/>
      <c r="BD54" s="635"/>
      <c r="BE54" s="635"/>
      <c r="BF54" s="635"/>
      <c r="BG54" s="826"/>
      <c r="BH54" s="826"/>
      <c r="BI54" s="826"/>
      <c r="BJ54" s="221"/>
    </row>
    <row r="55" spans="1:74" s="160" customFormat="1" ht="11.95" customHeight="1" x14ac:dyDescent="0.2">
      <c r="A55" s="159"/>
      <c r="B55" s="1006" t="s">
        <v>829</v>
      </c>
      <c r="C55" s="1020"/>
      <c r="D55" s="1020"/>
      <c r="E55" s="1020"/>
      <c r="F55" s="1020"/>
      <c r="G55" s="1020"/>
      <c r="H55" s="1020"/>
      <c r="I55" s="1020"/>
      <c r="J55" s="1020"/>
      <c r="K55" s="1020"/>
      <c r="L55" s="1020"/>
      <c r="M55" s="1020"/>
      <c r="N55" s="1020"/>
      <c r="O55" s="1020"/>
      <c r="P55" s="1020"/>
      <c r="Q55" s="1020"/>
      <c r="R55" s="784"/>
      <c r="AY55" s="826"/>
      <c r="AZ55" s="826"/>
      <c r="BA55" s="826"/>
      <c r="BB55" s="826"/>
      <c r="BC55" s="826"/>
      <c r="BD55" s="635"/>
      <c r="BE55" s="635"/>
      <c r="BF55" s="635"/>
      <c r="BG55" s="826"/>
      <c r="BH55" s="826"/>
      <c r="BI55" s="826"/>
      <c r="BJ55" s="221"/>
    </row>
    <row r="56" spans="1:74" s="160" customFormat="1" ht="11.95" customHeight="1" x14ac:dyDescent="0.2">
      <c r="A56" s="159"/>
      <c r="B56" s="1016"/>
      <c r="C56" s="1019"/>
      <c r="D56" s="1019"/>
      <c r="E56" s="1019"/>
      <c r="F56" s="1019"/>
      <c r="G56" s="1019"/>
      <c r="H56" s="1019"/>
      <c r="I56" s="1019"/>
      <c r="J56" s="1019"/>
      <c r="K56" s="1019"/>
      <c r="L56" s="1019"/>
      <c r="M56" s="1019"/>
      <c r="N56" s="1019"/>
      <c r="O56" s="1019"/>
      <c r="P56" s="1019"/>
      <c r="Q56" s="998"/>
      <c r="AY56" s="826"/>
      <c r="AZ56" s="826"/>
      <c r="BA56" s="826"/>
      <c r="BB56" s="826"/>
      <c r="BC56" s="826"/>
      <c r="BD56" s="635"/>
      <c r="BE56" s="635"/>
      <c r="BF56" s="635"/>
      <c r="BG56" s="826"/>
      <c r="BH56" s="826"/>
      <c r="BI56" s="826"/>
      <c r="BJ56" s="221"/>
    </row>
    <row r="57" spans="1:74" s="160" customFormat="1" ht="11.95" customHeight="1" x14ac:dyDescent="0.2">
      <c r="A57" s="159"/>
      <c r="B57" s="1015"/>
      <c r="C57" s="998"/>
      <c r="D57" s="998"/>
      <c r="E57" s="998"/>
      <c r="F57" s="998"/>
      <c r="G57" s="998"/>
      <c r="H57" s="998"/>
      <c r="I57" s="998"/>
      <c r="J57" s="998"/>
      <c r="K57" s="998"/>
      <c r="L57" s="998"/>
      <c r="M57" s="998"/>
      <c r="N57" s="998"/>
      <c r="O57" s="998"/>
      <c r="P57" s="998"/>
      <c r="Q57" s="998"/>
      <c r="AY57" s="826"/>
      <c r="AZ57" s="826"/>
      <c r="BA57" s="826"/>
      <c r="BB57" s="826"/>
      <c r="BC57" s="826"/>
      <c r="BD57" s="635"/>
      <c r="BE57" s="635"/>
      <c r="BF57" s="635"/>
      <c r="BG57" s="826"/>
      <c r="BH57" s="826"/>
      <c r="BI57" s="826"/>
      <c r="BJ57" s="221"/>
    </row>
    <row r="58" spans="1:74" s="161" customFormat="1" ht="11.95" customHeight="1" x14ac:dyDescent="0.2">
      <c r="A58" s="158"/>
      <c r="B58" s="1016"/>
      <c r="C58" s="1017"/>
      <c r="D58" s="1017"/>
      <c r="E58" s="1017"/>
      <c r="F58" s="1017"/>
      <c r="G58" s="1017"/>
      <c r="H58" s="1017"/>
      <c r="I58" s="1017"/>
      <c r="J58" s="1017"/>
      <c r="K58" s="1017"/>
      <c r="L58" s="1017"/>
      <c r="M58" s="1017"/>
      <c r="N58" s="1017"/>
      <c r="O58" s="1017"/>
      <c r="P58" s="1017"/>
      <c r="Q58" s="998"/>
      <c r="R58" s="160"/>
      <c r="AY58" s="641"/>
      <c r="AZ58" s="641"/>
      <c r="BA58" s="641"/>
      <c r="BB58" s="641"/>
      <c r="BC58" s="641"/>
      <c r="BD58" s="639"/>
      <c r="BE58" s="639"/>
      <c r="BF58" s="639"/>
      <c r="BG58" s="641"/>
      <c r="BH58" s="641"/>
      <c r="BI58" s="641"/>
      <c r="BJ58" s="220"/>
    </row>
    <row r="59" spans="1:74" ht="11.95" customHeight="1" x14ac:dyDescent="0.2">
      <c r="B59" s="1014"/>
      <c r="C59" s="998"/>
      <c r="D59" s="998"/>
      <c r="E59" s="998"/>
      <c r="F59" s="998"/>
      <c r="G59" s="998"/>
      <c r="H59" s="998"/>
      <c r="I59" s="998"/>
      <c r="J59" s="998"/>
      <c r="K59" s="998"/>
      <c r="L59" s="998"/>
      <c r="M59" s="998"/>
      <c r="N59" s="998"/>
      <c r="O59" s="998"/>
      <c r="P59" s="998"/>
      <c r="Q59" s="998"/>
      <c r="R59" s="161"/>
      <c r="BK59" s="151"/>
      <c r="BL59" s="151"/>
      <c r="BM59" s="151"/>
      <c r="BN59" s="151"/>
      <c r="BO59" s="151"/>
      <c r="BP59" s="151"/>
      <c r="BQ59" s="151"/>
      <c r="BR59" s="151"/>
      <c r="BS59" s="151"/>
      <c r="BT59" s="151"/>
      <c r="BU59" s="151"/>
      <c r="BV59" s="151"/>
    </row>
    <row r="60" spans="1:74" x14ac:dyDescent="0.2">
      <c r="BK60" s="151"/>
      <c r="BL60" s="151"/>
      <c r="BM60" s="151"/>
      <c r="BN60" s="151"/>
      <c r="BO60" s="151"/>
      <c r="BP60" s="151"/>
      <c r="BQ60" s="151"/>
      <c r="BR60" s="151"/>
      <c r="BS60" s="151"/>
      <c r="BT60" s="151"/>
      <c r="BU60" s="151"/>
      <c r="BV60" s="151"/>
    </row>
    <row r="61" spans="1:74" x14ac:dyDescent="0.2">
      <c r="BK61" s="151"/>
      <c r="BL61" s="151"/>
      <c r="BM61" s="151"/>
      <c r="BN61" s="151"/>
      <c r="BO61" s="151"/>
      <c r="BP61" s="151"/>
      <c r="BQ61" s="151"/>
      <c r="BR61" s="151"/>
      <c r="BS61" s="151"/>
      <c r="BT61" s="151"/>
      <c r="BU61" s="151"/>
      <c r="BV61" s="151"/>
    </row>
    <row r="62" spans="1:74" x14ac:dyDescent="0.2">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sheetData>
  <mergeCells count="23">
    <mergeCell ref="A1:A2"/>
    <mergeCell ref="B49:Q49"/>
    <mergeCell ref="B50:Q50"/>
    <mergeCell ref="B51:Q51"/>
    <mergeCell ref="B52:Q52"/>
    <mergeCell ref="B44:Q44"/>
    <mergeCell ref="AM3:AX3"/>
    <mergeCell ref="AY3:BJ3"/>
    <mergeCell ref="BK3:BV3"/>
    <mergeCell ref="B1:AL1"/>
    <mergeCell ref="C3:N3"/>
    <mergeCell ref="O3:Z3"/>
    <mergeCell ref="AA3:AL3"/>
    <mergeCell ref="B59:Q59"/>
    <mergeCell ref="B57:Q57"/>
    <mergeCell ref="B58:Q58"/>
    <mergeCell ref="B45:Q45"/>
    <mergeCell ref="B46:Q46"/>
    <mergeCell ref="B47:Q47"/>
    <mergeCell ref="B56:Q56"/>
    <mergeCell ref="B55:Q55"/>
    <mergeCell ref="B54:Q54"/>
    <mergeCell ref="B53:R53"/>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5" activePane="bottomRight" state="frozen"/>
      <selection activeCell="BF63" sqref="BF63"/>
      <selection pane="topRight" activeCell="BF63" sqref="BF63"/>
      <selection pane="bottomLeft" activeCell="BF63" sqref="BF63"/>
      <selection pane="bottomRight" activeCell="B1" sqref="B1:AL1"/>
    </sheetView>
  </sheetViews>
  <sheetFormatPr defaultColWidth="8.625" defaultRowHeight="10.7" x14ac:dyDescent="0.2"/>
  <cols>
    <col min="1" max="1" width="11.625" style="89" customWidth="1"/>
    <col min="2" max="2" width="42.625" style="83" customWidth="1"/>
    <col min="3" max="50" width="6.625" style="83" customWidth="1"/>
    <col min="51" max="55" width="6.625" style="640" customWidth="1"/>
    <col min="56" max="58" width="6.625" style="637" customWidth="1"/>
    <col min="59" max="61" width="6.625" style="640" customWidth="1"/>
    <col min="62" max="62" width="6.625" style="195" customWidth="1"/>
    <col min="63" max="74" width="6.625" style="83" customWidth="1"/>
    <col min="75" max="16384" width="8.625" style="83"/>
  </cols>
  <sheetData>
    <row r="1" spans="1:74" ht="13.4" customHeight="1" x14ac:dyDescent="0.2">
      <c r="A1" s="979" t="s">
        <v>479</v>
      </c>
      <c r="B1" s="1022" t="s">
        <v>894</v>
      </c>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982"/>
      <c r="AK1" s="982"/>
      <c r="AL1" s="982"/>
    </row>
    <row r="2" spans="1:74" ht="12.85" x14ac:dyDescent="0.2">
      <c r="A2" s="980"/>
      <c r="B2" s="222" t="str">
        <f>"U.S. Energy Information Administration  |  Short-Term Energy Outlook  - "&amp;Dates!D1</f>
        <v>U.S. Energy Information Administration  |  Short-Term Energy Outlook  - September 2025</v>
      </c>
      <c r="C2" s="223"/>
      <c r="D2" s="223"/>
      <c r="E2" s="223"/>
      <c r="F2" s="223"/>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23"/>
      <c r="AL2" s="223"/>
    </row>
    <row r="3" spans="1:74" s="7" customFormat="1" ht="12.85" x14ac:dyDescent="0.2">
      <c r="A3" s="316" t="s">
        <v>764</v>
      </c>
      <c r="B3" s="308"/>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s="7" customFormat="1" x14ac:dyDescent="0.2">
      <c r="A4" s="322" t="str">
        <f>TEXT(Dates!$D$2,"dddd, mmmm d, yyyy")</f>
        <v>Thursday, September 4, 2025</v>
      </c>
      <c r="B4" s="1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323"/>
      <c r="B5" s="327" t="s">
        <v>896</v>
      </c>
      <c r="BG5" s="853"/>
      <c r="BH5" s="399"/>
      <c r="BI5" s="399"/>
      <c r="BJ5" s="399"/>
      <c r="BK5" s="399"/>
      <c r="BL5" s="399"/>
      <c r="BM5" s="399"/>
      <c r="BN5" s="399"/>
      <c r="BO5" s="399"/>
      <c r="BP5" s="399"/>
      <c r="BQ5" s="399"/>
      <c r="BR5" s="399"/>
      <c r="BS5" s="399"/>
      <c r="BT5" s="399"/>
      <c r="BU5" s="399"/>
      <c r="BV5" s="399"/>
    </row>
    <row r="6" spans="1:74" s="272" customFormat="1" ht="11.05" customHeight="1" x14ac:dyDescent="0.2">
      <c r="A6" s="395" t="s">
        <v>212</v>
      </c>
      <c r="B6" s="389" t="s">
        <v>835</v>
      </c>
      <c r="C6" s="105">
        <v>64.392778882000002</v>
      </c>
      <c r="D6" s="105">
        <v>61.655073715999997</v>
      </c>
      <c r="E6" s="105">
        <v>64.737388480000007</v>
      </c>
      <c r="F6" s="105">
        <v>64.875606348999995</v>
      </c>
      <c r="G6" s="105">
        <v>65.319981592000005</v>
      </c>
      <c r="H6" s="105">
        <v>65.181634814000006</v>
      </c>
      <c r="I6" s="105">
        <v>66.142591066999998</v>
      </c>
      <c r="J6" s="105">
        <v>65.525213051999998</v>
      </c>
      <c r="K6" s="105">
        <v>65.484050554999996</v>
      </c>
      <c r="L6" s="105">
        <v>66.527937140999995</v>
      </c>
      <c r="M6" s="105">
        <v>67.022953150000006</v>
      </c>
      <c r="N6" s="105">
        <v>66.288725030999998</v>
      </c>
      <c r="O6" s="105">
        <v>66.051353215000006</v>
      </c>
      <c r="P6" s="105">
        <v>66.385619040999998</v>
      </c>
      <c r="Q6" s="105">
        <v>67.271292561999999</v>
      </c>
      <c r="R6" s="105">
        <v>66.220255128000005</v>
      </c>
      <c r="S6" s="105">
        <v>66.641569610000005</v>
      </c>
      <c r="T6" s="105">
        <v>66.952642796000006</v>
      </c>
      <c r="U6" s="105">
        <v>67.932589164000007</v>
      </c>
      <c r="V6" s="105">
        <v>67.516082631000003</v>
      </c>
      <c r="W6" s="105">
        <v>67.864423701999996</v>
      </c>
      <c r="X6" s="105">
        <v>68.360874351999996</v>
      </c>
      <c r="Y6" s="105">
        <v>68.911437426999996</v>
      </c>
      <c r="Z6" s="105">
        <v>67.331125181999994</v>
      </c>
      <c r="AA6" s="105">
        <v>68.59495776</v>
      </c>
      <c r="AB6" s="105">
        <v>68.891326746000004</v>
      </c>
      <c r="AC6" s="105">
        <v>68.969445324999995</v>
      </c>
      <c r="AD6" s="105">
        <v>68.792904815</v>
      </c>
      <c r="AE6" s="105">
        <v>68.841386831999998</v>
      </c>
      <c r="AF6" s="105">
        <v>69.601118909999997</v>
      </c>
      <c r="AG6" s="105">
        <v>69.962571429999997</v>
      </c>
      <c r="AH6" s="105">
        <v>69.929525087000002</v>
      </c>
      <c r="AI6" s="105">
        <v>70.347825764000007</v>
      </c>
      <c r="AJ6" s="105">
        <v>70.630816205000002</v>
      </c>
      <c r="AK6" s="105">
        <v>71.318400875999998</v>
      </c>
      <c r="AL6" s="105">
        <v>71.340795068999995</v>
      </c>
      <c r="AM6" s="105">
        <v>69.066550656000004</v>
      </c>
      <c r="AN6" s="105">
        <v>70.046799593000003</v>
      </c>
      <c r="AO6" s="105">
        <v>70.538598446999998</v>
      </c>
      <c r="AP6" s="105">
        <v>70.491073215</v>
      </c>
      <c r="AQ6" s="105">
        <v>70.240919133000006</v>
      </c>
      <c r="AR6" s="105">
        <v>70.648025391000004</v>
      </c>
      <c r="AS6" s="105">
        <v>70.307279309999998</v>
      </c>
      <c r="AT6" s="105">
        <v>70.757300997000002</v>
      </c>
      <c r="AU6" s="105">
        <v>70.265505653999995</v>
      </c>
      <c r="AV6" s="105">
        <v>71.06749499</v>
      </c>
      <c r="AW6" s="105">
        <v>71.188488153999998</v>
      </c>
      <c r="AX6" s="105">
        <v>70.961602970000001</v>
      </c>
      <c r="AY6" s="888">
        <v>70.045473571000002</v>
      </c>
      <c r="AZ6" s="888">
        <v>70.461400785999999</v>
      </c>
      <c r="BA6" s="888">
        <v>71.673227386999997</v>
      </c>
      <c r="BB6" s="888">
        <v>71.542344467000007</v>
      </c>
      <c r="BC6" s="888">
        <v>71.482546644999999</v>
      </c>
      <c r="BD6" s="888">
        <v>71.891164453000002</v>
      </c>
      <c r="BE6" s="888">
        <v>72.506734023999996</v>
      </c>
      <c r="BF6" s="888">
        <v>73.149387196999996</v>
      </c>
      <c r="BG6" s="388">
        <v>72.916797349999996</v>
      </c>
      <c r="BH6" s="388">
        <v>73.090825316999997</v>
      </c>
      <c r="BI6" s="388">
        <v>73.436610956999999</v>
      </c>
      <c r="BJ6" s="388">
        <v>72.979894221999999</v>
      </c>
      <c r="BK6" s="388">
        <v>72.623031773999998</v>
      </c>
      <c r="BL6" s="388">
        <v>72.916905450000002</v>
      </c>
      <c r="BM6" s="388">
        <v>72.671878390000003</v>
      </c>
      <c r="BN6" s="388">
        <v>73.016887432999994</v>
      </c>
      <c r="BO6" s="388">
        <v>72.771208313000002</v>
      </c>
      <c r="BP6" s="388">
        <v>73.212723785999998</v>
      </c>
      <c r="BQ6" s="388">
        <v>73.212783001999995</v>
      </c>
      <c r="BR6" s="388">
        <v>72.941115891999999</v>
      </c>
      <c r="BS6" s="388">
        <v>72.810875379999999</v>
      </c>
      <c r="BT6" s="388">
        <v>73.156761089</v>
      </c>
      <c r="BU6" s="388">
        <v>73.642387315999997</v>
      </c>
      <c r="BV6" s="388">
        <v>73.152289750999998</v>
      </c>
    </row>
    <row r="7" spans="1:74" s="272" customFormat="1" ht="11.05" customHeight="1" x14ac:dyDescent="0.2">
      <c r="A7" s="395"/>
      <c r="B7" s="389"/>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888"/>
      <c r="AZ7" s="888"/>
      <c r="BA7" s="888"/>
      <c r="BB7" s="888"/>
      <c r="BC7" s="888"/>
      <c r="BD7" s="888"/>
      <c r="BE7" s="888"/>
      <c r="BF7" s="888"/>
      <c r="BG7" s="388"/>
      <c r="BH7" s="388"/>
      <c r="BI7" s="388"/>
      <c r="BJ7" s="388"/>
      <c r="BK7" s="388"/>
      <c r="BL7" s="388"/>
      <c r="BM7" s="388"/>
      <c r="BN7" s="388"/>
      <c r="BO7" s="388"/>
      <c r="BP7" s="388"/>
      <c r="BQ7" s="388"/>
      <c r="BR7" s="388"/>
      <c r="BS7" s="388"/>
      <c r="BT7" s="388"/>
      <c r="BU7" s="388"/>
      <c r="BV7" s="388"/>
    </row>
    <row r="8" spans="1:74" s="272" customFormat="1" ht="11.05" customHeight="1" x14ac:dyDescent="0.2">
      <c r="A8" s="395" t="s">
        <v>202</v>
      </c>
      <c r="B8" s="392" t="s">
        <v>963</v>
      </c>
      <c r="C8" s="105">
        <v>26.176193903000001</v>
      </c>
      <c r="D8" s="105">
        <v>23.539145429000001</v>
      </c>
      <c r="E8" s="105">
        <v>26.264107676999998</v>
      </c>
      <c r="F8" s="105">
        <v>26.267755699999999</v>
      </c>
      <c r="G8" s="105">
        <v>26.64061529</v>
      </c>
      <c r="H8" s="105">
        <v>26.765911166999999</v>
      </c>
      <c r="I8" s="105">
        <v>26.899922226000001</v>
      </c>
      <c r="J8" s="105">
        <v>26.610459257999999</v>
      </c>
      <c r="K8" s="105">
        <v>26.067125267000002</v>
      </c>
      <c r="L8" s="105">
        <v>27.477905968000002</v>
      </c>
      <c r="M8" s="105">
        <v>27.9081245</v>
      </c>
      <c r="N8" s="105">
        <v>27.656975839000001</v>
      </c>
      <c r="O8" s="105">
        <v>26.892263516</v>
      </c>
      <c r="P8" s="105">
        <v>27.032151536000001</v>
      </c>
      <c r="Q8" s="105">
        <v>28.045362709999999</v>
      </c>
      <c r="R8" s="105">
        <v>27.800670767</v>
      </c>
      <c r="S8" s="105">
        <v>27.678723935000001</v>
      </c>
      <c r="T8" s="105">
        <v>28.0956145</v>
      </c>
      <c r="U8" s="105">
        <v>28.537407161000001</v>
      </c>
      <c r="V8" s="105">
        <v>28.402285128999999</v>
      </c>
      <c r="W8" s="105">
        <v>28.737932767</v>
      </c>
      <c r="X8" s="105">
        <v>28.922230290000002</v>
      </c>
      <c r="Y8" s="105">
        <v>29.185346533000001</v>
      </c>
      <c r="Z8" s="105">
        <v>28.018063354999999</v>
      </c>
      <c r="AA8" s="105">
        <v>29.016137742000002</v>
      </c>
      <c r="AB8" s="105">
        <v>28.975749357000002</v>
      </c>
      <c r="AC8" s="105">
        <v>29.544687289999999</v>
      </c>
      <c r="AD8" s="105">
        <v>29.2651346</v>
      </c>
      <c r="AE8" s="105">
        <v>28.928403805999999</v>
      </c>
      <c r="AF8" s="105">
        <v>29.457569433</v>
      </c>
      <c r="AG8" s="105">
        <v>29.936872580999999</v>
      </c>
      <c r="AH8" s="105">
        <v>30.188197097</v>
      </c>
      <c r="AI8" s="105">
        <v>30.379169999999998</v>
      </c>
      <c r="AJ8" s="105">
        <v>30.520832226</v>
      </c>
      <c r="AK8" s="105">
        <v>31.019732767000001</v>
      </c>
      <c r="AL8" s="105">
        <v>31.023522805999999</v>
      </c>
      <c r="AM8" s="105">
        <v>28.981778677000001</v>
      </c>
      <c r="AN8" s="105">
        <v>30.296922552000002</v>
      </c>
      <c r="AO8" s="105">
        <v>30.747377322999998</v>
      </c>
      <c r="AP8" s="105">
        <v>30.860583266999999</v>
      </c>
      <c r="AQ8" s="105">
        <v>30.527724418999998</v>
      </c>
      <c r="AR8" s="105">
        <v>30.854169200000001</v>
      </c>
      <c r="AS8" s="105">
        <v>30.797302354999999</v>
      </c>
      <c r="AT8" s="105">
        <v>31.300580484000001</v>
      </c>
      <c r="AU8" s="105">
        <v>30.7550691</v>
      </c>
      <c r="AV8" s="105">
        <v>31.721849452000001</v>
      </c>
      <c r="AW8" s="105">
        <v>31.732800999999998</v>
      </c>
      <c r="AX8" s="105">
        <v>31.622228387</v>
      </c>
      <c r="AY8" s="888">
        <v>30.562416290000002</v>
      </c>
      <c r="AZ8" s="888">
        <v>30.626100785999999</v>
      </c>
      <c r="BA8" s="888">
        <v>31.457127387</v>
      </c>
      <c r="BB8" s="888">
        <v>31.263044467</v>
      </c>
      <c r="BC8" s="888">
        <v>31.036646645000001</v>
      </c>
      <c r="BD8" s="888">
        <v>31.382154874000001</v>
      </c>
      <c r="BE8" s="888">
        <v>31.457181684999998</v>
      </c>
      <c r="BF8" s="888">
        <v>31.697065424000002</v>
      </c>
      <c r="BG8" s="388">
        <v>31.413830538999999</v>
      </c>
      <c r="BH8" s="388">
        <v>31.615684804000001</v>
      </c>
      <c r="BI8" s="388">
        <v>31.848203456</v>
      </c>
      <c r="BJ8" s="388">
        <v>31.761825476999999</v>
      </c>
      <c r="BK8" s="388">
        <v>31.630026482000002</v>
      </c>
      <c r="BL8" s="388">
        <v>31.370973395</v>
      </c>
      <c r="BM8" s="388">
        <v>31.565739785000002</v>
      </c>
      <c r="BN8" s="388">
        <v>31.482017244000001</v>
      </c>
      <c r="BO8" s="388">
        <v>31.296474187000001</v>
      </c>
      <c r="BP8" s="388">
        <v>31.492203521</v>
      </c>
      <c r="BQ8" s="388">
        <v>31.616845877999999</v>
      </c>
      <c r="BR8" s="388">
        <v>31.649753959000002</v>
      </c>
      <c r="BS8" s="388">
        <v>31.276705840000002</v>
      </c>
      <c r="BT8" s="388">
        <v>31.55102948</v>
      </c>
      <c r="BU8" s="388">
        <v>31.847114537</v>
      </c>
      <c r="BV8" s="388">
        <v>31.734502667000001</v>
      </c>
    </row>
    <row r="9" spans="1:74" ht="11.05" customHeight="1" x14ac:dyDescent="0.2">
      <c r="A9" s="323" t="s">
        <v>145</v>
      </c>
      <c r="B9" s="393" t="s">
        <v>944</v>
      </c>
      <c r="C9" s="289">
        <v>5.7187000000000001</v>
      </c>
      <c r="D9" s="289">
        <v>5.5137</v>
      </c>
      <c r="E9" s="289">
        <v>5.6177000000000001</v>
      </c>
      <c r="F9" s="289">
        <v>5.2427000000000001</v>
      </c>
      <c r="G9" s="289">
        <v>5.3346999999999998</v>
      </c>
      <c r="H9" s="289">
        <v>5.5236999999999998</v>
      </c>
      <c r="I9" s="289">
        <v>5.6506999999999996</v>
      </c>
      <c r="J9" s="289">
        <v>5.4664999999999999</v>
      </c>
      <c r="K9" s="289">
        <v>5.3384999999999998</v>
      </c>
      <c r="L9" s="289">
        <v>5.7024999999999997</v>
      </c>
      <c r="M9" s="289">
        <v>5.7725</v>
      </c>
      <c r="N9" s="289">
        <v>5.5555000000000003</v>
      </c>
      <c r="O9" s="289">
        <v>5.4865000000000004</v>
      </c>
      <c r="P9" s="289">
        <v>5.7271000000000001</v>
      </c>
      <c r="Q9" s="289">
        <v>5.758</v>
      </c>
      <c r="R9" s="289">
        <v>5.6017999999999999</v>
      </c>
      <c r="S9" s="289">
        <v>5.4097</v>
      </c>
      <c r="T9" s="289">
        <v>5.5342000000000002</v>
      </c>
      <c r="U9" s="289">
        <v>5.7666000000000004</v>
      </c>
      <c r="V9" s="289">
        <v>5.7511000000000001</v>
      </c>
      <c r="W9" s="289">
        <v>5.6860999999999997</v>
      </c>
      <c r="X9" s="289">
        <v>5.8230000000000004</v>
      </c>
      <c r="Y9" s="289">
        <v>5.984</v>
      </c>
      <c r="Z9" s="289">
        <v>5.7957000000000001</v>
      </c>
      <c r="AA9" s="289">
        <v>5.7329999999999997</v>
      </c>
      <c r="AB9" s="289">
        <v>5.7371999999999996</v>
      </c>
      <c r="AC9" s="289">
        <v>5.8343999999999996</v>
      </c>
      <c r="AD9" s="289">
        <v>5.4714</v>
      </c>
      <c r="AE9" s="289">
        <v>5.1592000000000002</v>
      </c>
      <c r="AF9" s="289">
        <v>5.4960000000000004</v>
      </c>
      <c r="AG9" s="289">
        <v>5.8421000000000003</v>
      </c>
      <c r="AH9" s="289">
        <v>5.8487</v>
      </c>
      <c r="AI9" s="289">
        <v>5.6632999999999996</v>
      </c>
      <c r="AJ9" s="289">
        <v>5.8407</v>
      </c>
      <c r="AK9" s="289">
        <v>6.1935000000000002</v>
      </c>
      <c r="AL9" s="289">
        <v>6.2831000000000001</v>
      </c>
      <c r="AM9" s="289">
        <v>5.7983000000000002</v>
      </c>
      <c r="AN9" s="289">
        <v>6.0076000000000001</v>
      </c>
      <c r="AO9" s="289">
        <v>6.0475000000000003</v>
      </c>
      <c r="AP9" s="289">
        <v>5.9612999999999996</v>
      </c>
      <c r="AQ9" s="289">
        <v>5.6256000000000004</v>
      </c>
      <c r="AR9" s="289">
        <v>5.8776000000000002</v>
      </c>
      <c r="AS9" s="289">
        <v>5.9695</v>
      </c>
      <c r="AT9" s="289">
        <v>6.0742000000000003</v>
      </c>
      <c r="AU9" s="289">
        <v>5.7210000000000001</v>
      </c>
      <c r="AV9" s="289">
        <v>6.2081</v>
      </c>
      <c r="AW9" s="289">
        <v>6.2766999999999999</v>
      </c>
      <c r="AX9" s="289">
        <v>6.3887999999999998</v>
      </c>
      <c r="AY9" s="877">
        <v>6.3410000000000002</v>
      </c>
      <c r="AZ9" s="877">
        <v>6.0845000000000002</v>
      </c>
      <c r="BA9" s="877">
        <v>6.3875999999999999</v>
      </c>
      <c r="BB9" s="877">
        <v>6.1597</v>
      </c>
      <c r="BC9" s="877">
        <v>5.6608999999999998</v>
      </c>
      <c r="BD9" s="877">
        <v>5.8438000190999997</v>
      </c>
      <c r="BE9" s="877">
        <v>6.1434196594000001</v>
      </c>
      <c r="BF9" s="877">
        <v>6.1966605738</v>
      </c>
      <c r="BG9" s="355">
        <v>6.1001048793999999</v>
      </c>
      <c r="BH9" s="355">
        <v>6.2539839863999998</v>
      </c>
      <c r="BI9" s="355">
        <v>6.4126537936999997</v>
      </c>
      <c r="BJ9" s="355">
        <v>6.4702049813000002</v>
      </c>
      <c r="BK9" s="355">
        <v>6.3829839177999999</v>
      </c>
      <c r="BL9" s="355">
        <v>6.4054853187000003</v>
      </c>
      <c r="BM9" s="355">
        <v>6.3782571023000001</v>
      </c>
      <c r="BN9" s="355">
        <v>6.1491066164000001</v>
      </c>
      <c r="BO9" s="355">
        <v>6.0092237531999997</v>
      </c>
      <c r="BP9" s="355">
        <v>6.1065714204999999</v>
      </c>
      <c r="BQ9" s="355">
        <v>6.3360512518999998</v>
      </c>
      <c r="BR9" s="355">
        <v>6.3440180484999997</v>
      </c>
      <c r="BS9" s="355">
        <v>6.2216438610999996</v>
      </c>
      <c r="BT9" s="355">
        <v>6.3850967302999999</v>
      </c>
      <c r="BU9" s="355">
        <v>6.5490964059000003</v>
      </c>
      <c r="BV9" s="355">
        <v>6.6094331243999997</v>
      </c>
    </row>
    <row r="10" spans="1:74" ht="11.05" customHeight="1" x14ac:dyDescent="0.2">
      <c r="A10" s="323" t="s">
        <v>146</v>
      </c>
      <c r="B10" s="393" t="s">
        <v>195</v>
      </c>
      <c r="C10" s="289">
        <v>1.9180999999999999</v>
      </c>
      <c r="D10" s="289">
        <v>1.9441999999999999</v>
      </c>
      <c r="E10" s="289">
        <v>1.9686999999999999</v>
      </c>
      <c r="F10" s="289">
        <v>1.9645999999999999</v>
      </c>
      <c r="G10" s="289">
        <v>1.9762</v>
      </c>
      <c r="H10" s="289">
        <v>1.9841</v>
      </c>
      <c r="I10" s="289">
        <v>1.9858</v>
      </c>
      <c r="J10" s="289">
        <v>1.9278</v>
      </c>
      <c r="K10" s="289">
        <v>1.9681999999999999</v>
      </c>
      <c r="L10" s="289">
        <v>1.9801</v>
      </c>
      <c r="M10" s="289">
        <v>2.0030000000000001</v>
      </c>
      <c r="N10" s="289">
        <v>2.0055000000000001</v>
      </c>
      <c r="O10" s="289">
        <v>2.0274999999999999</v>
      </c>
      <c r="P10" s="289">
        <v>2.0091000000000001</v>
      </c>
      <c r="Q10" s="289">
        <v>2.0308999999999999</v>
      </c>
      <c r="R10" s="289">
        <v>2.0184000000000002</v>
      </c>
      <c r="S10" s="289">
        <v>2.0335000000000001</v>
      </c>
      <c r="T10" s="289">
        <v>2.0419</v>
      </c>
      <c r="U10" s="289">
        <v>2.0211999999999999</v>
      </c>
      <c r="V10" s="289">
        <v>2.0348999999999999</v>
      </c>
      <c r="W10" s="289">
        <v>2.0384000000000002</v>
      </c>
      <c r="X10" s="289">
        <v>2.0327999999999999</v>
      </c>
      <c r="Y10" s="289">
        <v>2.0383</v>
      </c>
      <c r="Z10" s="289">
        <v>2.0301</v>
      </c>
      <c r="AA10" s="289">
        <v>2.1225000000000001</v>
      </c>
      <c r="AB10" s="289">
        <v>2.1120999999999999</v>
      </c>
      <c r="AC10" s="289">
        <v>2.1221000000000001</v>
      </c>
      <c r="AD10" s="289">
        <v>2.1604999999999999</v>
      </c>
      <c r="AE10" s="289">
        <v>2.1640000000000001</v>
      </c>
      <c r="AF10" s="289">
        <v>2.1480000000000001</v>
      </c>
      <c r="AG10" s="289">
        <v>2.0912000000000002</v>
      </c>
      <c r="AH10" s="289">
        <v>2.1089000000000002</v>
      </c>
      <c r="AI10" s="289">
        <v>2.1214</v>
      </c>
      <c r="AJ10" s="289">
        <v>2.0975999999999999</v>
      </c>
      <c r="AK10" s="289">
        <v>2.0977000000000001</v>
      </c>
      <c r="AL10" s="289">
        <v>2.0855999999999999</v>
      </c>
      <c r="AM10" s="289">
        <v>2.0543999999999998</v>
      </c>
      <c r="AN10" s="289">
        <v>2.0463</v>
      </c>
      <c r="AO10" s="289">
        <v>2.0415999999999999</v>
      </c>
      <c r="AP10" s="289">
        <v>2.0036999999999998</v>
      </c>
      <c r="AQ10" s="289">
        <v>1.9936</v>
      </c>
      <c r="AR10" s="289">
        <v>2.0125000000000002</v>
      </c>
      <c r="AS10" s="289">
        <v>2.0392000000000001</v>
      </c>
      <c r="AT10" s="289">
        <v>2.0375000000000001</v>
      </c>
      <c r="AU10" s="289">
        <v>2.0428000000000002</v>
      </c>
      <c r="AV10" s="289">
        <v>1.9982</v>
      </c>
      <c r="AW10" s="289">
        <v>1.9576</v>
      </c>
      <c r="AX10" s="289">
        <v>1.8989</v>
      </c>
      <c r="AY10" s="877">
        <v>1.8745000000000001</v>
      </c>
      <c r="AZ10" s="877">
        <v>1.8758999999999999</v>
      </c>
      <c r="BA10" s="877">
        <v>1.8496999999999999</v>
      </c>
      <c r="BB10" s="877">
        <v>1.8585</v>
      </c>
      <c r="BC10" s="877">
        <v>1.85</v>
      </c>
      <c r="BD10" s="877">
        <v>1.8568074878</v>
      </c>
      <c r="BE10" s="877">
        <v>1.8871610094</v>
      </c>
      <c r="BF10" s="877">
        <v>1.866092565</v>
      </c>
      <c r="BG10" s="355">
        <v>1.8608933596999999</v>
      </c>
      <c r="BH10" s="355">
        <v>1.8454462172999999</v>
      </c>
      <c r="BI10" s="355">
        <v>1.8314394619000001</v>
      </c>
      <c r="BJ10" s="355">
        <v>1.8292920957000001</v>
      </c>
      <c r="BK10" s="355">
        <v>1.8368905644</v>
      </c>
      <c r="BL10" s="355">
        <v>1.8380673761999999</v>
      </c>
      <c r="BM10" s="355">
        <v>1.8336993830999999</v>
      </c>
      <c r="BN10" s="355">
        <v>1.817176028</v>
      </c>
      <c r="BO10" s="355">
        <v>1.8101348336</v>
      </c>
      <c r="BP10" s="355">
        <v>1.8050638000000001</v>
      </c>
      <c r="BQ10" s="355">
        <v>1.794432426</v>
      </c>
      <c r="BR10" s="355">
        <v>1.7935239108000001</v>
      </c>
      <c r="BS10" s="355">
        <v>1.7898157791</v>
      </c>
      <c r="BT10" s="355">
        <v>1.7756622500999999</v>
      </c>
      <c r="BU10" s="355">
        <v>1.7629002315</v>
      </c>
      <c r="BV10" s="355">
        <v>1.7618794427</v>
      </c>
    </row>
    <row r="11" spans="1:74" ht="11.05" customHeight="1" x14ac:dyDescent="0.2">
      <c r="A11" s="323" t="s">
        <v>147</v>
      </c>
      <c r="B11" s="393" t="s">
        <v>196</v>
      </c>
      <c r="C11" s="289">
        <v>18.539393903000001</v>
      </c>
      <c r="D11" s="289">
        <v>16.081245428999999</v>
      </c>
      <c r="E11" s="289">
        <v>18.677707677000001</v>
      </c>
      <c r="F11" s="289">
        <v>19.060455699999999</v>
      </c>
      <c r="G11" s="289">
        <v>19.329715289999999</v>
      </c>
      <c r="H11" s="289">
        <v>19.258111166999999</v>
      </c>
      <c r="I11" s="289">
        <v>19.263422225999999</v>
      </c>
      <c r="J11" s="289">
        <v>19.216159258000001</v>
      </c>
      <c r="K11" s="289">
        <v>18.760425266999999</v>
      </c>
      <c r="L11" s="289">
        <v>19.795305968000001</v>
      </c>
      <c r="M11" s="289">
        <v>20.132624499999999</v>
      </c>
      <c r="N11" s="289">
        <v>20.095975839000001</v>
      </c>
      <c r="O11" s="289">
        <v>19.378263516000001</v>
      </c>
      <c r="P11" s="289">
        <v>19.295951536</v>
      </c>
      <c r="Q11" s="289">
        <v>20.256462710000001</v>
      </c>
      <c r="R11" s="289">
        <v>20.180470766999999</v>
      </c>
      <c r="S11" s="289">
        <v>20.235523935</v>
      </c>
      <c r="T11" s="289">
        <v>20.5195145</v>
      </c>
      <c r="U11" s="289">
        <v>20.749607161</v>
      </c>
      <c r="V11" s="289">
        <v>20.616285129000001</v>
      </c>
      <c r="W11" s="289">
        <v>21.013432767000001</v>
      </c>
      <c r="X11" s="289">
        <v>21.06643029</v>
      </c>
      <c r="Y11" s="289">
        <v>21.163046532999999</v>
      </c>
      <c r="Z11" s="289">
        <v>20.192263355000001</v>
      </c>
      <c r="AA11" s="289">
        <v>21.160637741999999</v>
      </c>
      <c r="AB11" s="289">
        <v>21.126449356999998</v>
      </c>
      <c r="AC11" s="289">
        <v>21.58818729</v>
      </c>
      <c r="AD11" s="289">
        <v>21.633234600000002</v>
      </c>
      <c r="AE11" s="289">
        <v>21.605203805999999</v>
      </c>
      <c r="AF11" s="289">
        <v>21.813569433000001</v>
      </c>
      <c r="AG11" s="289">
        <v>22.003572581</v>
      </c>
      <c r="AH11" s="289">
        <v>22.230597097</v>
      </c>
      <c r="AI11" s="289">
        <v>22.594470000000001</v>
      </c>
      <c r="AJ11" s="289">
        <v>22.582532226000001</v>
      </c>
      <c r="AK11" s="289">
        <v>22.728532767000001</v>
      </c>
      <c r="AL11" s="289">
        <v>22.654822805999999</v>
      </c>
      <c r="AM11" s="289">
        <v>21.129078676999999</v>
      </c>
      <c r="AN11" s="289">
        <v>22.243022551999999</v>
      </c>
      <c r="AO11" s="289">
        <v>22.658277323</v>
      </c>
      <c r="AP11" s="289">
        <v>22.895583266999999</v>
      </c>
      <c r="AQ11" s="289">
        <v>22.908524418999999</v>
      </c>
      <c r="AR11" s="289">
        <v>22.964069200000001</v>
      </c>
      <c r="AS11" s="289">
        <v>22.788602354999998</v>
      </c>
      <c r="AT11" s="289">
        <v>23.188880483999998</v>
      </c>
      <c r="AU11" s="289">
        <v>22.9912691</v>
      </c>
      <c r="AV11" s="289">
        <v>23.515549451999998</v>
      </c>
      <c r="AW11" s="289">
        <v>23.498501000000001</v>
      </c>
      <c r="AX11" s="289">
        <v>23.334528386999999</v>
      </c>
      <c r="AY11" s="877">
        <v>22.346916289999999</v>
      </c>
      <c r="AZ11" s="877">
        <v>22.665700785999999</v>
      </c>
      <c r="BA11" s="877">
        <v>23.219827386999999</v>
      </c>
      <c r="BB11" s="877">
        <v>23.244844467</v>
      </c>
      <c r="BC11" s="877">
        <v>23.525746645000002</v>
      </c>
      <c r="BD11" s="877">
        <v>23.681547367</v>
      </c>
      <c r="BE11" s="877">
        <v>23.426601016999999</v>
      </c>
      <c r="BF11" s="877">
        <v>23.634312286</v>
      </c>
      <c r="BG11" s="355">
        <v>23.452832300000001</v>
      </c>
      <c r="BH11" s="355">
        <v>23.5162546</v>
      </c>
      <c r="BI11" s="355">
        <v>23.604110200000001</v>
      </c>
      <c r="BJ11" s="355">
        <v>23.462328400000001</v>
      </c>
      <c r="BK11" s="355">
        <v>23.410152</v>
      </c>
      <c r="BL11" s="355">
        <v>23.127420699999998</v>
      </c>
      <c r="BM11" s="355">
        <v>23.3537833</v>
      </c>
      <c r="BN11" s="355">
        <v>23.515734599999998</v>
      </c>
      <c r="BO11" s="355">
        <v>23.477115600000001</v>
      </c>
      <c r="BP11" s="355">
        <v>23.580568299999999</v>
      </c>
      <c r="BQ11" s="355">
        <v>23.486362199999999</v>
      </c>
      <c r="BR11" s="355">
        <v>23.512212000000002</v>
      </c>
      <c r="BS11" s="355">
        <v>23.2652462</v>
      </c>
      <c r="BT11" s="355">
        <v>23.3902705</v>
      </c>
      <c r="BU11" s="355">
        <v>23.535117899999999</v>
      </c>
      <c r="BV11" s="355">
        <v>23.363190100000001</v>
      </c>
    </row>
    <row r="12" spans="1:74" ht="11.05" customHeight="1" x14ac:dyDescent="0.2">
      <c r="A12" s="323"/>
      <c r="B12" s="393"/>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877"/>
      <c r="AZ12" s="877"/>
      <c r="BA12" s="877"/>
      <c r="BB12" s="877"/>
      <c r="BC12" s="877"/>
      <c r="BD12" s="877"/>
      <c r="BE12" s="877"/>
      <c r="BF12" s="877"/>
      <c r="BG12" s="355"/>
      <c r="BH12" s="355"/>
      <c r="BI12" s="355"/>
      <c r="BJ12" s="355"/>
      <c r="BK12" s="355"/>
      <c r="BL12" s="355"/>
      <c r="BM12" s="355"/>
      <c r="BN12" s="355"/>
      <c r="BO12" s="355"/>
      <c r="BP12" s="355"/>
      <c r="BQ12" s="355"/>
      <c r="BR12" s="355"/>
      <c r="BS12" s="355"/>
      <c r="BT12" s="355"/>
      <c r="BU12" s="355"/>
      <c r="BV12" s="355"/>
    </row>
    <row r="13" spans="1:74" s="272" customFormat="1" ht="11.05" customHeight="1" x14ac:dyDescent="0.2">
      <c r="A13" s="395" t="s">
        <v>201</v>
      </c>
      <c r="B13" s="392" t="s">
        <v>964</v>
      </c>
      <c r="C13" s="105">
        <v>5.6587849783999999</v>
      </c>
      <c r="D13" s="105">
        <v>5.6005282878999996</v>
      </c>
      <c r="E13" s="105">
        <v>5.6904808022999998</v>
      </c>
      <c r="F13" s="105">
        <v>6.0895506492999996</v>
      </c>
      <c r="G13" s="105">
        <v>6.3959663015999997</v>
      </c>
      <c r="H13" s="105">
        <v>6.3828236470000004</v>
      </c>
      <c r="I13" s="105">
        <v>6.7156688410000003</v>
      </c>
      <c r="J13" s="105">
        <v>6.6632537938</v>
      </c>
      <c r="K13" s="105">
        <v>6.6842252883000004</v>
      </c>
      <c r="L13" s="105">
        <v>6.0728311729</v>
      </c>
      <c r="M13" s="105">
        <v>5.9230286497</v>
      </c>
      <c r="N13" s="105">
        <v>5.4692491919000004</v>
      </c>
      <c r="O13" s="105">
        <v>5.8477896989999998</v>
      </c>
      <c r="P13" s="105">
        <v>5.8079675056999998</v>
      </c>
      <c r="Q13" s="105">
        <v>5.8338298526000001</v>
      </c>
      <c r="R13" s="105">
        <v>6.2611843616999998</v>
      </c>
      <c r="S13" s="105">
        <v>6.6183456745000004</v>
      </c>
      <c r="T13" s="105">
        <v>6.5970282963000004</v>
      </c>
      <c r="U13" s="105">
        <v>6.9467820029</v>
      </c>
      <c r="V13" s="105">
        <v>7.0016975022999999</v>
      </c>
      <c r="W13" s="105">
        <v>7.006290935</v>
      </c>
      <c r="X13" s="105">
        <v>6.9882440618999997</v>
      </c>
      <c r="Y13" s="105">
        <v>6.6945908940000001</v>
      </c>
      <c r="Z13" s="105">
        <v>6.3668618271000001</v>
      </c>
      <c r="AA13" s="105">
        <v>6.4607200184</v>
      </c>
      <c r="AB13" s="105">
        <v>6.3931773888999999</v>
      </c>
      <c r="AC13" s="105">
        <v>6.3173580351999998</v>
      </c>
      <c r="AD13" s="105">
        <v>6.6269702147</v>
      </c>
      <c r="AE13" s="105">
        <v>7.1175830252000001</v>
      </c>
      <c r="AF13" s="105">
        <v>7.2960494770000004</v>
      </c>
      <c r="AG13" s="105">
        <v>7.5843988494000003</v>
      </c>
      <c r="AH13" s="105">
        <v>7.5277279899999998</v>
      </c>
      <c r="AI13" s="105">
        <v>7.7060557640000003</v>
      </c>
      <c r="AJ13" s="105">
        <v>7.4484839789999997</v>
      </c>
      <c r="AK13" s="105">
        <v>7.4825681096999999</v>
      </c>
      <c r="AL13" s="105">
        <v>7.2784722627000003</v>
      </c>
      <c r="AM13" s="105">
        <v>7.0794719787</v>
      </c>
      <c r="AN13" s="105">
        <v>6.9816770417000003</v>
      </c>
      <c r="AO13" s="105">
        <v>6.9735211248000004</v>
      </c>
      <c r="AP13" s="105">
        <v>7.1033899483000003</v>
      </c>
      <c r="AQ13" s="105">
        <v>7.6322947132000003</v>
      </c>
      <c r="AR13" s="105">
        <v>7.7611561910000004</v>
      </c>
      <c r="AS13" s="105">
        <v>7.4396769555000004</v>
      </c>
      <c r="AT13" s="105">
        <v>7.8067205129000001</v>
      </c>
      <c r="AU13" s="105">
        <v>7.9764365537000002</v>
      </c>
      <c r="AV13" s="105">
        <v>7.5663455387000003</v>
      </c>
      <c r="AW13" s="105">
        <v>7.3301871542999999</v>
      </c>
      <c r="AX13" s="105">
        <v>7.0803745826000002</v>
      </c>
      <c r="AY13" s="888">
        <v>7.0561572809999999</v>
      </c>
      <c r="AZ13" s="888">
        <v>7.1097999999999999</v>
      </c>
      <c r="BA13" s="888">
        <v>7.2596999999999996</v>
      </c>
      <c r="BB13" s="888">
        <v>7.4311999999999996</v>
      </c>
      <c r="BC13" s="888">
        <v>7.7697000000000003</v>
      </c>
      <c r="BD13" s="888">
        <v>7.7708068016</v>
      </c>
      <c r="BE13" s="888">
        <v>8.0264108375000003</v>
      </c>
      <c r="BF13" s="888">
        <v>8.2779386988999999</v>
      </c>
      <c r="BG13" s="388">
        <v>8.4276180054999994</v>
      </c>
      <c r="BH13" s="388">
        <v>8.0041330531000003</v>
      </c>
      <c r="BI13" s="388">
        <v>8.0618307319000007</v>
      </c>
      <c r="BJ13" s="388">
        <v>7.7202590691999999</v>
      </c>
      <c r="BK13" s="388">
        <v>7.5955871584999999</v>
      </c>
      <c r="BL13" s="388">
        <v>8.1272618363000007</v>
      </c>
      <c r="BM13" s="388">
        <v>7.7608700116999998</v>
      </c>
      <c r="BN13" s="388">
        <v>8.2310480693999999</v>
      </c>
      <c r="BO13" s="388">
        <v>8.3464675759000002</v>
      </c>
      <c r="BP13" s="388">
        <v>8.5188231876000007</v>
      </c>
      <c r="BQ13" s="388">
        <v>8.512545931</v>
      </c>
      <c r="BR13" s="388">
        <v>8.3524879925000004</v>
      </c>
      <c r="BS13" s="388">
        <v>8.5893112802000005</v>
      </c>
      <c r="BT13" s="388">
        <v>8.2295160202000002</v>
      </c>
      <c r="BU13" s="388">
        <v>8.3363292060000003</v>
      </c>
      <c r="BV13" s="388">
        <v>8.0119093028999995</v>
      </c>
    </row>
    <row r="14" spans="1:74" ht="11.05" customHeight="1" x14ac:dyDescent="0.2">
      <c r="A14" s="323" t="s">
        <v>148</v>
      </c>
      <c r="B14" s="393" t="s">
        <v>952</v>
      </c>
      <c r="C14" s="289">
        <v>0.65259999999999996</v>
      </c>
      <c r="D14" s="289">
        <v>0.65790000000000004</v>
      </c>
      <c r="E14" s="289">
        <v>0.68910000000000005</v>
      </c>
      <c r="F14" s="289">
        <v>0.68359999999999999</v>
      </c>
      <c r="G14" s="289">
        <v>0.70520000000000005</v>
      </c>
      <c r="H14" s="289">
        <v>0.70489999999999997</v>
      </c>
      <c r="I14" s="289">
        <v>0.72950000000000004</v>
      </c>
      <c r="J14" s="289">
        <v>0.71850000000000003</v>
      </c>
      <c r="K14" s="289">
        <v>0.73370000000000002</v>
      </c>
      <c r="L14" s="289">
        <v>0.73460000000000003</v>
      </c>
      <c r="M14" s="289">
        <v>0.73970000000000002</v>
      </c>
      <c r="N14" s="289">
        <v>0.74639999999999995</v>
      </c>
      <c r="O14" s="289">
        <v>0.76549999999999996</v>
      </c>
      <c r="P14" s="289">
        <v>0.76780000000000004</v>
      </c>
      <c r="Q14" s="289">
        <v>0.76160000000000005</v>
      </c>
      <c r="R14" s="289">
        <v>0.77669999999999995</v>
      </c>
      <c r="S14" s="289">
        <v>0.77890000000000004</v>
      </c>
      <c r="T14" s="289">
        <v>0.78879999999999995</v>
      </c>
      <c r="U14" s="289">
        <v>0.77829999999999999</v>
      </c>
      <c r="V14" s="289">
        <v>0.78249999999999997</v>
      </c>
      <c r="W14" s="289">
        <v>0.79510000000000003</v>
      </c>
      <c r="X14" s="289">
        <v>0.8296</v>
      </c>
      <c r="Y14" s="289">
        <v>0.81759999999999999</v>
      </c>
      <c r="Z14" s="289">
        <v>0.80030000000000001</v>
      </c>
      <c r="AA14" s="289">
        <v>0.79610000000000003</v>
      </c>
      <c r="AB14" s="289">
        <v>0.8034</v>
      </c>
      <c r="AC14" s="289">
        <v>0.81659999999999999</v>
      </c>
      <c r="AD14" s="289">
        <v>0.81469999999999998</v>
      </c>
      <c r="AE14" s="289">
        <v>0.8105</v>
      </c>
      <c r="AF14" s="289">
        <v>0.80059999999999998</v>
      </c>
      <c r="AG14" s="289">
        <v>0.80730000000000002</v>
      </c>
      <c r="AH14" s="289">
        <v>0.81399999999999995</v>
      </c>
      <c r="AI14" s="289">
        <v>0.82830000000000004</v>
      </c>
      <c r="AJ14" s="289">
        <v>0.8367</v>
      </c>
      <c r="AK14" s="289">
        <v>0.84470000000000001</v>
      </c>
      <c r="AL14" s="289">
        <v>0.85240000000000005</v>
      </c>
      <c r="AM14" s="289">
        <v>0.85409999999999997</v>
      </c>
      <c r="AN14" s="289">
        <v>0.84760000000000002</v>
      </c>
      <c r="AO14" s="289">
        <v>0.8629</v>
      </c>
      <c r="AP14" s="289">
        <v>0.87109999999999999</v>
      </c>
      <c r="AQ14" s="289">
        <v>0.87539999999999996</v>
      </c>
      <c r="AR14" s="289">
        <v>0.86339999999999995</v>
      </c>
      <c r="AS14" s="289">
        <v>0.88529999999999998</v>
      </c>
      <c r="AT14" s="289">
        <v>0.90890000000000004</v>
      </c>
      <c r="AU14" s="289">
        <v>0.92369999999999997</v>
      </c>
      <c r="AV14" s="289">
        <v>0.92479999999999996</v>
      </c>
      <c r="AW14" s="289">
        <v>0.93669999999999998</v>
      </c>
      <c r="AX14" s="289">
        <v>0.94450000000000001</v>
      </c>
      <c r="AY14" s="877">
        <v>0.93030000000000002</v>
      </c>
      <c r="AZ14" s="877">
        <v>0.92959999999999998</v>
      </c>
      <c r="BA14" s="877">
        <v>0.93079999999999996</v>
      </c>
      <c r="BB14" s="877">
        <v>0.92320000000000002</v>
      </c>
      <c r="BC14" s="877">
        <v>0.93279999999999996</v>
      </c>
      <c r="BD14" s="877">
        <v>0.96899845171999999</v>
      </c>
      <c r="BE14" s="877">
        <v>0.96458568769999997</v>
      </c>
      <c r="BF14" s="877">
        <v>0.97875821626000004</v>
      </c>
      <c r="BG14" s="355">
        <v>1.0023187872999999</v>
      </c>
      <c r="BH14" s="355">
        <v>0.99957552311999998</v>
      </c>
      <c r="BI14" s="355">
        <v>1.0172304473</v>
      </c>
      <c r="BJ14" s="355">
        <v>1.0174482728000001</v>
      </c>
      <c r="BK14" s="355">
        <v>1.0041450954</v>
      </c>
      <c r="BL14" s="355">
        <v>1.0852196106000001</v>
      </c>
      <c r="BM14" s="355">
        <v>1.0202029372999999</v>
      </c>
      <c r="BN14" s="355">
        <v>1.0449745196</v>
      </c>
      <c r="BO14" s="355">
        <v>1.0305640571000001</v>
      </c>
      <c r="BP14" s="355">
        <v>1.0560440260999999</v>
      </c>
      <c r="BQ14" s="355">
        <v>1.0408866032999999</v>
      </c>
      <c r="BR14" s="355">
        <v>1.0161933076</v>
      </c>
      <c r="BS14" s="355">
        <v>1.0770072602</v>
      </c>
      <c r="BT14" s="355">
        <v>1.0616026011999999</v>
      </c>
      <c r="BU14" s="355">
        <v>1.0861440580999999</v>
      </c>
      <c r="BV14" s="355">
        <v>1.0687254468</v>
      </c>
    </row>
    <row r="15" spans="1:74" ht="11.05" customHeight="1" x14ac:dyDescent="0.2">
      <c r="A15" s="323" t="s">
        <v>149</v>
      </c>
      <c r="B15" s="393" t="s">
        <v>953</v>
      </c>
      <c r="C15" s="289">
        <v>3.2263999999999999</v>
      </c>
      <c r="D15" s="289">
        <v>3.1789999999999998</v>
      </c>
      <c r="E15" s="289">
        <v>3.2589999999999999</v>
      </c>
      <c r="F15" s="289">
        <v>3.6985000000000001</v>
      </c>
      <c r="G15" s="289">
        <v>3.9921000000000002</v>
      </c>
      <c r="H15" s="289">
        <v>3.9874999999999998</v>
      </c>
      <c r="I15" s="289">
        <v>4.2514000000000003</v>
      </c>
      <c r="J15" s="289">
        <v>4.2003000000000004</v>
      </c>
      <c r="K15" s="289">
        <v>4.1919000000000004</v>
      </c>
      <c r="L15" s="289">
        <v>3.5975999999999999</v>
      </c>
      <c r="M15" s="289">
        <v>3.431</v>
      </c>
      <c r="N15" s="289">
        <v>3.2259000000000002</v>
      </c>
      <c r="O15" s="289">
        <v>3.3849999999999998</v>
      </c>
      <c r="P15" s="289">
        <v>3.2703000000000002</v>
      </c>
      <c r="Q15" s="289">
        <v>3.3371</v>
      </c>
      <c r="R15" s="289">
        <v>3.5779999999999998</v>
      </c>
      <c r="S15" s="289">
        <v>3.9003000000000001</v>
      </c>
      <c r="T15" s="289">
        <v>3.9163000000000001</v>
      </c>
      <c r="U15" s="289">
        <v>4.2020999999999997</v>
      </c>
      <c r="V15" s="289">
        <v>4.2493999999999996</v>
      </c>
      <c r="W15" s="289">
        <v>4.2271999999999998</v>
      </c>
      <c r="X15" s="289">
        <v>4.1871999999999998</v>
      </c>
      <c r="Y15" s="289">
        <v>3.8824000000000001</v>
      </c>
      <c r="Z15" s="289">
        <v>3.5451000000000001</v>
      </c>
      <c r="AA15" s="289">
        <v>3.6368999999999998</v>
      </c>
      <c r="AB15" s="289">
        <v>3.6274999999999999</v>
      </c>
      <c r="AC15" s="289">
        <v>3.5310999999999999</v>
      </c>
      <c r="AD15" s="289">
        <v>3.8087</v>
      </c>
      <c r="AE15" s="289">
        <v>4.3273999999999999</v>
      </c>
      <c r="AF15" s="289">
        <v>4.4768999999999997</v>
      </c>
      <c r="AG15" s="289">
        <v>4.7885</v>
      </c>
      <c r="AH15" s="289">
        <v>4.7343000000000002</v>
      </c>
      <c r="AI15" s="289">
        <v>4.9284999999999997</v>
      </c>
      <c r="AJ15" s="289">
        <v>4.6077000000000004</v>
      </c>
      <c r="AK15" s="289">
        <v>4.6356000000000002</v>
      </c>
      <c r="AL15" s="289">
        <v>4.2359999999999998</v>
      </c>
      <c r="AM15" s="289">
        <v>3.9581</v>
      </c>
      <c r="AN15" s="289">
        <v>3.8885999999999998</v>
      </c>
      <c r="AO15" s="289">
        <v>3.8391999999999999</v>
      </c>
      <c r="AP15" s="289">
        <v>3.9969000000000001</v>
      </c>
      <c r="AQ15" s="289">
        <v>4.4619</v>
      </c>
      <c r="AR15" s="289">
        <v>4.7003000000000004</v>
      </c>
      <c r="AS15" s="289">
        <v>4.5191999999999997</v>
      </c>
      <c r="AT15" s="289">
        <v>4.6614000000000004</v>
      </c>
      <c r="AU15" s="289">
        <v>4.8254999999999999</v>
      </c>
      <c r="AV15" s="289">
        <v>4.391</v>
      </c>
      <c r="AW15" s="289">
        <v>4.1555999999999997</v>
      </c>
      <c r="AX15" s="289">
        <v>3.9180999999999999</v>
      </c>
      <c r="AY15" s="877">
        <v>3.9020999999999999</v>
      </c>
      <c r="AZ15" s="877">
        <v>3.9672000000000001</v>
      </c>
      <c r="BA15" s="877">
        <v>4.1086</v>
      </c>
      <c r="BB15" s="877">
        <v>4.3394000000000004</v>
      </c>
      <c r="BC15" s="877">
        <v>4.6063999999999998</v>
      </c>
      <c r="BD15" s="877">
        <v>4.5950916292999997</v>
      </c>
      <c r="BE15" s="877">
        <v>4.8397487584999999</v>
      </c>
      <c r="BF15" s="877">
        <v>4.8294862360000002</v>
      </c>
      <c r="BG15" s="355">
        <v>4.9702583350999996</v>
      </c>
      <c r="BH15" s="355">
        <v>4.5498879125</v>
      </c>
      <c r="BI15" s="355">
        <v>4.5928824145</v>
      </c>
      <c r="BJ15" s="355">
        <v>4.2393154594000002</v>
      </c>
      <c r="BK15" s="355">
        <v>4.1507828810999996</v>
      </c>
      <c r="BL15" s="355">
        <v>4.6369370574</v>
      </c>
      <c r="BM15" s="355">
        <v>4.3107663139000003</v>
      </c>
      <c r="BN15" s="355">
        <v>4.7866863659999996</v>
      </c>
      <c r="BO15" s="355">
        <v>4.8957192957000002</v>
      </c>
      <c r="BP15" s="355">
        <v>5.0325524518</v>
      </c>
      <c r="BQ15" s="355">
        <v>5.0386637621999997</v>
      </c>
      <c r="BR15" s="355">
        <v>4.9394845915000003</v>
      </c>
      <c r="BS15" s="355">
        <v>5.1190616921999998</v>
      </c>
      <c r="BT15" s="355">
        <v>4.7521733397999997</v>
      </c>
      <c r="BU15" s="355">
        <v>4.8261004073000002</v>
      </c>
      <c r="BV15" s="355">
        <v>4.4677044509000003</v>
      </c>
    </row>
    <row r="16" spans="1:74" ht="11.05" customHeight="1" x14ac:dyDescent="0.2">
      <c r="A16" s="323" t="s">
        <v>150</v>
      </c>
      <c r="B16" s="393" t="s">
        <v>954</v>
      </c>
      <c r="C16" s="289">
        <v>0.78029999999999999</v>
      </c>
      <c r="D16" s="289">
        <v>0.77659999999999996</v>
      </c>
      <c r="E16" s="289">
        <v>0.77629999999999999</v>
      </c>
      <c r="F16" s="289">
        <v>0.77629999999999999</v>
      </c>
      <c r="G16" s="289">
        <v>0.73440000000000005</v>
      </c>
      <c r="H16" s="289">
        <v>0.72499999999999998</v>
      </c>
      <c r="I16" s="289">
        <v>0.7621</v>
      </c>
      <c r="J16" s="289">
        <v>0.77829999999999999</v>
      </c>
      <c r="K16" s="289">
        <v>0.77510000000000001</v>
      </c>
      <c r="L16" s="289">
        <v>0.77090000000000003</v>
      </c>
      <c r="M16" s="289">
        <v>0.77829999999999999</v>
      </c>
      <c r="N16" s="289">
        <v>0.77590000000000003</v>
      </c>
      <c r="O16" s="289">
        <v>0.77180000000000004</v>
      </c>
      <c r="P16" s="289">
        <v>0.77100000000000002</v>
      </c>
      <c r="Q16" s="289">
        <v>0.78280000000000005</v>
      </c>
      <c r="R16" s="289">
        <v>0.78269999999999995</v>
      </c>
      <c r="S16" s="289">
        <v>0.77759999999999996</v>
      </c>
      <c r="T16" s="289">
        <v>0.78390000000000004</v>
      </c>
      <c r="U16" s="289">
        <v>0.77890000000000004</v>
      </c>
      <c r="V16" s="289">
        <v>0.7802</v>
      </c>
      <c r="W16" s="289">
        <v>0.7843</v>
      </c>
      <c r="X16" s="289">
        <v>0.78769999999999996</v>
      </c>
      <c r="Y16" s="289">
        <v>0.80189999999999995</v>
      </c>
      <c r="Z16" s="289">
        <v>0.81530000000000002</v>
      </c>
      <c r="AA16" s="289">
        <v>0.80459999999999998</v>
      </c>
      <c r="AB16" s="289">
        <v>0.79079999999999995</v>
      </c>
      <c r="AC16" s="289">
        <v>0.80249999999999999</v>
      </c>
      <c r="AD16" s="289">
        <v>0.81359999999999999</v>
      </c>
      <c r="AE16" s="289">
        <v>0.80530000000000002</v>
      </c>
      <c r="AF16" s="289">
        <v>0.8085</v>
      </c>
      <c r="AG16" s="289">
        <v>0.81320000000000003</v>
      </c>
      <c r="AH16" s="289">
        <v>0.81310000000000004</v>
      </c>
      <c r="AI16" s="289">
        <v>0.80200000000000005</v>
      </c>
      <c r="AJ16" s="289">
        <v>0.81379999999999997</v>
      </c>
      <c r="AK16" s="289">
        <v>0.80900000000000005</v>
      </c>
      <c r="AL16" s="289">
        <v>0.81769999999999998</v>
      </c>
      <c r="AM16" s="289">
        <v>0.80830000000000002</v>
      </c>
      <c r="AN16" s="289">
        <v>0.79520000000000002</v>
      </c>
      <c r="AO16" s="289">
        <v>0.8105</v>
      </c>
      <c r="AP16" s="289">
        <v>0.82079999999999997</v>
      </c>
      <c r="AQ16" s="289">
        <v>0.81859999999999999</v>
      </c>
      <c r="AR16" s="289">
        <v>0.81230000000000002</v>
      </c>
      <c r="AS16" s="289">
        <v>0.81169999999999998</v>
      </c>
      <c r="AT16" s="289">
        <v>0.80469999999999997</v>
      </c>
      <c r="AU16" s="289">
        <v>0.78139999999999998</v>
      </c>
      <c r="AV16" s="289">
        <v>0.7954</v>
      </c>
      <c r="AW16" s="289">
        <v>0.79</v>
      </c>
      <c r="AX16" s="289">
        <v>0.7863</v>
      </c>
      <c r="AY16" s="877">
        <v>0.8</v>
      </c>
      <c r="AZ16" s="877">
        <v>0.78590000000000004</v>
      </c>
      <c r="BA16" s="877">
        <v>0.77810000000000001</v>
      </c>
      <c r="BB16" s="877">
        <v>0.74450000000000005</v>
      </c>
      <c r="BC16" s="877">
        <v>0.78010000000000002</v>
      </c>
      <c r="BD16" s="877">
        <v>0.77474734969000003</v>
      </c>
      <c r="BE16" s="877">
        <v>0.78617110746999996</v>
      </c>
      <c r="BF16" s="877">
        <v>0.78351629158000002</v>
      </c>
      <c r="BG16" s="355">
        <v>0.77487430355999998</v>
      </c>
      <c r="BH16" s="355">
        <v>0.77577930498000003</v>
      </c>
      <c r="BI16" s="355">
        <v>0.77321906294999998</v>
      </c>
      <c r="BJ16" s="355">
        <v>0.77237202987999998</v>
      </c>
      <c r="BK16" s="355">
        <v>0.77084116620999998</v>
      </c>
      <c r="BL16" s="355">
        <v>0.76716395836999995</v>
      </c>
      <c r="BM16" s="355">
        <v>0.76517798986999996</v>
      </c>
      <c r="BN16" s="355">
        <v>0.76573392229000004</v>
      </c>
      <c r="BO16" s="355">
        <v>0.76500608120000002</v>
      </c>
      <c r="BP16" s="355">
        <v>0.76169605956999997</v>
      </c>
      <c r="BQ16" s="355">
        <v>0.75956658750999995</v>
      </c>
      <c r="BR16" s="355">
        <v>0.76027801722999999</v>
      </c>
      <c r="BS16" s="355">
        <v>0.75963061074000005</v>
      </c>
      <c r="BT16" s="355">
        <v>0.75633876980000003</v>
      </c>
      <c r="BU16" s="355">
        <v>0.75443672158999997</v>
      </c>
      <c r="BV16" s="355">
        <v>0.75465184362000004</v>
      </c>
    </row>
    <row r="17" spans="1:74" ht="11.05" customHeight="1" x14ac:dyDescent="0.2">
      <c r="A17" s="323" t="s">
        <v>766</v>
      </c>
      <c r="B17" s="402" t="s">
        <v>955</v>
      </c>
      <c r="C17" s="289">
        <v>0.1249</v>
      </c>
      <c r="D17" s="289">
        <v>0.12130000000000001</v>
      </c>
      <c r="E17" s="289">
        <v>0.1216</v>
      </c>
      <c r="F17" s="289">
        <v>8.6800000000000002E-2</v>
      </c>
      <c r="G17" s="289">
        <v>0.1033</v>
      </c>
      <c r="H17" s="289">
        <v>0.11260000000000001</v>
      </c>
      <c r="I17" s="289">
        <v>0.121</v>
      </c>
      <c r="J17" s="289">
        <v>0.1246</v>
      </c>
      <c r="K17" s="289">
        <v>0.12770000000000001</v>
      </c>
      <c r="L17" s="289">
        <v>0.1208</v>
      </c>
      <c r="M17" s="289">
        <v>0.12690000000000001</v>
      </c>
      <c r="N17" s="289">
        <v>0.111</v>
      </c>
      <c r="O17" s="289">
        <v>0.1021</v>
      </c>
      <c r="P17" s="289">
        <v>0.1477</v>
      </c>
      <c r="Q17" s="289">
        <v>0.108</v>
      </c>
      <c r="R17" s="289">
        <v>0.26629999999999998</v>
      </c>
      <c r="S17" s="289">
        <v>0.3044</v>
      </c>
      <c r="T17" s="289">
        <v>0.33310000000000001</v>
      </c>
      <c r="U17" s="289">
        <v>0.36499999999999999</v>
      </c>
      <c r="V17" s="289">
        <v>0.36630000000000001</v>
      </c>
      <c r="W17" s="289">
        <v>0.37940000000000002</v>
      </c>
      <c r="X17" s="289">
        <v>0.35310000000000002</v>
      </c>
      <c r="Y17" s="289">
        <v>0.37009999999999998</v>
      </c>
      <c r="Z17" s="289">
        <v>0.37159999999999999</v>
      </c>
      <c r="AA17" s="289">
        <v>0.39129999999999998</v>
      </c>
      <c r="AB17" s="289">
        <v>0.39129999999999998</v>
      </c>
      <c r="AC17" s="289">
        <v>0.37309999999999999</v>
      </c>
      <c r="AD17" s="289">
        <v>0.3836</v>
      </c>
      <c r="AE17" s="289">
        <v>0.36249999999999999</v>
      </c>
      <c r="AF17" s="289">
        <v>0.39510000000000001</v>
      </c>
      <c r="AG17" s="289">
        <v>0.38690000000000002</v>
      </c>
      <c r="AH17" s="289">
        <v>0.36499999999999999</v>
      </c>
      <c r="AI17" s="289">
        <v>0.33</v>
      </c>
      <c r="AJ17" s="289">
        <v>0.38</v>
      </c>
      <c r="AK17" s="289">
        <v>0.38</v>
      </c>
      <c r="AL17" s="289">
        <v>0.55500000000000005</v>
      </c>
      <c r="AM17" s="289">
        <v>0.63</v>
      </c>
      <c r="AN17" s="289">
        <v>0.63</v>
      </c>
      <c r="AO17" s="289">
        <v>0.64500000000000002</v>
      </c>
      <c r="AP17" s="289">
        <v>0.6</v>
      </c>
      <c r="AQ17" s="289">
        <v>0.66</v>
      </c>
      <c r="AR17" s="289">
        <v>0.61</v>
      </c>
      <c r="AS17" s="289">
        <v>0.43</v>
      </c>
      <c r="AT17" s="289">
        <v>0.63</v>
      </c>
      <c r="AU17" s="289">
        <v>0.65</v>
      </c>
      <c r="AV17" s="289">
        <v>0.66</v>
      </c>
      <c r="AW17" s="289">
        <v>0.64</v>
      </c>
      <c r="AX17" s="289">
        <v>0.625</v>
      </c>
      <c r="AY17" s="877">
        <v>0.625</v>
      </c>
      <c r="AZ17" s="877">
        <v>0.625</v>
      </c>
      <c r="BA17" s="877">
        <v>0.65</v>
      </c>
      <c r="BB17" s="877">
        <v>0.63</v>
      </c>
      <c r="BC17" s="877">
        <v>0.66500000000000004</v>
      </c>
      <c r="BD17" s="877">
        <v>0.64500000000000002</v>
      </c>
      <c r="BE17" s="877">
        <v>0.64496050000000005</v>
      </c>
      <c r="BF17" s="877">
        <v>0.89496050000000005</v>
      </c>
      <c r="BG17" s="355">
        <v>0.89496050000000005</v>
      </c>
      <c r="BH17" s="355">
        <v>0.89496050000000005</v>
      </c>
      <c r="BI17" s="355">
        <v>0.89496050000000005</v>
      </c>
      <c r="BJ17" s="355">
        <v>0.89496050000000005</v>
      </c>
      <c r="BK17" s="355">
        <v>0.89496050000000005</v>
      </c>
      <c r="BL17" s="355">
        <v>0.86286561984999999</v>
      </c>
      <c r="BM17" s="355">
        <v>0.89077670773999995</v>
      </c>
      <c r="BN17" s="355">
        <v>0.86271910069000002</v>
      </c>
      <c r="BO17" s="355">
        <v>0.87977044844999996</v>
      </c>
      <c r="BP17" s="355">
        <v>0.89603085291999995</v>
      </c>
      <c r="BQ17" s="355">
        <v>0.90251535611</v>
      </c>
      <c r="BR17" s="355">
        <v>0.86670000000000003</v>
      </c>
      <c r="BS17" s="355">
        <v>0.86670000000000003</v>
      </c>
      <c r="BT17" s="355">
        <v>0.89</v>
      </c>
      <c r="BU17" s="355">
        <v>0.9</v>
      </c>
      <c r="BV17" s="355">
        <v>0.95</v>
      </c>
    </row>
    <row r="18" spans="1:74" ht="11.05" customHeight="1" x14ac:dyDescent="0.2">
      <c r="A18" s="323"/>
      <c r="B18" s="402"/>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7"/>
      <c r="AZ18" s="877"/>
      <c r="BA18" s="877"/>
      <c r="BB18" s="877"/>
      <c r="BC18" s="877"/>
      <c r="BD18" s="877"/>
      <c r="BE18" s="877"/>
      <c r="BF18" s="877"/>
      <c r="BG18" s="355"/>
      <c r="BH18" s="355"/>
      <c r="BI18" s="355"/>
      <c r="BJ18" s="355"/>
      <c r="BK18" s="355"/>
      <c r="BL18" s="355"/>
      <c r="BM18" s="355"/>
      <c r="BN18" s="355"/>
      <c r="BO18" s="355"/>
      <c r="BP18" s="355"/>
      <c r="BQ18" s="355"/>
      <c r="BR18" s="355"/>
      <c r="BS18" s="355"/>
      <c r="BT18" s="355"/>
      <c r="BU18" s="355"/>
      <c r="BV18" s="355"/>
    </row>
    <row r="19" spans="1:74" s="272" customFormat="1" ht="11.05" customHeight="1" x14ac:dyDescent="0.2">
      <c r="A19" s="395" t="s">
        <v>197</v>
      </c>
      <c r="B19" s="401" t="s">
        <v>965</v>
      </c>
      <c r="C19" s="105">
        <v>4.3589000000000002</v>
      </c>
      <c r="D19" s="105">
        <v>4.2782</v>
      </c>
      <c r="E19" s="105">
        <v>4.3569000000000004</v>
      </c>
      <c r="F19" s="105">
        <v>3.9813000000000001</v>
      </c>
      <c r="G19" s="105">
        <v>3.8157000000000001</v>
      </c>
      <c r="H19" s="105">
        <v>3.6962999999999999</v>
      </c>
      <c r="I19" s="105">
        <v>4.0773000000000001</v>
      </c>
      <c r="J19" s="105">
        <v>4.1772999999999998</v>
      </c>
      <c r="K19" s="105">
        <v>4.1249000000000002</v>
      </c>
      <c r="L19" s="105">
        <v>4.1565000000000003</v>
      </c>
      <c r="M19" s="105">
        <v>4.0259999999999998</v>
      </c>
      <c r="N19" s="105">
        <v>4.1638000000000002</v>
      </c>
      <c r="O19" s="105">
        <v>4.0387000000000004</v>
      </c>
      <c r="P19" s="105">
        <v>4.1041999999999996</v>
      </c>
      <c r="Q19" s="105">
        <v>4.0072999999999999</v>
      </c>
      <c r="R19" s="105">
        <v>3.9314</v>
      </c>
      <c r="S19" s="105">
        <v>3.8254000000000001</v>
      </c>
      <c r="T19" s="105">
        <v>3.5164</v>
      </c>
      <c r="U19" s="105">
        <v>3.9199000000000002</v>
      </c>
      <c r="V19" s="105">
        <v>3.8281000000000001</v>
      </c>
      <c r="W19" s="105">
        <v>3.6791</v>
      </c>
      <c r="X19" s="105">
        <v>3.9016000000000002</v>
      </c>
      <c r="Y19" s="105">
        <v>3.9927000000000001</v>
      </c>
      <c r="Z19" s="105">
        <v>3.9390000000000001</v>
      </c>
      <c r="AA19" s="105">
        <v>3.9137</v>
      </c>
      <c r="AB19" s="105">
        <v>4.0833000000000004</v>
      </c>
      <c r="AC19" s="105">
        <v>4.0777000000000001</v>
      </c>
      <c r="AD19" s="105">
        <v>3.9771999999999998</v>
      </c>
      <c r="AE19" s="105">
        <v>3.9373999999999998</v>
      </c>
      <c r="AF19" s="105">
        <v>3.9447999999999999</v>
      </c>
      <c r="AG19" s="105">
        <v>3.9740000000000002</v>
      </c>
      <c r="AH19" s="105">
        <v>3.8542000000000001</v>
      </c>
      <c r="AI19" s="105">
        <v>3.7069000000000001</v>
      </c>
      <c r="AJ19" s="105">
        <v>3.8658999999999999</v>
      </c>
      <c r="AK19" s="105">
        <v>3.9738000000000002</v>
      </c>
      <c r="AL19" s="105">
        <v>4.0256999999999996</v>
      </c>
      <c r="AM19" s="105">
        <v>3.9533</v>
      </c>
      <c r="AN19" s="105">
        <v>3.8626999999999998</v>
      </c>
      <c r="AO19" s="105">
        <v>3.9916</v>
      </c>
      <c r="AP19" s="105">
        <v>3.9758</v>
      </c>
      <c r="AQ19" s="105">
        <v>3.84</v>
      </c>
      <c r="AR19" s="105">
        <v>3.7494999999999998</v>
      </c>
      <c r="AS19" s="105">
        <v>3.9257</v>
      </c>
      <c r="AT19" s="105">
        <v>3.6682999999999999</v>
      </c>
      <c r="AU19" s="105">
        <v>3.5592000000000001</v>
      </c>
      <c r="AV19" s="105">
        <v>3.8611</v>
      </c>
      <c r="AW19" s="105">
        <v>3.8302999999999998</v>
      </c>
      <c r="AX19" s="105">
        <v>4.0015999999999998</v>
      </c>
      <c r="AY19" s="888">
        <v>3.9779</v>
      </c>
      <c r="AZ19" s="888">
        <v>3.9342999999999999</v>
      </c>
      <c r="BA19" s="888">
        <v>3.9228000000000001</v>
      </c>
      <c r="BB19" s="888">
        <v>4.0140000000000002</v>
      </c>
      <c r="BC19" s="888">
        <v>3.9283999999999999</v>
      </c>
      <c r="BD19" s="888">
        <v>3.6518299617999999</v>
      </c>
      <c r="BE19" s="888">
        <v>4.0160355760000002</v>
      </c>
      <c r="BF19" s="888">
        <v>4.0861666767999996</v>
      </c>
      <c r="BG19" s="388">
        <v>3.8774415109999998</v>
      </c>
      <c r="BH19" s="388">
        <v>4.1261313840999998</v>
      </c>
      <c r="BI19" s="388">
        <v>4.1136141977999996</v>
      </c>
      <c r="BJ19" s="388">
        <v>4.1158695395000002</v>
      </c>
      <c r="BK19" s="388">
        <v>4.0863380802</v>
      </c>
      <c r="BL19" s="388">
        <v>4.0909839740000002</v>
      </c>
      <c r="BM19" s="388">
        <v>4.0278095604999997</v>
      </c>
      <c r="BN19" s="388">
        <v>4.0192028864999996</v>
      </c>
      <c r="BO19" s="388">
        <v>3.927635972</v>
      </c>
      <c r="BP19" s="388">
        <v>3.9211569397999999</v>
      </c>
      <c r="BQ19" s="388">
        <v>3.9575339090999999</v>
      </c>
      <c r="BR19" s="388">
        <v>3.9038492652999999</v>
      </c>
      <c r="BS19" s="388">
        <v>3.725641719</v>
      </c>
      <c r="BT19" s="388">
        <v>3.979157974</v>
      </c>
      <c r="BU19" s="388">
        <v>3.9778475187</v>
      </c>
      <c r="BV19" s="388">
        <v>3.9639216800999999</v>
      </c>
    </row>
    <row r="20" spans="1:74" ht="11.05" customHeight="1" x14ac:dyDescent="0.2">
      <c r="A20" s="323" t="s">
        <v>151</v>
      </c>
      <c r="B20" s="402" t="s">
        <v>956</v>
      </c>
      <c r="C20" s="289">
        <v>2.1278999999999999</v>
      </c>
      <c r="D20" s="289">
        <v>2.1095999999999999</v>
      </c>
      <c r="E20" s="289">
        <v>2.0985999999999998</v>
      </c>
      <c r="F20" s="289">
        <v>2.0019</v>
      </c>
      <c r="G20" s="289">
        <v>1.8520000000000001</v>
      </c>
      <c r="H20" s="289">
        <v>1.8505</v>
      </c>
      <c r="I20" s="289">
        <v>2.0407000000000002</v>
      </c>
      <c r="J20" s="289">
        <v>2.0973000000000002</v>
      </c>
      <c r="K20" s="289">
        <v>2.0415999999999999</v>
      </c>
      <c r="L20" s="289">
        <v>2.0710999999999999</v>
      </c>
      <c r="M20" s="289">
        <v>1.9782999999999999</v>
      </c>
      <c r="N20" s="289">
        <v>2.0972</v>
      </c>
      <c r="O20" s="289">
        <v>1.9732000000000001</v>
      </c>
      <c r="P20" s="289">
        <v>2.0043000000000002</v>
      </c>
      <c r="Q20" s="289">
        <v>1.9539</v>
      </c>
      <c r="R20" s="289">
        <v>1.8678999999999999</v>
      </c>
      <c r="S20" s="289">
        <v>1.8223</v>
      </c>
      <c r="T20" s="289">
        <v>1.5466</v>
      </c>
      <c r="U20" s="289">
        <v>1.8792</v>
      </c>
      <c r="V20" s="289">
        <v>2.0154000000000001</v>
      </c>
      <c r="W20" s="289">
        <v>1.8432999999999999</v>
      </c>
      <c r="X20" s="289">
        <v>1.9804999999999999</v>
      </c>
      <c r="Y20" s="289">
        <v>1.9836</v>
      </c>
      <c r="Z20" s="289">
        <v>2.0068999999999999</v>
      </c>
      <c r="AA20" s="289">
        <v>2.0021</v>
      </c>
      <c r="AB20" s="289">
        <v>2.0102000000000002</v>
      </c>
      <c r="AC20" s="289">
        <v>2.0676999999999999</v>
      </c>
      <c r="AD20" s="289">
        <v>2.0560999999999998</v>
      </c>
      <c r="AE20" s="289">
        <v>2.0116999999999998</v>
      </c>
      <c r="AF20" s="289">
        <v>2.0232999999999999</v>
      </c>
      <c r="AG20" s="289">
        <v>2.0659999999999998</v>
      </c>
      <c r="AH20" s="289">
        <v>2.0204</v>
      </c>
      <c r="AI20" s="289">
        <v>1.8604000000000001</v>
      </c>
      <c r="AJ20" s="289">
        <v>1.9923999999999999</v>
      </c>
      <c r="AK20" s="289">
        <v>2.0510999999999999</v>
      </c>
      <c r="AL20" s="289">
        <v>2.1278000000000001</v>
      </c>
      <c r="AM20" s="289">
        <v>2.0798000000000001</v>
      </c>
      <c r="AN20" s="289">
        <v>2.0087999999999999</v>
      </c>
      <c r="AO20" s="289">
        <v>2.0981000000000001</v>
      </c>
      <c r="AP20" s="289">
        <v>2.0973000000000002</v>
      </c>
      <c r="AQ20" s="289">
        <v>1.9598</v>
      </c>
      <c r="AR20" s="289">
        <v>1.9762999999999999</v>
      </c>
      <c r="AS20" s="289">
        <v>2.0889000000000002</v>
      </c>
      <c r="AT20" s="289">
        <v>2.0059</v>
      </c>
      <c r="AU20" s="289">
        <v>1.7408999999999999</v>
      </c>
      <c r="AV20" s="289">
        <v>2.0064000000000002</v>
      </c>
      <c r="AW20" s="289">
        <v>1.9776</v>
      </c>
      <c r="AX20" s="289">
        <v>2.0323000000000002</v>
      </c>
      <c r="AY20" s="877">
        <v>1.9841</v>
      </c>
      <c r="AZ20" s="877">
        <v>1.9362999999999999</v>
      </c>
      <c r="BA20" s="877">
        <v>1.9811000000000001</v>
      </c>
      <c r="BB20" s="877">
        <v>2.0339</v>
      </c>
      <c r="BC20" s="877">
        <v>1.9744999999999999</v>
      </c>
      <c r="BD20" s="877">
        <v>1.8655553318</v>
      </c>
      <c r="BE20" s="877">
        <v>2.164012687</v>
      </c>
      <c r="BF20" s="877">
        <v>2.2145794141000001</v>
      </c>
      <c r="BG20" s="355">
        <v>1.9676905710999999</v>
      </c>
      <c r="BH20" s="355">
        <v>2.2207806682000002</v>
      </c>
      <c r="BI20" s="355">
        <v>2.2239992139</v>
      </c>
      <c r="BJ20" s="355">
        <v>2.2172658141000001</v>
      </c>
      <c r="BK20" s="355">
        <v>2.2003934779000001</v>
      </c>
      <c r="BL20" s="355">
        <v>2.2038067746999999</v>
      </c>
      <c r="BM20" s="355">
        <v>2.1471135162000001</v>
      </c>
      <c r="BN20" s="355">
        <v>2.1654321029000001</v>
      </c>
      <c r="BO20" s="355">
        <v>2.0837683793999999</v>
      </c>
      <c r="BP20" s="355">
        <v>2.0772122656000001</v>
      </c>
      <c r="BQ20" s="355">
        <v>2.1662169639000002</v>
      </c>
      <c r="BR20" s="355">
        <v>2.1552858034</v>
      </c>
      <c r="BS20" s="355">
        <v>1.8944448537</v>
      </c>
      <c r="BT20" s="355">
        <v>2.1336061701000002</v>
      </c>
      <c r="BU20" s="355">
        <v>2.1227231496000001</v>
      </c>
      <c r="BV20" s="355">
        <v>2.1119104785</v>
      </c>
    </row>
    <row r="21" spans="1:74" ht="11.05" customHeight="1" x14ac:dyDescent="0.2">
      <c r="A21" s="323" t="s">
        <v>558</v>
      </c>
      <c r="B21" s="402" t="s">
        <v>957</v>
      </c>
      <c r="C21" s="289">
        <v>1.0871999999999999</v>
      </c>
      <c r="D21" s="289">
        <v>1.0295000000000001</v>
      </c>
      <c r="E21" s="289">
        <v>1.0973999999999999</v>
      </c>
      <c r="F21" s="289">
        <v>0.83109999999999995</v>
      </c>
      <c r="G21" s="289">
        <v>0.86619999999999997</v>
      </c>
      <c r="H21" s="289">
        <v>0.7258</v>
      </c>
      <c r="I21" s="289">
        <v>0.88560000000000005</v>
      </c>
      <c r="J21" s="289">
        <v>0.94489999999999996</v>
      </c>
      <c r="K21" s="289">
        <v>0.96020000000000005</v>
      </c>
      <c r="L21" s="289">
        <v>0.96809999999999996</v>
      </c>
      <c r="M21" s="289">
        <v>0.90059999999999996</v>
      </c>
      <c r="N21" s="289">
        <v>0.93579999999999997</v>
      </c>
      <c r="O21" s="289">
        <v>0.96960000000000002</v>
      </c>
      <c r="P21" s="289">
        <v>0.98839999999999995</v>
      </c>
      <c r="Q21" s="289">
        <v>0.94730000000000003</v>
      </c>
      <c r="R21" s="289">
        <v>0.94620000000000004</v>
      </c>
      <c r="S21" s="289">
        <v>0.90080000000000005</v>
      </c>
      <c r="T21" s="289">
        <v>0.85640000000000005</v>
      </c>
      <c r="U21" s="289">
        <v>0.94110000000000005</v>
      </c>
      <c r="V21" s="289">
        <v>0.71830000000000005</v>
      </c>
      <c r="W21" s="289">
        <v>0.74580000000000002</v>
      </c>
      <c r="X21" s="289">
        <v>0.84179999999999999</v>
      </c>
      <c r="Y21" s="289">
        <v>0.91200000000000003</v>
      </c>
      <c r="Z21" s="289">
        <v>0.83279999999999998</v>
      </c>
      <c r="AA21" s="289">
        <v>0.79490000000000005</v>
      </c>
      <c r="AB21" s="289">
        <v>0.94710000000000005</v>
      </c>
      <c r="AC21" s="289">
        <v>0.87980000000000003</v>
      </c>
      <c r="AD21" s="289">
        <v>0.80479999999999996</v>
      </c>
      <c r="AE21" s="289">
        <v>0.8256</v>
      </c>
      <c r="AF21" s="289">
        <v>0.77239999999999998</v>
      </c>
      <c r="AG21" s="289">
        <v>0.81420000000000003</v>
      </c>
      <c r="AH21" s="289">
        <v>0.70069999999999999</v>
      </c>
      <c r="AI21" s="289">
        <v>0.71530000000000005</v>
      </c>
      <c r="AJ21" s="289">
        <v>0.76790000000000003</v>
      </c>
      <c r="AK21" s="289">
        <v>0.79490000000000005</v>
      </c>
      <c r="AL21" s="289">
        <v>0.78039999999999998</v>
      </c>
      <c r="AM21" s="289">
        <v>0.76890000000000003</v>
      </c>
      <c r="AN21" s="289">
        <v>0.74380000000000002</v>
      </c>
      <c r="AO21" s="289">
        <v>0.79410000000000003</v>
      </c>
      <c r="AP21" s="289">
        <v>0.77710000000000001</v>
      </c>
      <c r="AQ21" s="289">
        <v>0.77810000000000001</v>
      </c>
      <c r="AR21" s="289">
        <v>0.65169999999999995</v>
      </c>
      <c r="AS21" s="289">
        <v>0.76759999999999995</v>
      </c>
      <c r="AT21" s="289">
        <v>0.57869999999999999</v>
      </c>
      <c r="AU21" s="289">
        <v>0.70140000000000002</v>
      </c>
      <c r="AV21" s="289">
        <v>0.74299999999999999</v>
      </c>
      <c r="AW21" s="289">
        <v>0.73880000000000001</v>
      </c>
      <c r="AX21" s="289">
        <v>0.81530000000000002</v>
      </c>
      <c r="AY21" s="877">
        <v>0.83899999999999997</v>
      </c>
      <c r="AZ21" s="877">
        <v>0.83509999999999995</v>
      </c>
      <c r="BA21" s="877">
        <v>0.77800000000000002</v>
      </c>
      <c r="BB21" s="877">
        <v>0.8206</v>
      </c>
      <c r="BC21" s="877">
        <v>0.78369999999999995</v>
      </c>
      <c r="BD21" s="877">
        <v>0.67796574044000002</v>
      </c>
      <c r="BE21" s="877">
        <v>0.73615764399000005</v>
      </c>
      <c r="BF21" s="877">
        <v>0.74856224097000001</v>
      </c>
      <c r="BG21" s="355">
        <v>0.78554168758999998</v>
      </c>
      <c r="BH21" s="355">
        <v>0.78012453244000002</v>
      </c>
      <c r="BI21" s="355">
        <v>0.77555148336000002</v>
      </c>
      <c r="BJ21" s="355">
        <v>0.77106704922000002</v>
      </c>
      <c r="BK21" s="355">
        <v>0.76656166938000003</v>
      </c>
      <c r="BL21" s="355">
        <v>0.76394389381000005</v>
      </c>
      <c r="BM21" s="355">
        <v>0.75992381354000005</v>
      </c>
      <c r="BN21" s="355">
        <v>0.75029598337000003</v>
      </c>
      <c r="BO21" s="355">
        <v>0.73729348707999998</v>
      </c>
      <c r="BP21" s="355">
        <v>0.73079750650999997</v>
      </c>
      <c r="BQ21" s="355">
        <v>0.67734736032999998</v>
      </c>
      <c r="BR21" s="355">
        <v>0.62832349274999999</v>
      </c>
      <c r="BS21" s="355">
        <v>0.71087384601000003</v>
      </c>
      <c r="BT21" s="355">
        <v>0.73628301132999996</v>
      </c>
      <c r="BU21" s="355">
        <v>0.73331908878999996</v>
      </c>
      <c r="BV21" s="355">
        <v>0.73039014739999997</v>
      </c>
    </row>
    <row r="22" spans="1:74" ht="11.05" customHeight="1" x14ac:dyDescent="0.2">
      <c r="A22" s="323"/>
      <c r="B22" s="402"/>
      <c r="C22" s="289"/>
      <c r="D22" s="289"/>
      <c r="E22" s="289"/>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c r="AY22" s="877"/>
      <c r="AZ22" s="877"/>
      <c r="BA22" s="877"/>
      <c r="BB22" s="877"/>
      <c r="BC22" s="877"/>
      <c r="BD22" s="877"/>
      <c r="BE22" s="877"/>
      <c r="BF22" s="877"/>
      <c r="BG22" s="355"/>
      <c r="BH22" s="355"/>
      <c r="BI22" s="355"/>
      <c r="BJ22" s="355"/>
      <c r="BK22" s="355"/>
      <c r="BL22" s="355"/>
      <c r="BM22" s="355"/>
      <c r="BN22" s="355"/>
      <c r="BO22" s="355"/>
      <c r="BP22" s="355"/>
      <c r="BQ22" s="355"/>
      <c r="BR22" s="355"/>
      <c r="BS22" s="355"/>
      <c r="BT22" s="355"/>
      <c r="BU22" s="355"/>
      <c r="BV22" s="355"/>
    </row>
    <row r="23" spans="1:74" s="272" customFormat="1" ht="11.05" customHeight="1" x14ac:dyDescent="0.2">
      <c r="A23" s="395" t="s">
        <v>206</v>
      </c>
      <c r="B23" s="401" t="s">
        <v>966</v>
      </c>
      <c r="C23" s="105">
        <v>13.3513</v>
      </c>
      <c r="D23" s="105">
        <v>13.4084</v>
      </c>
      <c r="E23" s="105">
        <v>13.517200000000001</v>
      </c>
      <c r="F23" s="105">
        <v>13.664999999999999</v>
      </c>
      <c r="G23" s="105">
        <v>13.668799999999999</v>
      </c>
      <c r="H23" s="105">
        <v>13.638400000000001</v>
      </c>
      <c r="I23" s="105">
        <v>13.6997</v>
      </c>
      <c r="J23" s="105">
        <v>13.416700000000001</v>
      </c>
      <c r="K23" s="105">
        <v>13.7745</v>
      </c>
      <c r="L23" s="105">
        <v>14.167899999999999</v>
      </c>
      <c r="M23" s="105">
        <v>14.318300000000001</v>
      </c>
      <c r="N23" s="105">
        <v>14.3271</v>
      </c>
      <c r="O23" s="105">
        <v>14.3955</v>
      </c>
      <c r="P23" s="105">
        <v>14.449199999999999</v>
      </c>
      <c r="Q23" s="105">
        <v>14.3422</v>
      </c>
      <c r="R23" s="105">
        <v>13.1701</v>
      </c>
      <c r="S23" s="105">
        <v>13.449199999999999</v>
      </c>
      <c r="T23" s="105">
        <v>13.5305</v>
      </c>
      <c r="U23" s="105">
        <v>13.7782</v>
      </c>
      <c r="V23" s="105">
        <v>13.456200000000001</v>
      </c>
      <c r="W23" s="105">
        <v>13.5059</v>
      </c>
      <c r="X23" s="105">
        <v>13.645</v>
      </c>
      <c r="Y23" s="105">
        <v>14.178800000000001</v>
      </c>
      <c r="Z23" s="105">
        <v>14.2151</v>
      </c>
      <c r="AA23" s="105">
        <v>14.214399999999999</v>
      </c>
      <c r="AB23" s="105">
        <v>14.357100000000001</v>
      </c>
      <c r="AC23" s="105">
        <v>14.0031</v>
      </c>
      <c r="AD23" s="105">
        <v>13.902900000000001</v>
      </c>
      <c r="AE23" s="105">
        <v>13.758800000000001</v>
      </c>
      <c r="AF23" s="105">
        <v>13.7363</v>
      </c>
      <c r="AG23" s="105">
        <v>13.592499999999999</v>
      </c>
      <c r="AH23" s="105">
        <v>13.4815</v>
      </c>
      <c r="AI23" s="105">
        <v>13.6745</v>
      </c>
      <c r="AJ23" s="105">
        <v>13.850300000000001</v>
      </c>
      <c r="AK23" s="105">
        <v>13.834</v>
      </c>
      <c r="AL23" s="105">
        <v>13.880800000000001</v>
      </c>
      <c r="AM23" s="105">
        <v>13.8527</v>
      </c>
      <c r="AN23" s="105">
        <v>13.769299999999999</v>
      </c>
      <c r="AO23" s="105">
        <v>13.759600000000001</v>
      </c>
      <c r="AP23" s="105">
        <v>13.5946</v>
      </c>
      <c r="AQ23" s="105">
        <v>13.3249</v>
      </c>
      <c r="AR23" s="105">
        <v>13.28</v>
      </c>
      <c r="AS23" s="105">
        <v>13.2797</v>
      </c>
      <c r="AT23" s="105">
        <v>13.0871</v>
      </c>
      <c r="AU23" s="105">
        <v>13.2257</v>
      </c>
      <c r="AV23" s="105">
        <v>13.0442</v>
      </c>
      <c r="AW23" s="105">
        <v>13.268700000000001</v>
      </c>
      <c r="AX23" s="105">
        <v>13.265700000000001</v>
      </c>
      <c r="AY23" s="888">
        <v>13.3291</v>
      </c>
      <c r="AZ23" s="888">
        <v>13.6082</v>
      </c>
      <c r="BA23" s="888">
        <v>13.658899999999999</v>
      </c>
      <c r="BB23" s="888">
        <v>13.613</v>
      </c>
      <c r="BC23" s="888">
        <v>13.528499999999999</v>
      </c>
      <c r="BD23" s="888">
        <v>13.633578182000001</v>
      </c>
      <c r="BE23" s="888">
        <v>13.598145410000001</v>
      </c>
      <c r="BF23" s="888">
        <v>13.645325926</v>
      </c>
      <c r="BG23" s="388">
        <v>13.677939311999999</v>
      </c>
      <c r="BH23" s="388">
        <v>13.834497388999999</v>
      </c>
      <c r="BI23" s="388">
        <v>13.866681358999999</v>
      </c>
      <c r="BJ23" s="388">
        <v>13.884717315</v>
      </c>
      <c r="BK23" s="388">
        <v>13.882112728999999</v>
      </c>
      <c r="BL23" s="388">
        <v>13.879998329999999</v>
      </c>
      <c r="BM23" s="388">
        <v>13.876333578000001</v>
      </c>
      <c r="BN23" s="388">
        <v>13.834669201000001</v>
      </c>
      <c r="BO23" s="388">
        <v>13.737547657</v>
      </c>
      <c r="BP23" s="388">
        <v>13.759684399999999</v>
      </c>
      <c r="BQ23" s="388">
        <v>13.687240477</v>
      </c>
      <c r="BR23" s="388">
        <v>13.535774319</v>
      </c>
      <c r="BS23" s="388">
        <v>13.672684017</v>
      </c>
      <c r="BT23" s="388">
        <v>13.832510993</v>
      </c>
      <c r="BU23" s="388">
        <v>13.859420571999999</v>
      </c>
      <c r="BV23" s="388">
        <v>13.873829891</v>
      </c>
    </row>
    <row r="24" spans="1:74" ht="11.05" customHeight="1" x14ac:dyDescent="0.2">
      <c r="A24" s="323" t="s">
        <v>152</v>
      </c>
      <c r="B24" s="402" t="s">
        <v>203</v>
      </c>
      <c r="C24" s="289">
        <v>0.75480000000000003</v>
      </c>
      <c r="D24" s="289">
        <v>0.74380000000000002</v>
      </c>
      <c r="E24" s="289">
        <v>0.73760000000000003</v>
      </c>
      <c r="F24" s="289">
        <v>0.70079999999999998</v>
      </c>
      <c r="G24" s="289">
        <v>0.67679999999999996</v>
      </c>
      <c r="H24" s="289">
        <v>0.70789999999999997</v>
      </c>
      <c r="I24" s="289">
        <v>0.7198</v>
      </c>
      <c r="J24" s="289">
        <v>0.71419999999999995</v>
      </c>
      <c r="K24" s="289">
        <v>0.70569999999999999</v>
      </c>
      <c r="L24" s="289">
        <v>0.70699999999999996</v>
      </c>
      <c r="M24" s="289">
        <v>0.71099999999999997</v>
      </c>
      <c r="N24" s="289">
        <v>0.72019999999999995</v>
      </c>
      <c r="O24" s="289">
        <v>0.70350000000000001</v>
      </c>
      <c r="P24" s="289">
        <v>0.68679999999999997</v>
      </c>
      <c r="Q24" s="289">
        <v>0.69910000000000005</v>
      </c>
      <c r="R24" s="289">
        <v>0.69579999999999997</v>
      </c>
      <c r="S24" s="289">
        <v>0.68259999999999998</v>
      </c>
      <c r="T24" s="289">
        <v>0.6351</v>
      </c>
      <c r="U24" s="289">
        <v>0.66169999999999995</v>
      </c>
      <c r="V24" s="289">
        <v>0.64370000000000005</v>
      </c>
      <c r="W24" s="289">
        <v>0.65669999999999995</v>
      </c>
      <c r="X24" s="289">
        <v>0.66649999999999998</v>
      </c>
      <c r="Y24" s="289">
        <v>0.66949999999999998</v>
      </c>
      <c r="Z24" s="289">
        <v>0.67069999999999996</v>
      </c>
      <c r="AA24" s="289">
        <v>0.65469999999999995</v>
      </c>
      <c r="AB24" s="289">
        <v>0.65080000000000005</v>
      </c>
      <c r="AC24" s="289">
        <v>0.63480000000000003</v>
      </c>
      <c r="AD24" s="289">
        <v>0.62870000000000004</v>
      </c>
      <c r="AE24" s="289">
        <v>0.61480000000000001</v>
      </c>
      <c r="AF24" s="289">
        <v>0.61280000000000001</v>
      </c>
      <c r="AG24" s="289">
        <v>0.62380000000000002</v>
      </c>
      <c r="AH24" s="289">
        <v>0.62280000000000002</v>
      </c>
      <c r="AI24" s="289">
        <v>0.60980000000000001</v>
      </c>
      <c r="AJ24" s="289">
        <v>0.60570000000000002</v>
      </c>
      <c r="AK24" s="289">
        <v>0.61180000000000001</v>
      </c>
      <c r="AL24" s="289">
        <v>0.6069</v>
      </c>
      <c r="AM24" s="289">
        <v>0.60070000000000001</v>
      </c>
      <c r="AN24" s="289">
        <v>0.6008</v>
      </c>
      <c r="AO24" s="289">
        <v>0.60770000000000002</v>
      </c>
      <c r="AP24" s="289">
        <v>0.60670000000000002</v>
      </c>
      <c r="AQ24" s="289">
        <v>0.57230000000000003</v>
      </c>
      <c r="AR24" s="289">
        <v>0.60060000000000002</v>
      </c>
      <c r="AS24" s="289">
        <v>0.60040000000000004</v>
      </c>
      <c r="AT24" s="289">
        <v>0.58330000000000004</v>
      </c>
      <c r="AU24" s="289">
        <v>0.58499999999999996</v>
      </c>
      <c r="AV24" s="289">
        <v>0.59409999999999996</v>
      </c>
      <c r="AW24" s="289">
        <v>0.60009999999999997</v>
      </c>
      <c r="AX24" s="289">
        <v>0.61170000000000002</v>
      </c>
      <c r="AY24" s="877">
        <v>0.55189999999999995</v>
      </c>
      <c r="AZ24" s="877">
        <v>0.58660000000000001</v>
      </c>
      <c r="BA24" s="877">
        <v>0.58260000000000001</v>
      </c>
      <c r="BB24" s="877">
        <v>0.56859999999999999</v>
      </c>
      <c r="BC24" s="877">
        <v>0.57520000000000004</v>
      </c>
      <c r="BD24" s="877">
        <v>0.57194091821000004</v>
      </c>
      <c r="BE24" s="877">
        <v>0.56795093159999999</v>
      </c>
      <c r="BF24" s="877">
        <v>0.56522719622999995</v>
      </c>
      <c r="BG24" s="355">
        <v>0.56157987097999995</v>
      </c>
      <c r="BH24" s="355">
        <v>0.55836156433999995</v>
      </c>
      <c r="BI24" s="355">
        <v>0.55635202538999995</v>
      </c>
      <c r="BJ24" s="355">
        <v>0.55363612575999999</v>
      </c>
      <c r="BK24" s="355">
        <v>0.55079914115999995</v>
      </c>
      <c r="BL24" s="355">
        <v>0.54833990497999996</v>
      </c>
      <c r="BM24" s="355">
        <v>0.54566468819000002</v>
      </c>
      <c r="BN24" s="355">
        <v>0.54316445411000003</v>
      </c>
      <c r="BO24" s="355">
        <v>0.54074056450999997</v>
      </c>
      <c r="BP24" s="355">
        <v>0.53831758688999998</v>
      </c>
      <c r="BQ24" s="355">
        <v>0.53585590243000003</v>
      </c>
      <c r="BR24" s="355">
        <v>0.53342659471999998</v>
      </c>
      <c r="BS24" s="355">
        <v>0.53104273737999996</v>
      </c>
      <c r="BT24" s="355">
        <v>0.52862668826000003</v>
      </c>
      <c r="BU24" s="355">
        <v>0.52634643443999996</v>
      </c>
      <c r="BV24" s="355">
        <v>0.52408423376000002</v>
      </c>
    </row>
    <row r="25" spans="1:74" ht="11.05" customHeight="1" x14ac:dyDescent="0.2">
      <c r="A25" s="323" t="s">
        <v>153</v>
      </c>
      <c r="B25" s="402" t="s">
        <v>204</v>
      </c>
      <c r="C25" s="289">
        <v>1.8013999999999999</v>
      </c>
      <c r="D25" s="289">
        <v>1.9204000000000001</v>
      </c>
      <c r="E25" s="289">
        <v>1.8798999999999999</v>
      </c>
      <c r="F25" s="289">
        <v>1.8458000000000001</v>
      </c>
      <c r="G25" s="289">
        <v>1.8756999999999999</v>
      </c>
      <c r="H25" s="289">
        <v>1.8546</v>
      </c>
      <c r="I25" s="289">
        <v>1.8575999999999999</v>
      </c>
      <c r="J25" s="289">
        <v>1.6144000000000001</v>
      </c>
      <c r="K25" s="289">
        <v>1.6883999999999999</v>
      </c>
      <c r="L25" s="289">
        <v>1.9521999999999999</v>
      </c>
      <c r="M25" s="289">
        <v>2.0367000000000002</v>
      </c>
      <c r="N25" s="289">
        <v>2.0379999999999998</v>
      </c>
      <c r="O25" s="289">
        <v>2.0164</v>
      </c>
      <c r="P25" s="289">
        <v>2.0278</v>
      </c>
      <c r="Q25" s="289">
        <v>1.9761</v>
      </c>
      <c r="R25" s="289">
        <v>1.8005</v>
      </c>
      <c r="S25" s="289">
        <v>1.9480999999999999</v>
      </c>
      <c r="T25" s="289">
        <v>1.5671999999999999</v>
      </c>
      <c r="U25" s="289">
        <v>1.7668999999999999</v>
      </c>
      <c r="V25" s="289">
        <v>1.5881000000000001</v>
      </c>
      <c r="W25" s="289">
        <v>1.5082</v>
      </c>
      <c r="X25" s="289">
        <v>1.6626000000000001</v>
      </c>
      <c r="Y25" s="289">
        <v>2.0436999999999999</v>
      </c>
      <c r="Z25" s="289">
        <v>2.0512000000000001</v>
      </c>
      <c r="AA25" s="289">
        <v>2.0379999999999998</v>
      </c>
      <c r="AB25" s="289">
        <v>2.0146000000000002</v>
      </c>
      <c r="AC25" s="289">
        <v>2.0055000000000001</v>
      </c>
      <c r="AD25" s="289">
        <v>2.0076999999999998</v>
      </c>
      <c r="AE25" s="289">
        <v>1.9173</v>
      </c>
      <c r="AF25" s="289">
        <v>1.982</v>
      </c>
      <c r="AG25" s="289">
        <v>1.8562000000000001</v>
      </c>
      <c r="AH25" s="289">
        <v>1.8035000000000001</v>
      </c>
      <c r="AI25" s="289">
        <v>1.8896999999999999</v>
      </c>
      <c r="AJ25" s="289">
        <v>2.0131000000000001</v>
      </c>
      <c r="AK25" s="289">
        <v>1.9654</v>
      </c>
      <c r="AL25" s="289">
        <v>2.0003000000000002</v>
      </c>
      <c r="AM25" s="289">
        <v>1.9984999999999999</v>
      </c>
      <c r="AN25" s="289">
        <v>1.9910000000000001</v>
      </c>
      <c r="AO25" s="289">
        <v>1.9975000000000001</v>
      </c>
      <c r="AP25" s="289">
        <v>1.9363999999999999</v>
      </c>
      <c r="AQ25" s="289">
        <v>1.8424</v>
      </c>
      <c r="AR25" s="289">
        <v>1.9108000000000001</v>
      </c>
      <c r="AS25" s="289">
        <v>1.9367000000000001</v>
      </c>
      <c r="AT25" s="289">
        <v>1.8212999999999999</v>
      </c>
      <c r="AU25" s="289">
        <v>1.9582999999999999</v>
      </c>
      <c r="AV25" s="289">
        <v>1.7141</v>
      </c>
      <c r="AW25" s="289">
        <v>1.8777999999999999</v>
      </c>
      <c r="AX25" s="289">
        <v>1.8573</v>
      </c>
      <c r="AY25" s="877">
        <v>1.9809000000000001</v>
      </c>
      <c r="AZ25" s="877">
        <v>2.2349000000000001</v>
      </c>
      <c r="BA25" s="877">
        <v>2.2746</v>
      </c>
      <c r="BB25" s="877">
        <v>2.1823000000000001</v>
      </c>
      <c r="BC25" s="877">
        <v>2.1240999999999999</v>
      </c>
      <c r="BD25" s="877">
        <v>2.2489766623</v>
      </c>
      <c r="BE25" s="877">
        <v>2.1857765540999998</v>
      </c>
      <c r="BF25" s="877">
        <v>2.2444799951999999</v>
      </c>
      <c r="BG25" s="355">
        <v>2.1894553552999998</v>
      </c>
      <c r="BH25" s="355">
        <v>2.2670607354999999</v>
      </c>
      <c r="BI25" s="355">
        <v>2.2640107854</v>
      </c>
      <c r="BJ25" s="355">
        <v>2.2610392800999999</v>
      </c>
      <c r="BK25" s="355">
        <v>2.2581946433</v>
      </c>
      <c r="BL25" s="355">
        <v>2.2552163854999998</v>
      </c>
      <c r="BM25" s="355">
        <v>2.252276218</v>
      </c>
      <c r="BN25" s="355">
        <v>2.2353285518999999</v>
      </c>
      <c r="BO25" s="355">
        <v>2.1731462638000001</v>
      </c>
      <c r="BP25" s="355">
        <v>2.2297879279999999</v>
      </c>
      <c r="BQ25" s="355">
        <v>2.2269844952</v>
      </c>
      <c r="BR25" s="355">
        <v>2.0819620654</v>
      </c>
      <c r="BS25" s="355">
        <v>2.1708683502000001</v>
      </c>
      <c r="BT25" s="355">
        <v>2.2481978287</v>
      </c>
      <c r="BU25" s="355">
        <v>2.2453095142000001</v>
      </c>
      <c r="BV25" s="355">
        <v>2.2424321083000001</v>
      </c>
    </row>
    <row r="26" spans="1:74" ht="11.05" customHeight="1" x14ac:dyDescent="0.2">
      <c r="A26" s="323" t="s">
        <v>154</v>
      </c>
      <c r="B26" s="402" t="s">
        <v>205</v>
      </c>
      <c r="C26" s="289">
        <v>10.404</v>
      </c>
      <c r="D26" s="289">
        <v>10.3528</v>
      </c>
      <c r="E26" s="289">
        <v>10.508599999999999</v>
      </c>
      <c r="F26" s="289">
        <v>10.7279</v>
      </c>
      <c r="G26" s="289">
        <v>10.724500000000001</v>
      </c>
      <c r="H26" s="289">
        <v>10.682</v>
      </c>
      <c r="I26" s="289">
        <v>10.7301</v>
      </c>
      <c r="J26" s="289">
        <v>10.696199999999999</v>
      </c>
      <c r="K26" s="289">
        <v>10.989000000000001</v>
      </c>
      <c r="L26" s="289">
        <v>11.1182</v>
      </c>
      <c r="M26" s="289">
        <v>11.1816</v>
      </c>
      <c r="N26" s="289">
        <v>11.1785</v>
      </c>
      <c r="O26" s="289">
        <v>11.2776</v>
      </c>
      <c r="P26" s="289">
        <v>11.3308</v>
      </c>
      <c r="Q26" s="289">
        <v>11.287100000000001</v>
      </c>
      <c r="R26" s="289">
        <v>10.3224</v>
      </c>
      <c r="S26" s="289">
        <v>10.4674</v>
      </c>
      <c r="T26" s="289">
        <v>10.977499999999999</v>
      </c>
      <c r="U26" s="289">
        <v>10.9992</v>
      </c>
      <c r="V26" s="289">
        <v>10.8743</v>
      </c>
      <c r="W26" s="289">
        <v>10.991300000000001</v>
      </c>
      <c r="X26" s="289">
        <v>10.9664</v>
      </c>
      <c r="Y26" s="289">
        <v>11.116400000000001</v>
      </c>
      <c r="Z26" s="289">
        <v>11.144399999999999</v>
      </c>
      <c r="AA26" s="289">
        <v>11.1532</v>
      </c>
      <c r="AB26" s="289">
        <v>11.323399999999999</v>
      </c>
      <c r="AC26" s="289">
        <v>10.9947</v>
      </c>
      <c r="AD26" s="289">
        <v>10.898899999999999</v>
      </c>
      <c r="AE26" s="289">
        <v>10.859400000000001</v>
      </c>
      <c r="AF26" s="289">
        <v>10.7743</v>
      </c>
      <c r="AG26" s="289">
        <v>10.745699999999999</v>
      </c>
      <c r="AH26" s="289">
        <v>10.688700000000001</v>
      </c>
      <c r="AI26" s="289">
        <v>10.8087</v>
      </c>
      <c r="AJ26" s="289">
        <v>10.8657</v>
      </c>
      <c r="AK26" s="289">
        <v>10.8912</v>
      </c>
      <c r="AL26" s="289">
        <v>10.908099999999999</v>
      </c>
      <c r="AM26" s="289">
        <v>10.8886</v>
      </c>
      <c r="AN26" s="289">
        <v>10.8127</v>
      </c>
      <c r="AO26" s="289">
        <v>10.790100000000001</v>
      </c>
      <c r="AP26" s="289">
        <v>10.6874</v>
      </c>
      <c r="AQ26" s="289">
        <v>10.546799999999999</v>
      </c>
      <c r="AR26" s="289">
        <v>10.4055</v>
      </c>
      <c r="AS26" s="289">
        <v>10.379899999999999</v>
      </c>
      <c r="AT26" s="289">
        <v>10.3203</v>
      </c>
      <c r="AU26" s="289">
        <v>10.3203</v>
      </c>
      <c r="AV26" s="289">
        <v>10.3741</v>
      </c>
      <c r="AW26" s="289">
        <v>10.4293</v>
      </c>
      <c r="AX26" s="289">
        <v>10.4505</v>
      </c>
      <c r="AY26" s="877">
        <v>10.4506</v>
      </c>
      <c r="AZ26" s="877">
        <v>10.4412</v>
      </c>
      <c r="BA26" s="877">
        <v>10.441599999999999</v>
      </c>
      <c r="BB26" s="877">
        <v>10.5006</v>
      </c>
      <c r="BC26" s="877">
        <v>10.4664</v>
      </c>
      <c r="BD26" s="877">
        <v>10.43274707</v>
      </c>
      <c r="BE26" s="877">
        <v>10.463264062</v>
      </c>
      <c r="BF26" s="877">
        <v>10.453532465</v>
      </c>
      <c r="BG26" s="355">
        <v>10.543571089</v>
      </c>
      <c r="BH26" s="355">
        <v>10.625072147999999</v>
      </c>
      <c r="BI26" s="355">
        <v>10.661148895</v>
      </c>
      <c r="BJ26" s="355">
        <v>10.684239565</v>
      </c>
      <c r="BK26" s="355">
        <v>10.686444524000001</v>
      </c>
      <c r="BL26" s="355">
        <v>10.690037926</v>
      </c>
      <c r="BM26" s="355">
        <v>10.692822228000001</v>
      </c>
      <c r="BN26" s="355">
        <v>10.671155518000001</v>
      </c>
      <c r="BO26" s="355">
        <v>10.639332187000001</v>
      </c>
      <c r="BP26" s="355">
        <v>10.607872988</v>
      </c>
      <c r="BQ26" s="355">
        <v>10.540965756</v>
      </c>
      <c r="BR26" s="355">
        <v>10.537595009</v>
      </c>
      <c r="BS26" s="355">
        <v>10.588243384</v>
      </c>
      <c r="BT26" s="355">
        <v>10.674106298</v>
      </c>
      <c r="BU26" s="355">
        <v>10.706658063000001</v>
      </c>
      <c r="BV26" s="355">
        <v>10.727217355000001</v>
      </c>
    </row>
    <row r="27" spans="1:74" ht="11.05" customHeight="1" x14ac:dyDescent="0.2">
      <c r="A27" s="323"/>
      <c r="B27" s="402"/>
      <c r="C27" s="289"/>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877"/>
      <c r="AZ27" s="877"/>
      <c r="BA27" s="877"/>
      <c r="BB27" s="877"/>
      <c r="BC27" s="877"/>
      <c r="BD27" s="877"/>
      <c r="BE27" s="877"/>
      <c r="BF27" s="877"/>
      <c r="BG27" s="355"/>
      <c r="BH27" s="355"/>
      <c r="BI27" s="355"/>
      <c r="BJ27" s="355"/>
      <c r="BK27" s="355"/>
      <c r="BL27" s="355"/>
      <c r="BM27" s="355"/>
      <c r="BN27" s="355"/>
      <c r="BO27" s="355"/>
      <c r="BP27" s="355"/>
      <c r="BQ27" s="355"/>
      <c r="BR27" s="355"/>
      <c r="BS27" s="355"/>
      <c r="BT27" s="355"/>
      <c r="BU27" s="355"/>
      <c r="BV27" s="355"/>
    </row>
    <row r="28" spans="1:74" s="272" customFormat="1" ht="11.05" customHeight="1" x14ac:dyDescent="0.2">
      <c r="A28" s="395" t="s">
        <v>208</v>
      </c>
      <c r="B28" s="401" t="s">
        <v>967</v>
      </c>
      <c r="C28" s="105">
        <v>3.0731999999999999</v>
      </c>
      <c r="D28" s="105">
        <v>3.0718000000000001</v>
      </c>
      <c r="E28" s="105">
        <v>3.0775000000000001</v>
      </c>
      <c r="F28" s="105">
        <v>3.0880999999999998</v>
      </c>
      <c r="G28" s="105">
        <v>3.0977999999999999</v>
      </c>
      <c r="H28" s="105">
        <v>3.1143999999999998</v>
      </c>
      <c r="I28" s="105">
        <v>3.1240999999999999</v>
      </c>
      <c r="J28" s="105">
        <v>3.1349999999999998</v>
      </c>
      <c r="K28" s="105">
        <v>3.1497000000000002</v>
      </c>
      <c r="L28" s="105">
        <v>3.1482999999999999</v>
      </c>
      <c r="M28" s="105">
        <v>3.1739999999999999</v>
      </c>
      <c r="N28" s="105">
        <v>3.1194999999999999</v>
      </c>
      <c r="O28" s="105">
        <v>3.1092</v>
      </c>
      <c r="P28" s="105">
        <v>3.1558999999999999</v>
      </c>
      <c r="Q28" s="105">
        <v>3.2115</v>
      </c>
      <c r="R28" s="105">
        <v>3.2429000000000001</v>
      </c>
      <c r="S28" s="105">
        <v>3.2235999999999998</v>
      </c>
      <c r="T28" s="105">
        <v>3.2702</v>
      </c>
      <c r="U28" s="105">
        <v>3.2848000000000002</v>
      </c>
      <c r="V28" s="105">
        <v>3.2892999999999999</v>
      </c>
      <c r="W28" s="105">
        <v>3.2928999999999999</v>
      </c>
      <c r="X28" s="105">
        <v>3.2925</v>
      </c>
      <c r="Y28" s="105">
        <v>3.2012</v>
      </c>
      <c r="Z28" s="105">
        <v>3.1871</v>
      </c>
      <c r="AA28" s="105">
        <v>3.1433</v>
      </c>
      <c r="AB28" s="105">
        <v>3.1692999999999998</v>
      </c>
      <c r="AC28" s="105">
        <v>3.1998000000000002</v>
      </c>
      <c r="AD28" s="105">
        <v>3.194</v>
      </c>
      <c r="AE28" s="105">
        <v>3.1798999999999999</v>
      </c>
      <c r="AF28" s="105">
        <v>3.1869000000000001</v>
      </c>
      <c r="AG28" s="105">
        <v>3.1057000000000001</v>
      </c>
      <c r="AH28" s="105">
        <v>3.1848000000000001</v>
      </c>
      <c r="AI28" s="105">
        <v>3.1932</v>
      </c>
      <c r="AJ28" s="105">
        <v>3.1955</v>
      </c>
      <c r="AK28" s="105">
        <v>3.1890000000000001</v>
      </c>
      <c r="AL28" s="105">
        <v>3.1573000000000002</v>
      </c>
      <c r="AM28" s="105">
        <v>3.1812</v>
      </c>
      <c r="AN28" s="105">
        <v>3.1192000000000002</v>
      </c>
      <c r="AO28" s="105">
        <v>3.1280999999999999</v>
      </c>
      <c r="AP28" s="105">
        <v>3.1659000000000002</v>
      </c>
      <c r="AQ28" s="105">
        <v>3.1619999999999999</v>
      </c>
      <c r="AR28" s="105">
        <v>3.1686000000000001</v>
      </c>
      <c r="AS28" s="105">
        <v>3.1665000000000001</v>
      </c>
      <c r="AT28" s="105">
        <v>3.1429</v>
      </c>
      <c r="AU28" s="105">
        <v>3.1463999999999999</v>
      </c>
      <c r="AV28" s="105">
        <v>3.1663999999999999</v>
      </c>
      <c r="AW28" s="105">
        <v>3.1677</v>
      </c>
      <c r="AX28" s="105">
        <v>3.1619999999999999</v>
      </c>
      <c r="AY28" s="888">
        <v>3.1598000000000002</v>
      </c>
      <c r="AZ28" s="888">
        <v>3.1497999999999999</v>
      </c>
      <c r="BA28" s="888">
        <v>3.1696</v>
      </c>
      <c r="BB28" s="888">
        <v>3.1978</v>
      </c>
      <c r="BC28" s="888">
        <v>3.2105999999999999</v>
      </c>
      <c r="BD28" s="888">
        <v>3.2932223955</v>
      </c>
      <c r="BE28" s="888">
        <v>3.2272613410000002</v>
      </c>
      <c r="BF28" s="888">
        <v>3.2534099563000001</v>
      </c>
      <c r="BG28" s="388">
        <v>3.2602179485999998</v>
      </c>
      <c r="BH28" s="388">
        <v>3.2601279925000002</v>
      </c>
      <c r="BI28" s="388">
        <v>3.2577548481999998</v>
      </c>
      <c r="BJ28" s="388">
        <v>3.2479413042999998</v>
      </c>
      <c r="BK28" s="388">
        <v>3.2453050859000001</v>
      </c>
      <c r="BL28" s="388">
        <v>3.2679631120999999</v>
      </c>
      <c r="BM28" s="388">
        <v>3.2747050709000001</v>
      </c>
      <c r="BN28" s="388">
        <v>3.2788629114000001</v>
      </c>
      <c r="BO28" s="388">
        <v>3.2677063102999999</v>
      </c>
      <c r="BP28" s="388">
        <v>3.2750792722000002</v>
      </c>
      <c r="BQ28" s="388">
        <v>3.2928122044000001</v>
      </c>
      <c r="BR28" s="388">
        <v>3.3194265839999999</v>
      </c>
      <c r="BS28" s="388">
        <v>3.3540658447</v>
      </c>
      <c r="BT28" s="388">
        <v>3.3717028225000001</v>
      </c>
      <c r="BU28" s="388">
        <v>3.3970169922000002</v>
      </c>
      <c r="BV28" s="388">
        <v>3.3848868588999999</v>
      </c>
    </row>
    <row r="29" spans="1:74" ht="11.05" customHeight="1" x14ac:dyDescent="0.2">
      <c r="A29" s="323" t="s">
        <v>155</v>
      </c>
      <c r="B29" s="402" t="s">
        <v>207</v>
      </c>
      <c r="C29" s="289">
        <v>0.96740000000000004</v>
      </c>
      <c r="D29" s="289">
        <v>0.95840000000000003</v>
      </c>
      <c r="E29" s="289">
        <v>0.96140000000000003</v>
      </c>
      <c r="F29" s="289">
        <v>0.95940000000000003</v>
      </c>
      <c r="G29" s="289">
        <v>0.96440000000000003</v>
      </c>
      <c r="H29" s="289">
        <v>0.97140000000000004</v>
      </c>
      <c r="I29" s="289">
        <v>0.97540000000000004</v>
      </c>
      <c r="J29" s="289">
        <v>0.98229999999999995</v>
      </c>
      <c r="K29" s="289">
        <v>0.99229999999999996</v>
      </c>
      <c r="L29" s="289">
        <v>1.0013000000000001</v>
      </c>
      <c r="M29" s="289">
        <v>1.0073000000000001</v>
      </c>
      <c r="N29" s="289">
        <v>1.0193000000000001</v>
      </c>
      <c r="O29" s="289">
        <v>1.0373000000000001</v>
      </c>
      <c r="P29" s="289">
        <v>1.0463</v>
      </c>
      <c r="Q29" s="289">
        <v>1.0532999999999999</v>
      </c>
      <c r="R29" s="289">
        <v>1.0583</v>
      </c>
      <c r="S29" s="289">
        <v>1.0623</v>
      </c>
      <c r="T29" s="289">
        <v>1.0783</v>
      </c>
      <c r="U29" s="289">
        <v>1.0932999999999999</v>
      </c>
      <c r="V29" s="289">
        <v>1.1003000000000001</v>
      </c>
      <c r="W29" s="289">
        <v>1.1003000000000001</v>
      </c>
      <c r="X29" s="289">
        <v>1.1032999999999999</v>
      </c>
      <c r="Y29" s="289">
        <v>1.0703</v>
      </c>
      <c r="Z29" s="289">
        <v>1.0652999999999999</v>
      </c>
      <c r="AA29" s="289">
        <v>1.0743</v>
      </c>
      <c r="AB29" s="289">
        <v>1.0704</v>
      </c>
      <c r="AC29" s="289">
        <v>1.0723</v>
      </c>
      <c r="AD29" s="289">
        <v>1.0752999999999999</v>
      </c>
      <c r="AE29" s="289">
        <v>1.0532999999999999</v>
      </c>
      <c r="AF29" s="289">
        <v>1.0495000000000001</v>
      </c>
      <c r="AG29" s="289">
        <v>1.0478000000000001</v>
      </c>
      <c r="AH29" s="289">
        <v>1.0504</v>
      </c>
      <c r="AI29" s="289">
        <v>1.0501</v>
      </c>
      <c r="AJ29" s="289">
        <v>1.0499000000000001</v>
      </c>
      <c r="AK29" s="289">
        <v>1.0457000000000001</v>
      </c>
      <c r="AL29" s="289">
        <v>1.0490999999999999</v>
      </c>
      <c r="AM29" s="289">
        <v>1.0167999999999999</v>
      </c>
      <c r="AN29" s="289">
        <v>1.0037</v>
      </c>
      <c r="AO29" s="289">
        <v>1.0033000000000001</v>
      </c>
      <c r="AP29" s="289">
        <v>1.0015000000000001</v>
      </c>
      <c r="AQ29" s="289">
        <v>1.0011000000000001</v>
      </c>
      <c r="AR29" s="289">
        <v>1.0006999999999999</v>
      </c>
      <c r="AS29" s="289">
        <v>1.0012000000000001</v>
      </c>
      <c r="AT29" s="289">
        <v>1.0018</v>
      </c>
      <c r="AU29" s="289">
        <v>1.0006999999999999</v>
      </c>
      <c r="AV29" s="289">
        <v>1.0006999999999999</v>
      </c>
      <c r="AW29" s="289">
        <v>0.99399999999999999</v>
      </c>
      <c r="AX29" s="289">
        <v>0.99619999999999997</v>
      </c>
      <c r="AY29" s="877">
        <v>0.99670000000000003</v>
      </c>
      <c r="AZ29" s="877">
        <v>0.99560000000000004</v>
      </c>
      <c r="BA29" s="877">
        <v>0.99580000000000002</v>
      </c>
      <c r="BB29" s="877">
        <v>0.99560000000000004</v>
      </c>
      <c r="BC29" s="877">
        <v>1.0004999999999999</v>
      </c>
      <c r="BD29" s="877">
        <v>1.0041213243</v>
      </c>
      <c r="BE29" s="877">
        <v>1.0094909652999999</v>
      </c>
      <c r="BF29" s="877">
        <v>1.0292774777</v>
      </c>
      <c r="BG29" s="355">
        <v>1.0316488505999999</v>
      </c>
      <c r="BH29" s="355">
        <v>1.0339496625</v>
      </c>
      <c r="BI29" s="355">
        <v>1.0362740533000001</v>
      </c>
      <c r="BJ29" s="355">
        <v>1.0387084071999999</v>
      </c>
      <c r="BK29" s="355">
        <v>1.0391039007</v>
      </c>
      <c r="BL29" s="355">
        <v>1.0390459556</v>
      </c>
      <c r="BM29" s="355">
        <v>1.0390073903999999</v>
      </c>
      <c r="BN29" s="355">
        <v>1.0389623806999999</v>
      </c>
      <c r="BO29" s="355">
        <v>1.0389495549000001</v>
      </c>
      <c r="BP29" s="355">
        <v>1.0389375019</v>
      </c>
      <c r="BQ29" s="355">
        <v>1.0389174338</v>
      </c>
      <c r="BR29" s="355">
        <v>1.038887568</v>
      </c>
      <c r="BS29" s="355">
        <v>1.0389291919000001</v>
      </c>
      <c r="BT29" s="355">
        <v>1.0388961918999999</v>
      </c>
      <c r="BU29" s="355">
        <v>1.0388920960000001</v>
      </c>
      <c r="BV29" s="355">
        <v>1.0389975229999999</v>
      </c>
    </row>
    <row r="30" spans="1:74" ht="11.05" customHeight="1" x14ac:dyDescent="0.2">
      <c r="A30" s="323" t="s">
        <v>578</v>
      </c>
      <c r="B30" s="402" t="s">
        <v>958</v>
      </c>
      <c r="C30" s="289">
        <v>1.7878000000000001</v>
      </c>
      <c r="D30" s="289">
        <v>1.7924</v>
      </c>
      <c r="E30" s="289">
        <v>1.792</v>
      </c>
      <c r="F30" s="289">
        <v>1.8017000000000001</v>
      </c>
      <c r="G30" s="289">
        <v>1.8012999999999999</v>
      </c>
      <c r="H30" s="289">
        <v>1.8059000000000001</v>
      </c>
      <c r="I30" s="289">
        <v>1.8055000000000001</v>
      </c>
      <c r="J30" s="289">
        <v>1.8048999999999999</v>
      </c>
      <c r="K30" s="289">
        <v>1.8045</v>
      </c>
      <c r="L30" s="289">
        <v>1.8041</v>
      </c>
      <c r="M30" s="289">
        <v>1.8038000000000001</v>
      </c>
      <c r="N30" s="289">
        <v>1.8033999999999999</v>
      </c>
      <c r="O30" s="289">
        <v>1.8090999999999999</v>
      </c>
      <c r="P30" s="289">
        <v>1.7487999999999999</v>
      </c>
      <c r="Q30" s="289">
        <v>1.7784</v>
      </c>
      <c r="R30" s="289">
        <v>1.8129999999999999</v>
      </c>
      <c r="S30" s="289">
        <v>1.8127</v>
      </c>
      <c r="T30" s="289">
        <v>1.8123</v>
      </c>
      <c r="U30" s="289">
        <v>1.8119000000000001</v>
      </c>
      <c r="V30" s="289">
        <v>1.8116000000000001</v>
      </c>
      <c r="W30" s="289">
        <v>1.8111999999999999</v>
      </c>
      <c r="X30" s="289">
        <v>1.8108</v>
      </c>
      <c r="Y30" s="289">
        <v>1.8105</v>
      </c>
      <c r="Z30" s="289">
        <v>1.8101</v>
      </c>
      <c r="AA30" s="289">
        <v>1.8198000000000001</v>
      </c>
      <c r="AB30" s="289">
        <v>1.8196000000000001</v>
      </c>
      <c r="AC30" s="289">
        <v>1.8191999999999999</v>
      </c>
      <c r="AD30" s="289">
        <v>1.8187</v>
      </c>
      <c r="AE30" s="289">
        <v>1.8185</v>
      </c>
      <c r="AF30" s="289">
        <v>1.8231999999999999</v>
      </c>
      <c r="AG30" s="289">
        <v>1.8278000000000001</v>
      </c>
      <c r="AH30" s="289">
        <v>1.8325</v>
      </c>
      <c r="AI30" s="289">
        <v>1.8321000000000001</v>
      </c>
      <c r="AJ30" s="289">
        <v>1.8317000000000001</v>
      </c>
      <c r="AK30" s="289">
        <v>1.8313999999999999</v>
      </c>
      <c r="AL30" s="289">
        <v>1.8311999999999999</v>
      </c>
      <c r="AM30" s="289">
        <v>1.8556999999999999</v>
      </c>
      <c r="AN30" s="289">
        <v>1.8554999999999999</v>
      </c>
      <c r="AO30" s="289">
        <v>1.8551</v>
      </c>
      <c r="AP30" s="289">
        <v>1.8647</v>
      </c>
      <c r="AQ30" s="289">
        <v>1.8644000000000001</v>
      </c>
      <c r="AR30" s="289">
        <v>1.8784000000000001</v>
      </c>
      <c r="AS30" s="289">
        <v>1.8779999999999999</v>
      </c>
      <c r="AT30" s="289">
        <v>1.8779999999999999</v>
      </c>
      <c r="AU30" s="289">
        <v>1.8784000000000001</v>
      </c>
      <c r="AV30" s="289">
        <v>1.8784000000000001</v>
      </c>
      <c r="AW30" s="289">
        <v>1.8784000000000001</v>
      </c>
      <c r="AX30" s="289">
        <v>1.8784000000000001</v>
      </c>
      <c r="AY30" s="877">
        <v>1.8783000000000001</v>
      </c>
      <c r="AZ30" s="877">
        <v>1.8783000000000001</v>
      </c>
      <c r="BA30" s="877">
        <v>1.8782000000000001</v>
      </c>
      <c r="BB30" s="877">
        <v>1.8783000000000001</v>
      </c>
      <c r="BC30" s="877">
        <v>1.8783000000000001</v>
      </c>
      <c r="BD30" s="877">
        <v>1.8784913202</v>
      </c>
      <c r="BE30" s="877">
        <v>1.8784464446</v>
      </c>
      <c r="BF30" s="877">
        <v>1.8784498767</v>
      </c>
      <c r="BG30" s="355">
        <v>1.8784631635</v>
      </c>
      <c r="BH30" s="355">
        <v>1.878395174</v>
      </c>
      <c r="BI30" s="355">
        <v>1.8784542660000001</v>
      </c>
      <c r="BJ30" s="355">
        <v>1.8785170777</v>
      </c>
      <c r="BK30" s="355">
        <v>1.8783046795</v>
      </c>
      <c r="BL30" s="355">
        <v>1.8784632092</v>
      </c>
      <c r="BM30" s="355">
        <v>1.8783884181999999</v>
      </c>
      <c r="BN30" s="355">
        <v>1.8784428846000001</v>
      </c>
      <c r="BO30" s="355">
        <v>1.8784555092999999</v>
      </c>
      <c r="BP30" s="355">
        <v>1.878565413</v>
      </c>
      <c r="BQ30" s="355">
        <v>1.9085556232000001</v>
      </c>
      <c r="BR30" s="355">
        <v>1.9245367228000001</v>
      </c>
      <c r="BS30" s="355">
        <v>1.9545496464000001</v>
      </c>
      <c r="BT30" s="355">
        <v>1.9744595924999999</v>
      </c>
      <c r="BU30" s="355">
        <v>2.0045268525000002</v>
      </c>
      <c r="BV30" s="355">
        <v>2.0045961233999998</v>
      </c>
    </row>
    <row r="31" spans="1:74" ht="11.05" customHeight="1" x14ac:dyDescent="0.2">
      <c r="A31" s="323"/>
      <c r="B31" s="402"/>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c r="AY31" s="877"/>
      <c r="AZ31" s="877"/>
      <c r="BA31" s="877"/>
      <c r="BB31" s="877"/>
      <c r="BC31" s="877"/>
      <c r="BD31" s="877"/>
      <c r="BE31" s="877"/>
      <c r="BF31" s="877"/>
      <c r="BG31" s="355"/>
      <c r="BH31" s="355"/>
      <c r="BI31" s="355"/>
      <c r="BJ31" s="355"/>
      <c r="BK31" s="355"/>
      <c r="BL31" s="355"/>
      <c r="BM31" s="355"/>
      <c r="BN31" s="355"/>
      <c r="BO31" s="355"/>
      <c r="BP31" s="355"/>
      <c r="BQ31" s="355"/>
      <c r="BR31" s="355"/>
      <c r="BS31" s="355"/>
      <c r="BT31" s="355"/>
      <c r="BU31" s="355"/>
      <c r="BV31" s="355"/>
    </row>
    <row r="32" spans="1:74" s="272" customFormat="1" ht="11.05" customHeight="1" x14ac:dyDescent="0.2">
      <c r="A32" s="395" t="s">
        <v>210</v>
      </c>
      <c r="B32" s="401" t="s">
        <v>968</v>
      </c>
      <c r="C32" s="105">
        <v>2.6472000000000002</v>
      </c>
      <c r="D32" s="105">
        <v>2.6324000000000001</v>
      </c>
      <c r="E32" s="105">
        <v>2.6587999999999998</v>
      </c>
      <c r="F32" s="105">
        <v>2.6429999999999998</v>
      </c>
      <c r="G32" s="105">
        <v>2.5985</v>
      </c>
      <c r="H32" s="105">
        <v>2.5869</v>
      </c>
      <c r="I32" s="105">
        <v>2.5773999999999999</v>
      </c>
      <c r="J32" s="105">
        <v>2.5230000000000001</v>
      </c>
      <c r="K32" s="105">
        <v>2.6025999999999998</v>
      </c>
      <c r="L32" s="105">
        <v>2.5629</v>
      </c>
      <c r="M32" s="105">
        <v>2.5889000000000002</v>
      </c>
      <c r="N32" s="105">
        <v>2.6313</v>
      </c>
      <c r="O32" s="105">
        <v>2.5653000000000001</v>
      </c>
      <c r="P32" s="105">
        <v>2.6335999999999999</v>
      </c>
      <c r="Q32" s="105">
        <v>2.6027</v>
      </c>
      <c r="R32" s="105">
        <v>2.6473</v>
      </c>
      <c r="S32" s="105">
        <v>2.6698</v>
      </c>
      <c r="T32" s="105">
        <v>2.7065999999999999</v>
      </c>
      <c r="U32" s="105">
        <v>2.6126</v>
      </c>
      <c r="V32" s="105">
        <v>2.6593</v>
      </c>
      <c r="W32" s="105">
        <v>2.6297999999999999</v>
      </c>
      <c r="X32" s="105">
        <v>2.5918999999999999</v>
      </c>
      <c r="Y32" s="105">
        <v>2.5495999999999999</v>
      </c>
      <c r="Z32" s="105">
        <v>2.5827</v>
      </c>
      <c r="AA32" s="105">
        <v>2.6101999999999999</v>
      </c>
      <c r="AB32" s="105">
        <v>2.5394000000000001</v>
      </c>
      <c r="AC32" s="105">
        <v>2.4784999999999999</v>
      </c>
      <c r="AD32" s="105">
        <v>2.5769000000000002</v>
      </c>
      <c r="AE32" s="105">
        <v>2.6577000000000002</v>
      </c>
      <c r="AF32" s="105">
        <v>2.6455000000000002</v>
      </c>
      <c r="AG32" s="105">
        <v>2.6608999999999998</v>
      </c>
      <c r="AH32" s="105">
        <v>2.6042999999999998</v>
      </c>
      <c r="AI32" s="105">
        <v>2.5960000000000001</v>
      </c>
      <c r="AJ32" s="105">
        <v>2.6749999999999998</v>
      </c>
      <c r="AK32" s="105">
        <v>2.6532</v>
      </c>
      <c r="AL32" s="105">
        <v>2.7381000000000002</v>
      </c>
      <c r="AM32" s="105">
        <v>2.6602999999999999</v>
      </c>
      <c r="AN32" s="105">
        <v>2.6781999999999999</v>
      </c>
      <c r="AO32" s="105">
        <v>2.5550999999999999</v>
      </c>
      <c r="AP32" s="105">
        <v>2.4843000000000002</v>
      </c>
      <c r="AQ32" s="105">
        <v>2.4775</v>
      </c>
      <c r="AR32" s="105">
        <v>2.5459999999999998</v>
      </c>
      <c r="AS32" s="105">
        <v>2.4971999999999999</v>
      </c>
      <c r="AT32" s="105">
        <v>2.6063000000000001</v>
      </c>
      <c r="AU32" s="105">
        <v>2.5451000000000001</v>
      </c>
      <c r="AV32" s="105">
        <v>2.5569999999999999</v>
      </c>
      <c r="AW32" s="105">
        <v>2.6105</v>
      </c>
      <c r="AX32" s="105">
        <v>2.5632999999999999</v>
      </c>
      <c r="AY32" s="888">
        <v>2.5543999999999998</v>
      </c>
      <c r="AZ32" s="888">
        <v>2.6074999999999999</v>
      </c>
      <c r="BA32" s="888">
        <v>2.5872000000000002</v>
      </c>
      <c r="BB32" s="888">
        <v>2.5844999999999998</v>
      </c>
      <c r="BC32" s="888">
        <v>2.5844999999999998</v>
      </c>
      <c r="BD32" s="888">
        <v>2.5255091341</v>
      </c>
      <c r="BE32" s="888">
        <v>2.6945454167</v>
      </c>
      <c r="BF32" s="888">
        <v>2.6747622914</v>
      </c>
      <c r="BG32" s="388">
        <v>2.7249951404999999</v>
      </c>
      <c r="BH32" s="388">
        <v>2.7010450046000001</v>
      </c>
      <c r="BI32" s="388">
        <v>2.7013673632000001</v>
      </c>
      <c r="BJ32" s="388">
        <v>2.7016928107</v>
      </c>
      <c r="BK32" s="388">
        <v>2.6296294223999999</v>
      </c>
      <c r="BL32" s="388">
        <v>2.6319577606000002</v>
      </c>
      <c r="BM32" s="388">
        <v>2.6339768095</v>
      </c>
      <c r="BN32" s="388">
        <v>2.6222730645999999</v>
      </c>
      <c r="BO32" s="388">
        <v>2.6244728299000002</v>
      </c>
      <c r="BP32" s="388">
        <v>2.6258802971000001</v>
      </c>
      <c r="BQ32" s="388">
        <v>2.6040215090999999</v>
      </c>
      <c r="BR32" s="388">
        <v>2.6061382794000001</v>
      </c>
      <c r="BS32" s="388">
        <v>2.6073202173999999</v>
      </c>
      <c r="BT32" s="388">
        <v>2.5962729045000001</v>
      </c>
      <c r="BU32" s="388">
        <v>2.5975652771000002</v>
      </c>
      <c r="BV32" s="388">
        <v>2.5998581032999999</v>
      </c>
    </row>
    <row r="33" spans="1:74" ht="11.05" customHeight="1" x14ac:dyDescent="0.2">
      <c r="A33" s="323" t="s">
        <v>811</v>
      </c>
      <c r="B33" s="402" t="s">
        <v>959</v>
      </c>
      <c r="C33" s="289">
        <v>1.1453</v>
      </c>
      <c r="D33" s="289">
        <v>1.1353</v>
      </c>
      <c r="E33" s="289">
        <v>1.1753</v>
      </c>
      <c r="F33" s="289">
        <v>1.1553</v>
      </c>
      <c r="G33" s="289">
        <v>1.1153</v>
      </c>
      <c r="H33" s="289">
        <v>1.1052999999999999</v>
      </c>
      <c r="I33" s="289">
        <v>1.1553</v>
      </c>
      <c r="J33" s="289">
        <v>1.1153</v>
      </c>
      <c r="K33" s="289">
        <v>1.1853</v>
      </c>
      <c r="L33" s="289">
        <v>1.1353</v>
      </c>
      <c r="M33" s="289">
        <v>1.1653</v>
      </c>
      <c r="N33" s="289">
        <v>1.2153</v>
      </c>
      <c r="O33" s="289">
        <v>1.1579999999999999</v>
      </c>
      <c r="P33" s="289">
        <v>1.218</v>
      </c>
      <c r="Q33" s="289">
        <v>1.1879999999999999</v>
      </c>
      <c r="R33" s="289">
        <v>1.238</v>
      </c>
      <c r="S33" s="289">
        <v>1.198</v>
      </c>
      <c r="T33" s="289">
        <v>1.238</v>
      </c>
      <c r="U33" s="289">
        <v>1.1779999999999999</v>
      </c>
      <c r="V33" s="289">
        <v>1.218</v>
      </c>
      <c r="W33" s="289">
        <v>1.1879999999999999</v>
      </c>
      <c r="X33" s="289">
        <v>1.1479999999999999</v>
      </c>
      <c r="Y33" s="289">
        <v>1.1080000000000001</v>
      </c>
      <c r="Z33" s="289">
        <v>1.1479999999999999</v>
      </c>
      <c r="AA33" s="289">
        <v>1.1854</v>
      </c>
      <c r="AB33" s="289">
        <v>1.1153999999999999</v>
      </c>
      <c r="AC33" s="289">
        <v>1.0553999999999999</v>
      </c>
      <c r="AD33" s="289">
        <v>1.1354</v>
      </c>
      <c r="AE33" s="289">
        <v>1.2154</v>
      </c>
      <c r="AF33" s="289">
        <v>1.1854</v>
      </c>
      <c r="AG33" s="289">
        <v>1.2154</v>
      </c>
      <c r="AH33" s="289">
        <v>1.1554</v>
      </c>
      <c r="AI33" s="289">
        <v>1.1554</v>
      </c>
      <c r="AJ33" s="289">
        <v>1.2154</v>
      </c>
      <c r="AK33" s="289">
        <v>1.1854</v>
      </c>
      <c r="AL33" s="289">
        <v>1.2654000000000001</v>
      </c>
      <c r="AM33" s="289">
        <v>1.1934</v>
      </c>
      <c r="AN33" s="289">
        <v>1.2334000000000001</v>
      </c>
      <c r="AO33" s="289">
        <v>1.1834</v>
      </c>
      <c r="AP33" s="289">
        <v>1.1334</v>
      </c>
      <c r="AQ33" s="289">
        <v>1.1434</v>
      </c>
      <c r="AR33" s="289">
        <v>1.2034</v>
      </c>
      <c r="AS33" s="289">
        <v>1.1535</v>
      </c>
      <c r="AT33" s="289">
        <v>1.2135</v>
      </c>
      <c r="AU33" s="289">
        <v>1.1334</v>
      </c>
      <c r="AV33" s="289">
        <v>1.1334</v>
      </c>
      <c r="AW33" s="289">
        <v>1.1534</v>
      </c>
      <c r="AX33" s="289">
        <v>1.0933999999999999</v>
      </c>
      <c r="AY33" s="877">
        <v>1.0637000000000001</v>
      </c>
      <c r="AZ33" s="877">
        <v>1.0936999999999999</v>
      </c>
      <c r="BA33" s="877">
        <v>1.0837000000000001</v>
      </c>
      <c r="BB33" s="877">
        <v>1.0737000000000001</v>
      </c>
      <c r="BC33" s="877">
        <v>1.0337000000000001</v>
      </c>
      <c r="BD33" s="877">
        <v>0.93364221945000003</v>
      </c>
      <c r="BE33" s="877">
        <v>1.0836476245</v>
      </c>
      <c r="BF33" s="877">
        <v>1.0636472110999999</v>
      </c>
      <c r="BG33" s="355">
        <v>1.1136456107999999</v>
      </c>
      <c r="BH33" s="355">
        <v>1.0936537997</v>
      </c>
      <c r="BI33" s="355">
        <v>1.0936466824</v>
      </c>
      <c r="BJ33" s="355">
        <v>1.0936391170999999</v>
      </c>
      <c r="BK33" s="355">
        <v>1.0681201936</v>
      </c>
      <c r="BL33" s="355">
        <v>1.0681010996</v>
      </c>
      <c r="BM33" s="355">
        <v>1.0681101077999999</v>
      </c>
      <c r="BN33" s="355">
        <v>1.0581035476</v>
      </c>
      <c r="BO33" s="355">
        <v>1.0581020270999999</v>
      </c>
      <c r="BP33" s="355">
        <v>1.0580887898</v>
      </c>
      <c r="BQ33" s="355">
        <v>1.0380899689</v>
      </c>
      <c r="BR33" s="355">
        <v>1.0380922453999999</v>
      </c>
      <c r="BS33" s="355">
        <v>1.0380906888000001</v>
      </c>
      <c r="BT33" s="355">
        <v>1.0281015352</v>
      </c>
      <c r="BU33" s="355">
        <v>1.0280934342000001</v>
      </c>
      <c r="BV33" s="355">
        <v>1.0280850909000001</v>
      </c>
    </row>
    <row r="34" spans="1:74" ht="11.05" customHeight="1" x14ac:dyDescent="0.2">
      <c r="A34" s="323" t="s">
        <v>159</v>
      </c>
      <c r="B34" s="402" t="s">
        <v>960</v>
      </c>
      <c r="C34" s="289">
        <v>0.65839999999999999</v>
      </c>
      <c r="D34" s="289">
        <v>0.65849999999999997</v>
      </c>
      <c r="E34" s="289">
        <v>0.66010000000000002</v>
      </c>
      <c r="F34" s="289">
        <v>0.6714</v>
      </c>
      <c r="G34" s="289">
        <v>0.66890000000000005</v>
      </c>
      <c r="H34" s="289">
        <v>0.66620000000000001</v>
      </c>
      <c r="I34" s="289">
        <v>0.65480000000000005</v>
      </c>
      <c r="J34" s="289">
        <v>0.64980000000000004</v>
      </c>
      <c r="K34" s="289">
        <v>0.6542</v>
      </c>
      <c r="L34" s="289">
        <v>0.65600000000000003</v>
      </c>
      <c r="M34" s="289">
        <v>0.65859999999999996</v>
      </c>
      <c r="N34" s="289">
        <v>0.66039999999999999</v>
      </c>
      <c r="O34" s="289">
        <v>0.65280000000000005</v>
      </c>
      <c r="P34" s="289">
        <v>0.65369999999999995</v>
      </c>
      <c r="Q34" s="289">
        <v>0.66090000000000004</v>
      </c>
      <c r="R34" s="289">
        <v>0.65429999999999999</v>
      </c>
      <c r="S34" s="289">
        <v>0.68969999999999998</v>
      </c>
      <c r="T34" s="289">
        <v>0.68810000000000004</v>
      </c>
      <c r="U34" s="289">
        <v>0.6633</v>
      </c>
      <c r="V34" s="289">
        <v>0.67179999999999995</v>
      </c>
      <c r="W34" s="289">
        <v>0.66479999999999995</v>
      </c>
      <c r="X34" s="289">
        <v>0.66320000000000001</v>
      </c>
      <c r="Y34" s="289">
        <v>0.66810000000000003</v>
      </c>
      <c r="Z34" s="289">
        <v>0.66769999999999996</v>
      </c>
      <c r="AA34" s="289">
        <v>0.65629999999999999</v>
      </c>
      <c r="AB34" s="289">
        <v>0.66180000000000005</v>
      </c>
      <c r="AC34" s="289">
        <v>0.66700000000000004</v>
      </c>
      <c r="AD34" s="289">
        <v>0.68330000000000002</v>
      </c>
      <c r="AE34" s="289">
        <v>0.66769999999999996</v>
      </c>
      <c r="AF34" s="289">
        <v>0.66910000000000003</v>
      </c>
      <c r="AG34" s="289">
        <v>0.66839999999999999</v>
      </c>
      <c r="AH34" s="289">
        <v>0.67100000000000004</v>
      </c>
      <c r="AI34" s="289">
        <v>0.65890000000000004</v>
      </c>
      <c r="AJ34" s="289">
        <v>0.66539999999999999</v>
      </c>
      <c r="AK34" s="289">
        <v>0.66420000000000001</v>
      </c>
      <c r="AL34" s="289">
        <v>0.66180000000000005</v>
      </c>
      <c r="AM34" s="289">
        <v>0.6593</v>
      </c>
      <c r="AN34" s="289">
        <v>0.65359999999999996</v>
      </c>
      <c r="AO34" s="289">
        <v>0.65400000000000003</v>
      </c>
      <c r="AP34" s="289">
        <v>0.64529999999999998</v>
      </c>
      <c r="AQ34" s="289">
        <v>0.64359999999999995</v>
      </c>
      <c r="AR34" s="289">
        <v>0.6462</v>
      </c>
      <c r="AS34" s="289">
        <v>0.63939999999999997</v>
      </c>
      <c r="AT34" s="289">
        <v>0.62690000000000001</v>
      </c>
      <c r="AU34" s="289">
        <v>0.62790000000000001</v>
      </c>
      <c r="AV34" s="289">
        <v>0.61839999999999995</v>
      </c>
      <c r="AW34" s="289">
        <v>0.62719999999999998</v>
      </c>
      <c r="AX34" s="289">
        <v>0.62490000000000001</v>
      </c>
      <c r="AY34" s="877">
        <v>0.61799999999999999</v>
      </c>
      <c r="AZ34" s="877">
        <v>0.6109</v>
      </c>
      <c r="BA34" s="877">
        <v>0.6099</v>
      </c>
      <c r="BB34" s="877">
        <v>0.6099</v>
      </c>
      <c r="BC34" s="877">
        <v>0.6099</v>
      </c>
      <c r="BD34" s="877">
        <v>0.61000820912999998</v>
      </c>
      <c r="BE34" s="877">
        <v>0.62793298774999995</v>
      </c>
      <c r="BF34" s="877">
        <v>0.62793256271999998</v>
      </c>
      <c r="BG34" s="355">
        <v>0.62793091734999995</v>
      </c>
      <c r="BH34" s="355">
        <v>0.62793933686000003</v>
      </c>
      <c r="BI34" s="355">
        <v>0.62793201917999997</v>
      </c>
      <c r="BJ34" s="355">
        <v>0.62792424086999998</v>
      </c>
      <c r="BK34" s="355">
        <v>0.59205218705999996</v>
      </c>
      <c r="BL34" s="355">
        <v>0.59203255548</v>
      </c>
      <c r="BM34" s="355">
        <v>0.59204181725000005</v>
      </c>
      <c r="BN34" s="355">
        <v>0.59203507237999997</v>
      </c>
      <c r="BO34" s="355">
        <v>0.59203350899999996</v>
      </c>
      <c r="BP34" s="355">
        <v>0.59201989901999996</v>
      </c>
      <c r="BQ34" s="355">
        <v>0.59202111135000002</v>
      </c>
      <c r="BR34" s="355">
        <v>0.59202345189000005</v>
      </c>
      <c r="BS34" s="355">
        <v>0.59202185147999997</v>
      </c>
      <c r="BT34" s="355">
        <v>0.59203300334999998</v>
      </c>
      <c r="BU34" s="355">
        <v>0.59202467418000004</v>
      </c>
      <c r="BV34" s="355">
        <v>0.59201609599000005</v>
      </c>
    </row>
    <row r="35" spans="1:74" ht="11.05" customHeight="1" x14ac:dyDescent="0.2">
      <c r="A35" s="323"/>
      <c r="B35" s="402"/>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877"/>
      <c r="AZ35" s="877"/>
      <c r="BA35" s="877"/>
      <c r="BB35" s="877"/>
      <c r="BC35" s="877"/>
      <c r="BD35" s="877"/>
      <c r="BE35" s="877"/>
      <c r="BF35" s="877"/>
      <c r="BG35" s="355"/>
      <c r="BH35" s="355"/>
      <c r="BI35" s="355"/>
      <c r="BJ35" s="355"/>
      <c r="BK35" s="355"/>
      <c r="BL35" s="355"/>
      <c r="BM35" s="355"/>
      <c r="BN35" s="355"/>
      <c r="BO35" s="355"/>
      <c r="BP35" s="355"/>
      <c r="BQ35" s="355"/>
      <c r="BR35" s="355"/>
      <c r="BS35" s="355"/>
      <c r="BT35" s="355"/>
      <c r="BU35" s="355"/>
      <c r="BV35" s="355"/>
    </row>
    <row r="36" spans="1:74" s="272" customFormat="1" ht="11.05" customHeight="1" x14ac:dyDescent="0.2">
      <c r="A36" s="395" t="s">
        <v>209</v>
      </c>
      <c r="B36" s="401" t="s">
        <v>969</v>
      </c>
      <c r="C36" s="105">
        <v>9.1272000000000002</v>
      </c>
      <c r="D36" s="105">
        <v>9.1245999999999992</v>
      </c>
      <c r="E36" s="105">
        <v>9.1723999999999997</v>
      </c>
      <c r="F36" s="105">
        <v>9.1409000000000002</v>
      </c>
      <c r="G36" s="105">
        <v>9.1026000000000007</v>
      </c>
      <c r="H36" s="105">
        <v>8.9969000000000001</v>
      </c>
      <c r="I36" s="105">
        <v>9.0485000000000007</v>
      </c>
      <c r="J36" s="105">
        <v>8.9994999999999994</v>
      </c>
      <c r="K36" s="105">
        <v>9.0809999999999995</v>
      </c>
      <c r="L36" s="105">
        <v>8.9415999999999993</v>
      </c>
      <c r="M36" s="105">
        <v>9.0846</v>
      </c>
      <c r="N36" s="105">
        <v>8.9207999999999998</v>
      </c>
      <c r="O36" s="105">
        <v>9.2026000000000003</v>
      </c>
      <c r="P36" s="105">
        <v>9.2026000000000003</v>
      </c>
      <c r="Q36" s="105">
        <v>9.2284000000000006</v>
      </c>
      <c r="R36" s="105">
        <v>9.1667000000000005</v>
      </c>
      <c r="S36" s="105">
        <v>9.1765000000000008</v>
      </c>
      <c r="T36" s="105">
        <v>9.2363</v>
      </c>
      <c r="U36" s="105">
        <v>8.8529</v>
      </c>
      <c r="V36" s="105">
        <v>8.8792000000000009</v>
      </c>
      <c r="W36" s="105">
        <v>9.0124999999999993</v>
      </c>
      <c r="X36" s="105">
        <v>9.0193999999999992</v>
      </c>
      <c r="Y36" s="105">
        <v>9.1091999999999995</v>
      </c>
      <c r="Z36" s="105">
        <v>9.0222999999999995</v>
      </c>
      <c r="AA36" s="105">
        <v>9.2364999999999995</v>
      </c>
      <c r="AB36" s="105">
        <v>9.3733000000000004</v>
      </c>
      <c r="AC36" s="105">
        <v>9.3483000000000001</v>
      </c>
      <c r="AD36" s="105">
        <v>9.2498000000000005</v>
      </c>
      <c r="AE36" s="105">
        <v>9.2615999999999996</v>
      </c>
      <c r="AF36" s="105">
        <v>9.3339999999999996</v>
      </c>
      <c r="AG36" s="105">
        <v>9.1082000000000001</v>
      </c>
      <c r="AH36" s="105">
        <v>9.0888000000000009</v>
      </c>
      <c r="AI36" s="105">
        <v>9.0920000000000005</v>
      </c>
      <c r="AJ36" s="105">
        <v>9.0747999999999998</v>
      </c>
      <c r="AK36" s="105">
        <v>9.1661000000000001</v>
      </c>
      <c r="AL36" s="105">
        <v>9.2369000000000003</v>
      </c>
      <c r="AM36" s="105">
        <v>9.3577999999999992</v>
      </c>
      <c r="AN36" s="105">
        <v>9.3388000000000009</v>
      </c>
      <c r="AO36" s="105">
        <v>9.3833000000000002</v>
      </c>
      <c r="AP36" s="105">
        <v>9.3064999999999998</v>
      </c>
      <c r="AQ36" s="105">
        <v>9.2765000000000004</v>
      </c>
      <c r="AR36" s="105">
        <v>9.2886000000000006</v>
      </c>
      <c r="AS36" s="105">
        <v>9.2012</v>
      </c>
      <c r="AT36" s="105">
        <v>9.1454000000000004</v>
      </c>
      <c r="AU36" s="105">
        <v>9.0576000000000008</v>
      </c>
      <c r="AV36" s="105">
        <v>9.1506000000000007</v>
      </c>
      <c r="AW36" s="105">
        <v>9.2483000000000004</v>
      </c>
      <c r="AX36" s="105">
        <v>9.2664000000000009</v>
      </c>
      <c r="AY36" s="888">
        <v>9.4056999999999995</v>
      </c>
      <c r="AZ36" s="888">
        <v>9.4257000000000009</v>
      </c>
      <c r="BA36" s="888">
        <v>9.6179000000000006</v>
      </c>
      <c r="BB36" s="888">
        <v>9.4388000000000005</v>
      </c>
      <c r="BC36" s="888">
        <v>9.4242000000000008</v>
      </c>
      <c r="BD36" s="888">
        <v>9.6340631040000009</v>
      </c>
      <c r="BE36" s="888">
        <v>9.4871537573999998</v>
      </c>
      <c r="BF36" s="888">
        <v>9.5147182235999992</v>
      </c>
      <c r="BG36" s="388">
        <v>9.5347548936000006</v>
      </c>
      <c r="BH36" s="388">
        <v>9.5492056902000009</v>
      </c>
      <c r="BI36" s="388">
        <v>9.5871590012999999</v>
      </c>
      <c r="BJ36" s="388">
        <v>9.5475887066999992</v>
      </c>
      <c r="BK36" s="388">
        <v>9.5540328154999994</v>
      </c>
      <c r="BL36" s="388">
        <v>9.5477670426000003</v>
      </c>
      <c r="BM36" s="388">
        <v>9.5324435734000001</v>
      </c>
      <c r="BN36" s="388">
        <v>9.5488140557999994</v>
      </c>
      <c r="BO36" s="388">
        <v>9.5709037808000001</v>
      </c>
      <c r="BP36" s="388">
        <v>9.6198961688000004</v>
      </c>
      <c r="BQ36" s="388">
        <v>9.5417830936999994</v>
      </c>
      <c r="BR36" s="388">
        <v>9.5736854925999992</v>
      </c>
      <c r="BS36" s="388">
        <v>9.5851464621000009</v>
      </c>
      <c r="BT36" s="388">
        <v>9.5965708946999992</v>
      </c>
      <c r="BU36" s="388">
        <v>9.6270932133000002</v>
      </c>
      <c r="BV36" s="388">
        <v>9.5833812473000002</v>
      </c>
    </row>
    <row r="37" spans="1:74" ht="11.05" customHeight="1" x14ac:dyDescent="0.2">
      <c r="A37" s="323" t="s">
        <v>156</v>
      </c>
      <c r="B37" s="402" t="s">
        <v>948</v>
      </c>
      <c r="C37" s="289">
        <v>4.8979999999999997</v>
      </c>
      <c r="D37" s="289">
        <v>4.9896000000000003</v>
      </c>
      <c r="E37" s="289">
        <v>4.9591000000000003</v>
      </c>
      <c r="F37" s="289">
        <v>4.9786000000000001</v>
      </c>
      <c r="G37" s="289">
        <v>5.0266000000000002</v>
      </c>
      <c r="H37" s="289">
        <v>4.9489000000000001</v>
      </c>
      <c r="I37" s="289">
        <v>4.9866999999999999</v>
      </c>
      <c r="J37" s="289">
        <v>4.9584000000000001</v>
      </c>
      <c r="K37" s="289">
        <v>5.0354999999999999</v>
      </c>
      <c r="L37" s="289">
        <v>4.9565000000000001</v>
      </c>
      <c r="M37" s="289">
        <v>4.9644000000000004</v>
      </c>
      <c r="N37" s="289">
        <v>4.8743999999999996</v>
      </c>
      <c r="O37" s="289">
        <v>5.2068000000000003</v>
      </c>
      <c r="P37" s="289">
        <v>5.1158000000000001</v>
      </c>
      <c r="Q37" s="289">
        <v>5.1947999999999999</v>
      </c>
      <c r="R37" s="289">
        <v>5.1647999999999996</v>
      </c>
      <c r="S37" s="289">
        <v>5.1627000000000001</v>
      </c>
      <c r="T37" s="289">
        <v>5.2096999999999998</v>
      </c>
      <c r="U37" s="289">
        <v>5.0576999999999996</v>
      </c>
      <c r="V37" s="289">
        <v>5.0178000000000003</v>
      </c>
      <c r="W37" s="289">
        <v>5.0717999999999996</v>
      </c>
      <c r="X37" s="289">
        <v>5.0909000000000004</v>
      </c>
      <c r="Y37" s="289">
        <v>5.1128</v>
      </c>
      <c r="Z37" s="289">
        <v>5.0068999999999999</v>
      </c>
      <c r="AA37" s="289">
        <v>5.2336999999999998</v>
      </c>
      <c r="AB37" s="289">
        <v>5.3691000000000004</v>
      </c>
      <c r="AC37" s="289">
        <v>5.3560999999999996</v>
      </c>
      <c r="AD37" s="289">
        <v>5.282</v>
      </c>
      <c r="AE37" s="289">
        <v>5.3300999999999998</v>
      </c>
      <c r="AF37" s="289">
        <v>5.3438999999999997</v>
      </c>
      <c r="AG37" s="289">
        <v>5.1562999999999999</v>
      </c>
      <c r="AH37" s="289">
        <v>5.194</v>
      </c>
      <c r="AI37" s="289">
        <v>5.2043999999999997</v>
      </c>
      <c r="AJ37" s="289">
        <v>5.1790000000000003</v>
      </c>
      <c r="AK37" s="289">
        <v>5.2343000000000002</v>
      </c>
      <c r="AL37" s="289">
        <v>5.2628000000000004</v>
      </c>
      <c r="AM37" s="289">
        <v>5.3803000000000001</v>
      </c>
      <c r="AN37" s="289">
        <v>5.3590999999999998</v>
      </c>
      <c r="AO37" s="289">
        <v>5.4238999999999997</v>
      </c>
      <c r="AP37" s="289">
        <v>5.3486000000000002</v>
      </c>
      <c r="AQ37" s="289">
        <v>5.3734000000000002</v>
      </c>
      <c r="AR37" s="289">
        <v>5.3493000000000004</v>
      </c>
      <c r="AS37" s="289">
        <v>5.3220999999999998</v>
      </c>
      <c r="AT37" s="289">
        <v>5.3037999999999998</v>
      </c>
      <c r="AU37" s="289">
        <v>5.2530000000000001</v>
      </c>
      <c r="AV37" s="289">
        <v>5.2823000000000002</v>
      </c>
      <c r="AW37" s="289">
        <v>5.2961</v>
      </c>
      <c r="AX37" s="289">
        <v>5.3170000000000002</v>
      </c>
      <c r="AY37" s="877">
        <v>5.4579000000000004</v>
      </c>
      <c r="AZ37" s="877">
        <v>5.4587000000000003</v>
      </c>
      <c r="BA37" s="877">
        <v>5.6163999999999996</v>
      </c>
      <c r="BB37" s="877">
        <v>5.4287999999999998</v>
      </c>
      <c r="BC37" s="877">
        <v>5.4687999999999999</v>
      </c>
      <c r="BD37" s="877">
        <v>5.5543784201999999</v>
      </c>
      <c r="BE37" s="877">
        <v>5.3926569238999997</v>
      </c>
      <c r="BF37" s="877">
        <v>5.4231837488999997</v>
      </c>
      <c r="BG37" s="355">
        <v>5.4442679197999997</v>
      </c>
      <c r="BH37" s="355">
        <v>5.4634158960999999</v>
      </c>
      <c r="BI37" s="355">
        <v>5.4810625930999999</v>
      </c>
      <c r="BJ37" s="355">
        <v>5.4324676566000001</v>
      </c>
      <c r="BK37" s="355">
        <v>5.4588399465000004</v>
      </c>
      <c r="BL37" s="355">
        <v>5.4466665474999996</v>
      </c>
      <c r="BM37" s="355">
        <v>5.4404582904999996</v>
      </c>
      <c r="BN37" s="355">
        <v>5.4510974742</v>
      </c>
      <c r="BO37" s="355">
        <v>5.4738361623999996</v>
      </c>
      <c r="BP37" s="355">
        <v>5.5093420325000002</v>
      </c>
      <c r="BQ37" s="355">
        <v>5.4387978858999997</v>
      </c>
      <c r="BR37" s="355">
        <v>5.4754597253000004</v>
      </c>
      <c r="BS37" s="355">
        <v>5.4966875823999999</v>
      </c>
      <c r="BT37" s="355">
        <v>5.5151558053</v>
      </c>
      <c r="BU37" s="355">
        <v>5.5332336616999998</v>
      </c>
      <c r="BV37" s="355">
        <v>5.4844957737</v>
      </c>
    </row>
    <row r="38" spans="1:74" ht="11.05" customHeight="1" x14ac:dyDescent="0.2">
      <c r="A38" s="323" t="s">
        <v>157</v>
      </c>
      <c r="B38" s="402" t="s">
        <v>961</v>
      </c>
      <c r="C38" s="289">
        <v>0.90980000000000005</v>
      </c>
      <c r="D38" s="289">
        <v>0.90790000000000004</v>
      </c>
      <c r="E38" s="289">
        <v>0.95369999999999999</v>
      </c>
      <c r="F38" s="289">
        <v>0.95230000000000004</v>
      </c>
      <c r="G38" s="289">
        <v>0.90239999999999998</v>
      </c>
      <c r="H38" s="289">
        <v>0.93489999999999995</v>
      </c>
      <c r="I38" s="289">
        <v>0.94169999999999998</v>
      </c>
      <c r="J38" s="289">
        <v>0.91149999999999998</v>
      </c>
      <c r="K38" s="289">
        <v>0.92169999999999996</v>
      </c>
      <c r="L38" s="289">
        <v>0.9153</v>
      </c>
      <c r="M38" s="289">
        <v>0.91900000000000004</v>
      </c>
      <c r="N38" s="289">
        <v>0.90759999999999996</v>
      </c>
      <c r="O38" s="289">
        <v>0.93530000000000002</v>
      </c>
      <c r="P38" s="289">
        <v>0.9325</v>
      </c>
      <c r="Q38" s="289">
        <v>0.94479999999999997</v>
      </c>
      <c r="R38" s="289">
        <v>0.92520000000000002</v>
      </c>
      <c r="S38" s="289">
        <v>0.95430000000000004</v>
      </c>
      <c r="T38" s="289">
        <v>0.95930000000000004</v>
      </c>
      <c r="U38" s="289">
        <v>0.93669999999999998</v>
      </c>
      <c r="V38" s="289">
        <v>0.91300000000000003</v>
      </c>
      <c r="W38" s="289">
        <v>0.94499999999999995</v>
      </c>
      <c r="X38" s="289">
        <v>0.92200000000000004</v>
      </c>
      <c r="Y38" s="289">
        <v>0.93500000000000005</v>
      </c>
      <c r="Z38" s="289">
        <v>0.93459999999999999</v>
      </c>
      <c r="AA38" s="289">
        <v>0.95040000000000002</v>
      </c>
      <c r="AB38" s="289">
        <v>0.9163</v>
      </c>
      <c r="AC38" s="289">
        <v>0.92600000000000005</v>
      </c>
      <c r="AD38" s="289">
        <v>0.94969999999999999</v>
      </c>
      <c r="AE38" s="289">
        <v>0.9577</v>
      </c>
      <c r="AF38" s="289">
        <v>0.95389999999999997</v>
      </c>
      <c r="AG38" s="289">
        <v>0.95820000000000005</v>
      </c>
      <c r="AH38" s="289">
        <v>0.93330000000000002</v>
      </c>
      <c r="AI38" s="289">
        <v>0.92810000000000004</v>
      </c>
      <c r="AJ38" s="289">
        <v>0.92659999999999998</v>
      </c>
      <c r="AK38" s="289">
        <v>0.93810000000000004</v>
      </c>
      <c r="AL38" s="289">
        <v>0.92630000000000001</v>
      </c>
      <c r="AM38" s="289">
        <v>0.95</v>
      </c>
      <c r="AN38" s="289">
        <v>0.94620000000000004</v>
      </c>
      <c r="AO38" s="289">
        <v>0.97150000000000003</v>
      </c>
      <c r="AP38" s="289">
        <v>0.96109999999999995</v>
      </c>
      <c r="AQ38" s="289">
        <v>0.96079999999999999</v>
      </c>
      <c r="AR38" s="289">
        <v>0.95179999999999998</v>
      </c>
      <c r="AS38" s="289">
        <v>0.95250000000000001</v>
      </c>
      <c r="AT38" s="289">
        <v>0.93420000000000003</v>
      </c>
      <c r="AU38" s="289">
        <v>0.9325</v>
      </c>
      <c r="AV38" s="289">
        <v>0.9335</v>
      </c>
      <c r="AW38" s="289">
        <v>0.96060000000000001</v>
      </c>
      <c r="AX38" s="289">
        <v>0.97219999999999995</v>
      </c>
      <c r="AY38" s="877">
        <v>1.0267999999999999</v>
      </c>
      <c r="AZ38" s="877">
        <v>1.0085</v>
      </c>
      <c r="BA38" s="877">
        <v>1.016</v>
      </c>
      <c r="BB38" s="877">
        <v>1.0057</v>
      </c>
      <c r="BC38" s="877">
        <v>1.0059</v>
      </c>
      <c r="BD38" s="877">
        <v>1.0271474016</v>
      </c>
      <c r="BE38" s="877">
        <v>1.0270863657</v>
      </c>
      <c r="BF38" s="877">
        <v>1.0250610368999999</v>
      </c>
      <c r="BG38" s="355">
        <v>1.0186490578</v>
      </c>
      <c r="BH38" s="355">
        <v>1.0229723461</v>
      </c>
      <c r="BI38" s="355">
        <v>1.0366685183</v>
      </c>
      <c r="BJ38" s="355">
        <v>1.0427654435</v>
      </c>
      <c r="BK38" s="355">
        <v>1.0545884245999999</v>
      </c>
      <c r="BL38" s="355">
        <v>1.0507031781</v>
      </c>
      <c r="BM38" s="355">
        <v>1.0486531108999999</v>
      </c>
      <c r="BN38" s="355">
        <v>1.0502390521</v>
      </c>
      <c r="BO38" s="355">
        <v>1.052322988</v>
      </c>
      <c r="BP38" s="355">
        <v>1.0556522087</v>
      </c>
      <c r="BQ38" s="355">
        <v>1.0562909856</v>
      </c>
      <c r="BR38" s="355">
        <v>1.0539459819000001</v>
      </c>
      <c r="BS38" s="355">
        <v>1.0476254622000001</v>
      </c>
      <c r="BT38" s="355">
        <v>1.0516944252</v>
      </c>
      <c r="BU38" s="355">
        <v>1.0656054257000001</v>
      </c>
      <c r="BV38" s="355">
        <v>1.0718855885</v>
      </c>
    </row>
    <row r="39" spans="1:74" ht="11.05" customHeight="1" x14ac:dyDescent="0.2">
      <c r="A39" s="323" t="s">
        <v>556</v>
      </c>
      <c r="B39" s="402" t="s">
        <v>962</v>
      </c>
      <c r="C39" s="289">
        <v>0.89290000000000003</v>
      </c>
      <c r="D39" s="289">
        <v>0.88390000000000002</v>
      </c>
      <c r="E39" s="289">
        <v>0.88190000000000002</v>
      </c>
      <c r="F39" s="289">
        <v>0.8629</v>
      </c>
      <c r="G39" s="289">
        <v>0.85289999999999999</v>
      </c>
      <c r="H39" s="289">
        <v>0.8589</v>
      </c>
      <c r="I39" s="289">
        <v>0.86299999999999999</v>
      </c>
      <c r="J39" s="289">
        <v>0.86509999999999998</v>
      </c>
      <c r="K39" s="289">
        <v>0.84819999999999995</v>
      </c>
      <c r="L39" s="289">
        <v>0.8478</v>
      </c>
      <c r="M39" s="289">
        <v>0.84930000000000005</v>
      </c>
      <c r="N39" s="289">
        <v>0.85619999999999996</v>
      </c>
      <c r="O39" s="289">
        <v>0.82040000000000002</v>
      </c>
      <c r="P39" s="289">
        <v>0.89549999999999996</v>
      </c>
      <c r="Q39" s="289">
        <v>0.82950000000000002</v>
      </c>
      <c r="R39" s="289">
        <v>0.83250000000000002</v>
      </c>
      <c r="S39" s="289">
        <v>0.83350000000000002</v>
      </c>
      <c r="T39" s="289">
        <v>0.84450000000000003</v>
      </c>
      <c r="U39" s="289">
        <v>0.82050000000000001</v>
      </c>
      <c r="V39" s="289">
        <v>0.8175</v>
      </c>
      <c r="W39" s="289">
        <v>0.81950000000000001</v>
      </c>
      <c r="X39" s="289">
        <v>0.83050000000000002</v>
      </c>
      <c r="Y39" s="289">
        <v>0.84650000000000003</v>
      </c>
      <c r="Z39" s="289">
        <v>0.83650000000000002</v>
      </c>
      <c r="AA39" s="289">
        <v>0.87250000000000005</v>
      </c>
      <c r="AB39" s="289">
        <v>0.87890000000000001</v>
      </c>
      <c r="AC39" s="289">
        <v>0.87680000000000002</v>
      </c>
      <c r="AD39" s="289">
        <v>0.86870000000000003</v>
      </c>
      <c r="AE39" s="289">
        <v>0.86880000000000002</v>
      </c>
      <c r="AF39" s="289">
        <v>0.88700000000000001</v>
      </c>
      <c r="AG39" s="289">
        <v>0.85799999999999998</v>
      </c>
      <c r="AH39" s="289">
        <v>0.8589</v>
      </c>
      <c r="AI39" s="289">
        <v>0.84799999999999998</v>
      </c>
      <c r="AJ39" s="289">
        <v>0.84179999999999999</v>
      </c>
      <c r="AK39" s="289">
        <v>0.83979999999999999</v>
      </c>
      <c r="AL39" s="289">
        <v>0.86019999999999996</v>
      </c>
      <c r="AM39" s="289">
        <v>0.83679999999999999</v>
      </c>
      <c r="AN39" s="289">
        <v>0.83530000000000004</v>
      </c>
      <c r="AO39" s="289">
        <v>0.82899999999999996</v>
      </c>
      <c r="AP39" s="289">
        <v>0.86499999999999999</v>
      </c>
      <c r="AQ39" s="289">
        <v>0.84</v>
      </c>
      <c r="AR39" s="289">
        <v>0.84099999999999997</v>
      </c>
      <c r="AS39" s="289">
        <v>0.84</v>
      </c>
      <c r="AT39" s="289">
        <v>0.83389999999999997</v>
      </c>
      <c r="AU39" s="289">
        <v>0.82499999999999996</v>
      </c>
      <c r="AV39" s="289">
        <v>0.83499999999999996</v>
      </c>
      <c r="AW39" s="289">
        <v>0.85199999999999998</v>
      </c>
      <c r="AX39" s="289">
        <v>0.85709999999999997</v>
      </c>
      <c r="AY39" s="877">
        <v>0.8488</v>
      </c>
      <c r="AZ39" s="877">
        <v>0.84760000000000002</v>
      </c>
      <c r="BA39" s="877">
        <v>0.84930000000000005</v>
      </c>
      <c r="BB39" s="877">
        <v>0.85029999999999994</v>
      </c>
      <c r="BC39" s="877">
        <v>0.8538</v>
      </c>
      <c r="BD39" s="877">
        <v>0.85403224539</v>
      </c>
      <c r="BE39" s="877">
        <v>0.85378530812999998</v>
      </c>
      <c r="BF39" s="877">
        <v>0.85364272213000003</v>
      </c>
      <c r="BG39" s="355">
        <v>0.85252142327000002</v>
      </c>
      <c r="BH39" s="355">
        <v>0.85122455691999999</v>
      </c>
      <c r="BI39" s="355">
        <v>0.85020220339999997</v>
      </c>
      <c r="BJ39" s="355">
        <v>0.84918788502999998</v>
      </c>
      <c r="BK39" s="355">
        <v>0.85357907691000001</v>
      </c>
      <c r="BL39" s="355">
        <v>0.85277152192000005</v>
      </c>
      <c r="BM39" s="355">
        <v>0.85145996351999997</v>
      </c>
      <c r="BN39" s="355">
        <v>0.85042761824000002</v>
      </c>
      <c r="BO39" s="355">
        <v>0.84930488914000002</v>
      </c>
      <c r="BP39" s="355">
        <v>0.84839229582999998</v>
      </c>
      <c r="BQ39" s="355">
        <v>0.84722114850999997</v>
      </c>
      <c r="BR39" s="355">
        <v>0.84603032114999999</v>
      </c>
      <c r="BS39" s="355">
        <v>0.84490823786000002</v>
      </c>
      <c r="BT39" s="355">
        <v>0.84356370954000004</v>
      </c>
      <c r="BU39" s="355">
        <v>0.84255900002999995</v>
      </c>
      <c r="BV39" s="355">
        <v>0.84155863431</v>
      </c>
    </row>
    <row r="40" spans="1:74" ht="11.05" customHeight="1" x14ac:dyDescent="0.2">
      <c r="A40" s="323" t="s">
        <v>158</v>
      </c>
      <c r="B40" s="402" t="s">
        <v>194</v>
      </c>
      <c r="C40" s="289">
        <v>0.67910000000000004</v>
      </c>
      <c r="D40" s="289">
        <v>0.65290000000000004</v>
      </c>
      <c r="E40" s="289">
        <v>0.61929999999999996</v>
      </c>
      <c r="F40" s="289">
        <v>0.61099999999999999</v>
      </c>
      <c r="G40" s="289">
        <v>0.63200000000000001</v>
      </c>
      <c r="H40" s="289">
        <v>0.63100000000000001</v>
      </c>
      <c r="I40" s="289">
        <v>0.5806</v>
      </c>
      <c r="J40" s="289">
        <v>0.56289999999999996</v>
      </c>
      <c r="K40" s="289">
        <v>0.57579999999999998</v>
      </c>
      <c r="L40" s="289">
        <v>0.56189999999999996</v>
      </c>
      <c r="M40" s="289">
        <v>0.60089999999999999</v>
      </c>
      <c r="N40" s="289">
        <v>0.59889999999999999</v>
      </c>
      <c r="O40" s="289">
        <v>0.59909999999999997</v>
      </c>
      <c r="P40" s="289">
        <v>0.6431</v>
      </c>
      <c r="Q40" s="289">
        <v>0.61109999999999998</v>
      </c>
      <c r="R40" s="289">
        <v>0.60209999999999997</v>
      </c>
      <c r="S40" s="289">
        <v>0.58389999999999997</v>
      </c>
      <c r="T40" s="289">
        <v>0.60870000000000002</v>
      </c>
      <c r="U40" s="289">
        <v>0.54559999999999997</v>
      </c>
      <c r="V40" s="289">
        <v>0.59240000000000004</v>
      </c>
      <c r="W40" s="289">
        <v>0.59619999999999995</v>
      </c>
      <c r="X40" s="289">
        <v>0.60109999999999997</v>
      </c>
      <c r="Y40" s="289">
        <v>0.62690000000000001</v>
      </c>
      <c r="Z40" s="289">
        <v>0.62470000000000003</v>
      </c>
      <c r="AA40" s="289">
        <v>0.60560000000000003</v>
      </c>
      <c r="AB40" s="289">
        <v>0.62280000000000002</v>
      </c>
      <c r="AC40" s="289">
        <v>0.60650000000000004</v>
      </c>
      <c r="AD40" s="289">
        <v>0.60229999999999995</v>
      </c>
      <c r="AE40" s="289">
        <v>0.55220000000000002</v>
      </c>
      <c r="AF40" s="289">
        <v>0.59219999999999995</v>
      </c>
      <c r="AG40" s="289">
        <v>0.59699999999999998</v>
      </c>
      <c r="AH40" s="289">
        <v>0.54779999999999995</v>
      </c>
      <c r="AI40" s="289">
        <v>0.59870000000000001</v>
      </c>
      <c r="AJ40" s="289">
        <v>0.60840000000000005</v>
      </c>
      <c r="AK40" s="289">
        <v>0.61439999999999995</v>
      </c>
      <c r="AL40" s="289">
        <v>0.62039999999999995</v>
      </c>
      <c r="AM40" s="289">
        <v>0.60089999999999999</v>
      </c>
      <c r="AN40" s="289">
        <v>0.60119999999999996</v>
      </c>
      <c r="AO40" s="289">
        <v>0.59370000000000001</v>
      </c>
      <c r="AP40" s="289">
        <v>0.58260000000000001</v>
      </c>
      <c r="AQ40" s="289">
        <v>0.57840000000000003</v>
      </c>
      <c r="AR40" s="289">
        <v>0.5867</v>
      </c>
      <c r="AS40" s="289">
        <v>0.55110000000000003</v>
      </c>
      <c r="AT40" s="289">
        <v>0.53180000000000005</v>
      </c>
      <c r="AU40" s="289">
        <v>0.50670000000000004</v>
      </c>
      <c r="AV40" s="289">
        <v>0.5625</v>
      </c>
      <c r="AW40" s="289">
        <v>0.59240000000000004</v>
      </c>
      <c r="AX40" s="289">
        <v>0.5534</v>
      </c>
      <c r="AY40" s="877">
        <v>0.55979999999999996</v>
      </c>
      <c r="AZ40" s="877">
        <v>0.58809999999999996</v>
      </c>
      <c r="BA40" s="877">
        <v>0.60270000000000001</v>
      </c>
      <c r="BB40" s="877">
        <v>0.59750000000000003</v>
      </c>
      <c r="BC40" s="877">
        <v>0.57669999999999999</v>
      </c>
      <c r="BD40" s="877">
        <v>0.57960719922000004</v>
      </c>
      <c r="BE40" s="877">
        <v>0.58116175751999999</v>
      </c>
      <c r="BF40" s="877">
        <v>0.58381317752999995</v>
      </c>
      <c r="BG40" s="355">
        <v>0.58348410099000003</v>
      </c>
      <c r="BH40" s="355">
        <v>0.58299118212000001</v>
      </c>
      <c r="BI40" s="355">
        <v>0.58275364571999999</v>
      </c>
      <c r="BJ40" s="355">
        <v>0.58272329689000002</v>
      </c>
      <c r="BK40" s="355">
        <v>0.54913487584999998</v>
      </c>
      <c r="BL40" s="355">
        <v>0.55092950760000003</v>
      </c>
      <c r="BM40" s="355">
        <v>0.55260184382999999</v>
      </c>
      <c r="BN40" s="355">
        <v>0.55401184581999996</v>
      </c>
      <c r="BO40" s="355">
        <v>0.55785875945999996</v>
      </c>
      <c r="BP40" s="355">
        <v>0.55790077544000005</v>
      </c>
      <c r="BQ40" s="355">
        <v>0.55570136282000004</v>
      </c>
      <c r="BR40" s="355">
        <v>0.55348303210000005</v>
      </c>
      <c r="BS40" s="355">
        <v>0.55132816067000001</v>
      </c>
      <c r="BT40" s="355">
        <v>0.54896554450000001</v>
      </c>
      <c r="BU40" s="355">
        <v>0.54691890573000002</v>
      </c>
      <c r="BV40" s="355">
        <v>0.54487579045000001</v>
      </c>
    </row>
    <row r="41" spans="1:74" ht="11.05" customHeight="1" x14ac:dyDescent="0.2">
      <c r="A41" s="323"/>
      <c r="B41" s="328"/>
      <c r="C41" s="289"/>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877"/>
      <c r="AZ41" s="877"/>
      <c r="BA41" s="877"/>
      <c r="BB41" s="877"/>
      <c r="BC41" s="877"/>
      <c r="BD41" s="877"/>
      <c r="BE41" s="877"/>
      <c r="BF41" s="877"/>
      <c r="BG41" s="355"/>
      <c r="BH41" s="355"/>
      <c r="BI41" s="355"/>
      <c r="BJ41" s="355"/>
      <c r="BK41" s="355"/>
      <c r="BL41" s="355"/>
      <c r="BM41" s="355"/>
      <c r="BN41" s="355"/>
      <c r="BO41" s="355"/>
      <c r="BP41" s="355"/>
      <c r="BQ41" s="355"/>
      <c r="BR41" s="355"/>
      <c r="BS41" s="355"/>
      <c r="BT41" s="355"/>
      <c r="BU41" s="355"/>
      <c r="BV41" s="355"/>
    </row>
    <row r="42" spans="1:74" ht="11.05" customHeight="1" x14ac:dyDescent="0.2">
      <c r="A42" s="323"/>
      <c r="B42" s="324" t="s">
        <v>836</v>
      </c>
      <c r="C42" s="289"/>
      <c r="D42" s="289"/>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877"/>
      <c r="AZ42" s="877"/>
      <c r="BA42" s="877"/>
      <c r="BB42" s="877"/>
      <c r="BC42" s="877"/>
      <c r="BD42" s="877"/>
      <c r="BE42" s="877"/>
      <c r="BF42" s="877"/>
      <c r="BG42" s="355"/>
      <c r="BH42" s="355"/>
      <c r="BI42" s="355"/>
      <c r="BJ42" s="355"/>
      <c r="BK42" s="355"/>
      <c r="BL42" s="355"/>
      <c r="BM42" s="355"/>
      <c r="BN42" s="355"/>
      <c r="BO42" s="355"/>
      <c r="BP42" s="355"/>
      <c r="BQ42" s="355"/>
      <c r="BR42" s="355"/>
      <c r="BS42" s="355"/>
      <c r="BT42" s="355"/>
      <c r="BU42" s="355"/>
      <c r="BV42" s="355"/>
    </row>
    <row r="43" spans="1:74" s="272" customFormat="1" ht="11.05" customHeight="1" x14ac:dyDescent="0.2">
      <c r="A43" s="395" t="s">
        <v>837</v>
      </c>
      <c r="B43" s="397" t="s">
        <v>838</v>
      </c>
      <c r="C43" s="106">
        <v>0.32580645160999999</v>
      </c>
      <c r="D43" s="106">
        <v>1.2609999999999999</v>
      </c>
      <c r="E43" s="106">
        <v>0.30499999999999999</v>
      </c>
      <c r="F43" s="106">
        <v>0.66600000000000004</v>
      </c>
      <c r="G43" s="106">
        <v>0.44900000000000001</v>
      </c>
      <c r="H43" s="106">
        <v>0.39600000000000002</v>
      </c>
      <c r="I43" s="106">
        <v>0.17499999999999999</v>
      </c>
      <c r="J43" s="106">
        <v>0.82799999999999996</v>
      </c>
      <c r="K43" s="106">
        <v>1.4179999999999999</v>
      </c>
      <c r="L43" s="106">
        <v>0.73099999999999998</v>
      </c>
      <c r="M43" s="106">
        <v>0.7</v>
      </c>
      <c r="N43" s="106">
        <v>1.1579999999999999</v>
      </c>
      <c r="O43" s="106">
        <v>1.0609999999999999</v>
      </c>
      <c r="P43" s="106">
        <v>0.41599999999999998</v>
      </c>
      <c r="Q43" s="106">
        <v>0.76100000000000001</v>
      </c>
      <c r="R43" s="106">
        <v>1.746</v>
      </c>
      <c r="S43" s="106">
        <v>1.4410000000000001</v>
      </c>
      <c r="T43" s="106">
        <v>0.73350000000000004</v>
      </c>
      <c r="U43" s="106">
        <v>0.65600000000000003</v>
      </c>
      <c r="V43" s="106">
        <v>0.90300000000000002</v>
      </c>
      <c r="W43" s="106">
        <v>0.78500000000000003</v>
      </c>
      <c r="X43" s="106">
        <v>0.55400000000000005</v>
      </c>
      <c r="Y43" s="106">
        <v>0.46400000000000002</v>
      </c>
      <c r="Z43" s="106">
        <v>0.66641935484000003</v>
      </c>
      <c r="AA43" s="106">
        <v>0.55700000000000005</v>
      </c>
      <c r="AB43" s="106">
        <v>0.44600000000000001</v>
      </c>
      <c r="AC43" s="106">
        <v>0.73</v>
      </c>
      <c r="AD43" s="106">
        <v>0.88200000000000001</v>
      </c>
      <c r="AE43" s="106">
        <v>1.159</v>
      </c>
      <c r="AF43" s="106">
        <v>1.1379999999999999</v>
      </c>
      <c r="AG43" s="106">
        <v>0.97899999999999998</v>
      </c>
      <c r="AH43" s="106">
        <v>0.95899999999999996</v>
      </c>
      <c r="AI43" s="106">
        <v>0.95599999999999996</v>
      </c>
      <c r="AJ43" s="106">
        <v>0.84099999999999997</v>
      </c>
      <c r="AK43" s="106">
        <v>1.0589999999999999</v>
      </c>
      <c r="AL43" s="106">
        <v>0.82799999999999996</v>
      </c>
      <c r="AM43" s="106">
        <v>1.425</v>
      </c>
      <c r="AN43" s="106">
        <v>0.83599999999999997</v>
      </c>
      <c r="AO43" s="106">
        <v>0.96599999999999997</v>
      </c>
      <c r="AP43" s="106">
        <v>1.0860000000000001</v>
      </c>
      <c r="AQ43" s="106">
        <v>1.121</v>
      </c>
      <c r="AR43" s="106">
        <v>1.232621</v>
      </c>
      <c r="AS43" s="106">
        <v>1.3979999999999999</v>
      </c>
      <c r="AT43" s="106">
        <v>1.206</v>
      </c>
      <c r="AU43" s="106">
        <v>1.5086999999999999</v>
      </c>
      <c r="AV43" s="106">
        <v>1.2549999999999999</v>
      </c>
      <c r="AW43" s="106">
        <v>1.462</v>
      </c>
      <c r="AX43" s="106">
        <v>1.3759999999999999</v>
      </c>
      <c r="AY43" s="889">
        <v>1.4179999999999999</v>
      </c>
      <c r="AZ43" s="889">
        <v>1.206</v>
      </c>
      <c r="BA43" s="889">
        <v>1.206</v>
      </c>
      <c r="BB43" s="889">
        <v>1.196</v>
      </c>
      <c r="BC43" s="889">
        <v>1.163</v>
      </c>
      <c r="BD43" s="889">
        <v>1.1060000000000001</v>
      </c>
      <c r="BE43" s="889">
        <v>1.1639999999999999</v>
      </c>
      <c r="BF43" s="889">
        <v>1.006</v>
      </c>
      <c r="BG43" s="403" t="s">
        <v>1609</v>
      </c>
      <c r="BH43" s="403" t="s">
        <v>1609</v>
      </c>
      <c r="BI43" s="403" t="s">
        <v>1609</v>
      </c>
      <c r="BJ43" s="403" t="s">
        <v>1609</v>
      </c>
      <c r="BK43" s="403" t="s">
        <v>1609</v>
      </c>
      <c r="BL43" s="403" t="s">
        <v>1609</v>
      </c>
      <c r="BM43" s="403" t="s">
        <v>1609</v>
      </c>
      <c r="BN43" s="403" t="s">
        <v>1609</v>
      </c>
      <c r="BO43" s="403" t="s">
        <v>1609</v>
      </c>
      <c r="BP43" s="403" t="s">
        <v>1609</v>
      </c>
      <c r="BQ43" s="403" t="s">
        <v>1609</v>
      </c>
      <c r="BR43" s="403" t="s">
        <v>1609</v>
      </c>
      <c r="BS43" s="403" t="s">
        <v>1609</v>
      </c>
      <c r="BT43" s="403" t="s">
        <v>1609</v>
      </c>
      <c r="BU43" s="403" t="s">
        <v>1609</v>
      </c>
      <c r="BV43" s="403" t="s">
        <v>1609</v>
      </c>
    </row>
    <row r="44" spans="1:74" ht="11.95" customHeight="1" x14ac:dyDescent="0.2">
      <c r="B44" s="1031" t="s">
        <v>830</v>
      </c>
      <c r="C44" s="1020"/>
      <c r="D44" s="1020"/>
      <c r="E44" s="1020"/>
      <c r="F44" s="1020"/>
      <c r="G44" s="1020"/>
      <c r="H44" s="1020"/>
      <c r="I44" s="1020"/>
      <c r="J44" s="1020"/>
      <c r="K44" s="1020"/>
      <c r="L44" s="1020"/>
      <c r="M44" s="1020"/>
      <c r="N44" s="1020"/>
      <c r="O44" s="1020"/>
      <c r="P44" s="1020"/>
      <c r="Q44" s="1020"/>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BD44" s="640"/>
      <c r="BE44" s="640"/>
      <c r="BF44" s="640"/>
    </row>
    <row r="45" spans="1:74" x14ac:dyDescent="0.2">
      <c r="B45" s="1018" t="s">
        <v>824</v>
      </c>
      <c r="C45" s="1018"/>
      <c r="D45" s="1018"/>
      <c r="E45" s="1018"/>
      <c r="F45" s="1018"/>
      <c r="G45" s="1018"/>
      <c r="H45" s="1018"/>
      <c r="I45" s="1018"/>
      <c r="J45" s="1018"/>
      <c r="K45" s="1018"/>
      <c r="L45" s="1018"/>
      <c r="M45" s="1018"/>
      <c r="N45" s="1018"/>
      <c r="O45" s="1018"/>
      <c r="P45" s="1018"/>
      <c r="Q45" s="1018"/>
      <c r="R45" s="767"/>
      <c r="S45" s="644"/>
      <c r="T45" s="644"/>
      <c r="U45" s="644"/>
      <c r="V45" s="644"/>
      <c r="W45" s="644"/>
      <c r="X45" s="644"/>
      <c r="Y45" s="644"/>
      <c r="Z45" s="644"/>
      <c r="AA45" s="644"/>
      <c r="AB45" s="644"/>
      <c r="AC45" s="644"/>
      <c r="AD45" s="644"/>
      <c r="AE45" s="644"/>
      <c r="AF45" s="644"/>
      <c r="AG45" s="644"/>
      <c r="AH45" s="644"/>
      <c r="AI45" s="644"/>
      <c r="AJ45" s="644"/>
      <c r="AK45" s="644"/>
      <c r="AL45" s="644"/>
      <c r="AM45" s="644"/>
      <c r="AN45" s="644"/>
      <c r="AO45" s="644"/>
      <c r="AP45" s="644"/>
      <c r="AQ45" s="644"/>
      <c r="AR45" s="644"/>
      <c r="AS45" s="644"/>
      <c r="AT45" s="644"/>
      <c r="AU45" s="644"/>
      <c r="AV45" s="644"/>
      <c r="AW45" s="644"/>
      <c r="AX45" s="644"/>
      <c r="BD45" s="640"/>
      <c r="BE45" s="640"/>
      <c r="BF45" s="640"/>
    </row>
    <row r="46" spans="1:74" s="161" customFormat="1" ht="11.95" customHeight="1" x14ac:dyDescent="0.2">
      <c r="A46" s="162"/>
      <c r="B46" s="776" t="s">
        <v>813</v>
      </c>
      <c r="C46" s="791"/>
      <c r="D46" s="791"/>
      <c r="E46" s="791"/>
      <c r="F46" s="791"/>
      <c r="G46" s="791"/>
      <c r="H46" s="803"/>
      <c r="I46" s="791"/>
      <c r="J46" s="791"/>
      <c r="K46" s="791"/>
      <c r="L46" s="791"/>
      <c r="M46" s="791"/>
      <c r="N46" s="791"/>
      <c r="O46" s="791"/>
      <c r="P46" s="791"/>
      <c r="Q46" s="791"/>
      <c r="R46" s="767"/>
      <c r="S46" s="766"/>
      <c r="T46" s="766"/>
      <c r="U46" s="766"/>
      <c r="V46" s="766"/>
      <c r="W46" s="766"/>
      <c r="X46" s="766"/>
      <c r="Y46" s="766"/>
      <c r="Z46" s="766"/>
      <c r="AA46" s="766"/>
      <c r="AB46" s="766"/>
      <c r="AC46" s="766"/>
      <c r="AD46" s="766"/>
      <c r="AE46" s="766"/>
      <c r="AF46" s="766"/>
      <c r="AG46" s="766"/>
      <c r="AH46" s="766"/>
      <c r="AI46" s="766"/>
      <c r="AJ46" s="766"/>
      <c r="AK46" s="766"/>
      <c r="AL46" s="766"/>
      <c r="AM46" s="766"/>
      <c r="AN46" s="766"/>
      <c r="AO46" s="766"/>
      <c r="AP46" s="766"/>
      <c r="AQ46" s="766"/>
      <c r="AR46" s="766"/>
      <c r="AS46" s="766"/>
      <c r="AT46" s="766"/>
      <c r="AU46" s="766"/>
      <c r="AV46" s="766"/>
      <c r="AW46" s="766"/>
      <c r="AX46" s="766"/>
      <c r="AY46" s="641"/>
      <c r="AZ46" s="641"/>
      <c r="BA46" s="641"/>
      <c r="BB46" s="641"/>
      <c r="BC46" s="641"/>
      <c r="BD46" s="641"/>
      <c r="BE46" s="641"/>
      <c r="BF46" s="641"/>
      <c r="BG46" s="641"/>
      <c r="BH46" s="641"/>
      <c r="BI46" s="641"/>
      <c r="BJ46" s="220"/>
    </row>
    <row r="47" spans="1:74" s="161" customFormat="1" ht="11.95" customHeight="1" x14ac:dyDescent="0.2">
      <c r="A47" s="162"/>
      <c r="B47" s="995" t="str">
        <f>Dates!$G$2</f>
        <v>EIA completed modeling and analysis for this report on Thursday, September 4, 2025.</v>
      </c>
      <c r="C47" s="982"/>
      <c r="D47" s="982"/>
      <c r="E47" s="982"/>
      <c r="F47" s="982"/>
      <c r="G47" s="982"/>
      <c r="H47" s="982"/>
      <c r="I47" s="982"/>
      <c r="J47" s="982"/>
      <c r="K47" s="982"/>
      <c r="L47" s="982"/>
      <c r="M47" s="982"/>
      <c r="N47" s="982"/>
      <c r="O47" s="982"/>
      <c r="P47" s="982"/>
      <c r="Q47" s="982"/>
      <c r="R47" s="644"/>
      <c r="S47" s="766"/>
      <c r="T47" s="766"/>
      <c r="U47" s="766"/>
      <c r="V47" s="766"/>
      <c r="W47" s="766"/>
      <c r="X47" s="766"/>
      <c r="Y47" s="766"/>
      <c r="Z47" s="766"/>
      <c r="AA47" s="766"/>
      <c r="AB47" s="766"/>
      <c r="AC47" s="766"/>
      <c r="AD47" s="766"/>
      <c r="AE47" s="766"/>
      <c r="AF47" s="766"/>
      <c r="AG47" s="766"/>
      <c r="AH47" s="766"/>
      <c r="AI47" s="766"/>
      <c r="AJ47" s="766"/>
      <c r="AK47" s="766"/>
      <c r="AL47" s="766"/>
      <c r="AM47" s="766"/>
      <c r="AN47" s="766"/>
      <c r="AO47" s="766"/>
      <c r="AP47" s="766"/>
      <c r="AQ47" s="766"/>
      <c r="AR47" s="766"/>
      <c r="AS47" s="766"/>
      <c r="AT47" s="766"/>
      <c r="AU47" s="766"/>
      <c r="AV47" s="766"/>
      <c r="AW47" s="766"/>
      <c r="AX47" s="766"/>
      <c r="AY47" s="641"/>
      <c r="AZ47" s="641"/>
      <c r="BA47" s="641"/>
      <c r="BB47" s="641"/>
      <c r="BC47" s="641"/>
      <c r="BD47" s="641"/>
      <c r="BE47" s="641"/>
      <c r="BF47" s="641"/>
      <c r="BG47" s="641"/>
      <c r="BH47" s="641"/>
      <c r="BI47" s="641"/>
      <c r="BJ47" s="220"/>
    </row>
    <row r="48" spans="1:74" s="161" customFormat="1" ht="11.95" customHeight="1" x14ac:dyDescent="0.2">
      <c r="A48" s="162"/>
      <c r="B48" s="1028" t="s">
        <v>483</v>
      </c>
      <c r="C48" s="1029"/>
      <c r="D48" s="1029"/>
      <c r="E48" s="1029"/>
      <c r="F48" s="1029"/>
      <c r="G48" s="1029"/>
      <c r="H48" s="1029"/>
      <c r="I48" s="1029"/>
      <c r="J48" s="1029"/>
      <c r="K48" s="1029"/>
      <c r="L48" s="1029"/>
      <c r="M48" s="1029"/>
      <c r="N48" s="1029"/>
      <c r="O48" s="1029"/>
      <c r="P48" s="1029"/>
      <c r="Q48" s="1029"/>
      <c r="R48" s="644"/>
      <c r="S48" s="766"/>
      <c r="T48" s="766"/>
      <c r="U48" s="766"/>
      <c r="V48" s="766"/>
      <c r="W48" s="766"/>
      <c r="X48" s="766"/>
      <c r="Y48" s="766"/>
      <c r="Z48" s="766"/>
      <c r="AA48" s="766"/>
      <c r="AB48" s="766"/>
      <c r="AC48" s="766"/>
      <c r="AD48" s="766"/>
      <c r="AE48" s="766"/>
      <c r="AF48" s="766"/>
      <c r="AG48" s="766"/>
      <c r="AH48" s="766"/>
      <c r="AI48" s="766"/>
      <c r="AJ48" s="766"/>
      <c r="AK48" s="766"/>
      <c r="AL48" s="766"/>
      <c r="AM48" s="766"/>
      <c r="AN48" s="766"/>
      <c r="AO48" s="766"/>
      <c r="AP48" s="766"/>
      <c r="AQ48" s="766"/>
      <c r="AR48" s="766"/>
      <c r="AS48" s="766"/>
      <c r="AT48" s="766"/>
      <c r="AU48" s="766"/>
      <c r="AV48" s="766"/>
      <c r="AW48" s="766"/>
      <c r="AX48" s="766"/>
      <c r="AY48" s="641"/>
      <c r="AZ48" s="641"/>
      <c r="BA48" s="641"/>
      <c r="BB48" s="641"/>
      <c r="BC48" s="641"/>
      <c r="BD48" s="641"/>
      <c r="BE48" s="641"/>
      <c r="BF48" s="641"/>
      <c r="BG48" s="641"/>
      <c r="BH48" s="641"/>
      <c r="BI48" s="641"/>
      <c r="BJ48" s="220"/>
    </row>
    <row r="49" spans="1:74" s="161" customFormat="1" ht="12.85" customHeight="1" x14ac:dyDescent="0.2">
      <c r="A49" s="162"/>
      <c r="B49" s="1004" t="s">
        <v>1418</v>
      </c>
      <c r="C49" s="991"/>
      <c r="D49" s="991"/>
      <c r="E49" s="991"/>
      <c r="F49" s="991"/>
      <c r="G49" s="991"/>
      <c r="H49" s="991"/>
      <c r="I49" s="991"/>
      <c r="J49" s="991"/>
      <c r="K49" s="991"/>
      <c r="L49" s="991"/>
      <c r="M49" s="991"/>
      <c r="N49" s="991"/>
      <c r="O49" s="991"/>
      <c r="P49" s="991"/>
      <c r="Q49" s="991"/>
      <c r="R49" s="644"/>
      <c r="S49" s="766"/>
      <c r="T49" s="766"/>
      <c r="U49" s="766"/>
      <c r="V49" s="766"/>
      <c r="W49" s="766"/>
      <c r="X49" s="766"/>
      <c r="Y49" s="766"/>
      <c r="Z49" s="766"/>
      <c r="AA49" s="766"/>
      <c r="AB49" s="766"/>
      <c r="AC49" s="766"/>
      <c r="AD49" s="766"/>
      <c r="AE49" s="766"/>
      <c r="AF49" s="766"/>
      <c r="AG49" s="766"/>
      <c r="AH49" s="766"/>
      <c r="AI49" s="766"/>
      <c r="AJ49" s="766"/>
      <c r="AK49" s="766"/>
      <c r="AL49" s="766"/>
      <c r="AM49" s="766"/>
      <c r="AN49" s="766"/>
      <c r="AO49" s="766"/>
      <c r="AP49" s="766"/>
      <c r="AQ49" s="766"/>
      <c r="AR49" s="766"/>
      <c r="AS49" s="766"/>
      <c r="AT49" s="766"/>
      <c r="AU49" s="766"/>
      <c r="AV49" s="766"/>
      <c r="AW49" s="766"/>
      <c r="AX49" s="766"/>
      <c r="AY49" s="641"/>
      <c r="AZ49" s="641"/>
      <c r="BA49" s="641"/>
      <c r="BB49" s="641"/>
      <c r="BC49" s="641"/>
      <c r="BD49" s="641"/>
      <c r="BE49" s="641"/>
      <c r="BF49" s="641"/>
      <c r="BG49" s="641"/>
      <c r="BH49" s="641"/>
      <c r="BI49" s="641"/>
      <c r="BJ49" s="220"/>
    </row>
    <row r="50" spans="1:74" s="161" customFormat="1" ht="11.95" customHeight="1" x14ac:dyDescent="0.2">
      <c r="A50" s="162"/>
      <c r="B50" s="999" t="s">
        <v>492</v>
      </c>
      <c r="C50" s="1020"/>
      <c r="D50" s="1020"/>
      <c r="E50" s="1020"/>
      <c r="F50" s="1020"/>
      <c r="G50" s="1020"/>
      <c r="H50" s="1020"/>
      <c r="I50" s="1020"/>
      <c r="J50" s="1020"/>
      <c r="K50" s="1020"/>
      <c r="L50" s="1020"/>
      <c r="M50" s="1020"/>
      <c r="N50" s="1020"/>
      <c r="O50" s="1020"/>
      <c r="P50" s="1020"/>
      <c r="Q50" s="1020"/>
      <c r="R50" s="644"/>
      <c r="S50" s="766"/>
      <c r="T50" s="766"/>
      <c r="U50" s="766"/>
      <c r="V50" s="766"/>
      <c r="W50" s="766"/>
      <c r="X50" s="766"/>
      <c r="Y50" s="766"/>
      <c r="Z50" s="766"/>
      <c r="AA50" s="766"/>
      <c r="AB50" s="766"/>
      <c r="AC50" s="766"/>
      <c r="AD50" s="766"/>
      <c r="AE50" s="766"/>
      <c r="AF50" s="766"/>
      <c r="AG50" s="766"/>
      <c r="AH50" s="766"/>
      <c r="AI50" s="766"/>
      <c r="AJ50" s="766"/>
      <c r="AK50" s="766"/>
      <c r="AL50" s="766"/>
      <c r="AM50" s="766"/>
      <c r="AN50" s="766"/>
      <c r="AO50" s="766"/>
      <c r="AP50" s="766"/>
      <c r="AQ50" s="766"/>
      <c r="AR50" s="766"/>
      <c r="AS50" s="766"/>
      <c r="AT50" s="766"/>
      <c r="AU50" s="766"/>
      <c r="AV50" s="766"/>
      <c r="AW50" s="766"/>
      <c r="AX50" s="766"/>
      <c r="AY50" s="641"/>
      <c r="AZ50" s="641"/>
      <c r="BA50" s="641"/>
      <c r="BB50" s="641"/>
      <c r="BC50" s="641"/>
      <c r="BD50" s="641"/>
      <c r="BE50" s="641"/>
      <c r="BF50" s="641"/>
      <c r="BG50" s="641"/>
      <c r="BH50" s="641"/>
      <c r="BI50" s="641"/>
      <c r="BJ50" s="220"/>
    </row>
    <row r="51" spans="1:74" s="161" customFormat="1" ht="11.95" customHeight="1" x14ac:dyDescent="0.2">
      <c r="A51" s="158"/>
      <c r="B51" s="793" t="s">
        <v>827</v>
      </c>
      <c r="C51" s="794"/>
      <c r="D51" s="794"/>
      <c r="E51" s="794"/>
      <c r="F51" s="794"/>
      <c r="G51" s="794"/>
      <c r="H51" s="804"/>
      <c r="I51" s="794"/>
      <c r="J51" s="794"/>
      <c r="K51" s="794"/>
      <c r="L51" s="794"/>
      <c r="M51" s="794"/>
      <c r="N51" s="794"/>
      <c r="O51" s="794"/>
      <c r="P51" s="794"/>
      <c r="Q51" s="792"/>
      <c r="R51" s="639"/>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6"/>
      <c r="AU51" s="766"/>
      <c r="AV51" s="766"/>
      <c r="AW51" s="766"/>
      <c r="AX51" s="766"/>
      <c r="AY51" s="641"/>
      <c r="AZ51" s="641"/>
      <c r="BA51" s="641"/>
      <c r="BB51" s="641"/>
      <c r="BC51" s="641"/>
      <c r="BD51" s="641"/>
      <c r="BE51" s="641"/>
      <c r="BF51" s="641"/>
      <c r="BG51" s="641"/>
      <c r="BH51" s="641"/>
      <c r="BI51" s="641"/>
      <c r="BJ51" s="220"/>
    </row>
    <row r="52" spans="1:74" ht="12.65" customHeight="1" x14ac:dyDescent="0.2">
      <c r="B52" s="1021" t="s">
        <v>828</v>
      </c>
      <c r="C52" s="1020"/>
      <c r="D52" s="1020"/>
      <c r="E52" s="1020"/>
      <c r="F52" s="1020"/>
      <c r="G52" s="1020"/>
      <c r="H52" s="1020"/>
      <c r="I52" s="1020"/>
      <c r="J52" s="1020"/>
      <c r="K52" s="1020"/>
      <c r="L52" s="1020"/>
      <c r="M52" s="1020"/>
      <c r="N52" s="1020"/>
      <c r="O52" s="1020"/>
      <c r="P52" s="1020"/>
      <c r="Q52" s="1020"/>
      <c r="R52" s="768"/>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c r="BK52" s="151"/>
      <c r="BL52" s="151"/>
      <c r="BM52" s="151"/>
      <c r="BN52" s="151"/>
      <c r="BO52" s="151"/>
      <c r="BP52" s="151"/>
      <c r="BQ52" s="151"/>
      <c r="BR52" s="151"/>
      <c r="BS52" s="151"/>
      <c r="BT52" s="151"/>
      <c r="BU52" s="151"/>
      <c r="BV52" s="151"/>
    </row>
    <row r="53" spans="1:74" ht="12.85" x14ac:dyDescent="0.2">
      <c r="B53" s="1006" t="s">
        <v>829</v>
      </c>
      <c r="C53" s="1020"/>
      <c r="D53" s="1020"/>
      <c r="E53" s="1020"/>
      <c r="F53" s="1020"/>
      <c r="G53" s="1020"/>
      <c r="H53" s="1020"/>
      <c r="I53" s="1020"/>
      <c r="J53" s="1020"/>
      <c r="K53" s="1020"/>
      <c r="L53" s="1020"/>
      <c r="M53" s="1020"/>
      <c r="N53" s="1020"/>
      <c r="O53" s="1020"/>
      <c r="P53" s="1020"/>
      <c r="Q53" s="1020"/>
      <c r="R53" s="160"/>
      <c r="BD53" s="640"/>
      <c r="BE53" s="640"/>
      <c r="BF53" s="640"/>
      <c r="BK53" s="151"/>
      <c r="BL53" s="151"/>
      <c r="BM53" s="151"/>
      <c r="BN53" s="151"/>
      <c r="BO53" s="151"/>
      <c r="BP53" s="151"/>
      <c r="BQ53" s="151"/>
      <c r="BR53" s="151"/>
      <c r="BS53" s="151"/>
      <c r="BT53" s="151"/>
      <c r="BU53" s="151"/>
      <c r="BV53" s="151"/>
    </row>
    <row r="54" spans="1:74" x14ac:dyDescent="0.2">
      <c r="BD54" s="640"/>
      <c r="BE54" s="640"/>
      <c r="BF54" s="640"/>
      <c r="BK54" s="151"/>
      <c r="BL54" s="151"/>
      <c r="BM54" s="151"/>
      <c r="BN54" s="151"/>
      <c r="BO54" s="151"/>
      <c r="BP54" s="151"/>
      <c r="BQ54" s="151"/>
      <c r="BR54" s="151"/>
      <c r="BS54" s="151"/>
      <c r="BT54" s="151"/>
      <c r="BU54" s="151"/>
      <c r="BV54" s="151"/>
    </row>
    <row r="55" spans="1:74" x14ac:dyDescent="0.2">
      <c r="BD55" s="640"/>
      <c r="BE55" s="640"/>
      <c r="BF55" s="640"/>
      <c r="BK55" s="151"/>
      <c r="BL55" s="151"/>
      <c r="BM55" s="151"/>
      <c r="BN55" s="151"/>
      <c r="BO55" s="151"/>
      <c r="BP55" s="151"/>
      <c r="BQ55" s="151"/>
      <c r="BR55" s="151"/>
      <c r="BS55" s="151"/>
      <c r="BT55" s="151"/>
      <c r="BU55" s="151"/>
      <c r="BV55" s="151"/>
    </row>
    <row r="56" spans="1:74" x14ac:dyDescent="0.2">
      <c r="BD56" s="640"/>
      <c r="BE56" s="640"/>
      <c r="BF56" s="640"/>
      <c r="BK56" s="151"/>
      <c r="BL56" s="151"/>
      <c r="BM56" s="151"/>
      <c r="BN56" s="151"/>
      <c r="BO56" s="151"/>
      <c r="BP56" s="151"/>
      <c r="BQ56" s="151"/>
      <c r="BR56" s="151"/>
      <c r="BS56" s="151"/>
      <c r="BT56" s="151"/>
      <c r="BU56" s="151"/>
      <c r="BV56" s="151"/>
    </row>
    <row r="57" spans="1:74" x14ac:dyDescent="0.2">
      <c r="BD57" s="640"/>
      <c r="BE57" s="640"/>
      <c r="BF57" s="640"/>
      <c r="BK57" s="151"/>
      <c r="BL57" s="151"/>
      <c r="BM57" s="151"/>
      <c r="BN57" s="151"/>
      <c r="BO57" s="151"/>
      <c r="BP57" s="151"/>
      <c r="BQ57" s="151"/>
      <c r="BR57" s="151"/>
      <c r="BS57" s="151"/>
      <c r="BT57" s="151"/>
      <c r="BU57" s="151"/>
      <c r="BV57" s="151"/>
    </row>
    <row r="58" spans="1:74" x14ac:dyDescent="0.2">
      <c r="BD58" s="640"/>
      <c r="BE58" s="640"/>
      <c r="BF58" s="640"/>
      <c r="BK58" s="151"/>
      <c r="BL58" s="151"/>
      <c r="BM58" s="151"/>
      <c r="BN58" s="151"/>
      <c r="BO58" s="151"/>
      <c r="BP58" s="151"/>
      <c r="BQ58" s="151"/>
      <c r="BR58" s="151"/>
      <c r="BS58" s="151"/>
      <c r="BT58" s="151"/>
      <c r="BU58" s="151"/>
      <c r="BV58" s="151"/>
    </row>
    <row r="59" spans="1:74" x14ac:dyDescent="0.2">
      <c r="BD59" s="640"/>
      <c r="BE59" s="640"/>
      <c r="BF59" s="640"/>
      <c r="BK59" s="151"/>
      <c r="BL59" s="151"/>
      <c r="BM59" s="151"/>
      <c r="BN59" s="151"/>
      <c r="BO59" s="151"/>
      <c r="BP59" s="151"/>
      <c r="BQ59" s="151"/>
      <c r="BR59" s="151"/>
      <c r="BS59" s="151"/>
      <c r="BT59" s="151"/>
      <c r="BU59" s="151"/>
      <c r="BV59" s="151"/>
    </row>
    <row r="60" spans="1:74" ht="12.85" x14ac:dyDescent="0.2">
      <c r="B60" s="1032"/>
      <c r="C60" s="1033"/>
      <c r="D60" s="1033"/>
      <c r="E60" s="1033"/>
      <c r="F60" s="1033"/>
      <c r="G60" s="1033"/>
      <c r="H60" s="1033"/>
      <c r="I60" s="1033"/>
      <c r="J60" s="1033"/>
      <c r="K60" s="1033"/>
      <c r="L60" s="1033"/>
      <c r="M60" s="1033"/>
      <c r="N60" s="1033"/>
      <c r="O60" s="1033"/>
      <c r="P60" s="1033"/>
      <c r="Q60" s="1033"/>
      <c r="BD60" s="640"/>
      <c r="BE60" s="640"/>
      <c r="BF60" s="640"/>
      <c r="BK60" s="151"/>
      <c r="BL60" s="151"/>
      <c r="BM60" s="151"/>
      <c r="BN60" s="151"/>
      <c r="BO60" s="151"/>
      <c r="BP60" s="151"/>
      <c r="BQ60" s="151"/>
      <c r="BR60" s="151"/>
      <c r="BS60" s="151"/>
      <c r="BT60" s="151"/>
      <c r="BU60" s="151"/>
      <c r="BV60" s="151"/>
    </row>
    <row r="61" spans="1:74" x14ac:dyDescent="0.2">
      <c r="BD61" s="640"/>
      <c r="BE61" s="640"/>
      <c r="BF61" s="640"/>
      <c r="BK61" s="151"/>
      <c r="BL61" s="151"/>
      <c r="BM61" s="151"/>
      <c r="BN61" s="151"/>
      <c r="BO61" s="151"/>
      <c r="BP61" s="151"/>
      <c r="BQ61" s="151"/>
      <c r="BR61" s="151"/>
      <c r="BS61" s="151"/>
      <c r="BT61" s="151"/>
      <c r="BU61" s="151"/>
      <c r="BV61" s="151"/>
    </row>
    <row r="62" spans="1:74" x14ac:dyDescent="0.2">
      <c r="BD62" s="640"/>
      <c r="BE62" s="640"/>
      <c r="BF62" s="640"/>
      <c r="BK62" s="151"/>
      <c r="BL62" s="151"/>
      <c r="BM62" s="151"/>
      <c r="BN62" s="151"/>
      <c r="BO62" s="151"/>
      <c r="BP62" s="151"/>
      <c r="BQ62" s="151"/>
      <c r="BR62" s="151"/>
      <c r="BS62" s="151"/>
      <c r="BT62" s="151"/>
      <c r="BU62" s="151"/>
      <c r="BV62" s="151"/>
    </row>
    <row r="63" spans="1:74" x14ac:dyDescent="0.2">
      <c r="BK63" s="151"/>
      <c r="BL63" s="151"/>
      <c r="BM63" s="151"/>
      <c r="BN63" s="151"/>
      <c r="BO63" s="151"/>
      <c r="BP63" s="151"/>
      <c r="BQ63" s="151"/>
      <c r="BR63" s="151"/>
      <c r="BS63" s="151"/>
      <c r="BT63" s="151"/>
      <c r="BU63" s="151"/>
      <c r="BV63" s="151"/>
    </row>
    <row r="64" spans="1: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row r="130" spans="63:74" x14ac:dyDescent="0.2">
      <c r="BK130" s="151"/>
      <c r="BL130" s="151"/>
      <c r="BM130" s="151"/>
      <c r="BN130" s="151"/>
      <c r="BO130" s="151"/>
      <c r="BP130" s="151"/>
      <c r="BQ130" s="151"/>
      <c r="BR130" s="151"/>
      <c r="BS130" s="151"/>
      <c r="BT130" s="151"/>
      <c r="BU130" s="151"/>
      <c r="BV130" s="151"/>
    </row>
    <row r="131" spans="63:74" x14ac:dyDescent="0.2">
      <c r="BK131" s="151"/>
      <c r="BL131" s="151"/>
      <c r="BM131" s="151"/>
      <c r="BN131" s="151"/>
      <c r="BO131" s="151"/>
      <c r="BP131" s="151"/>
      <c r="BQ131" s="151"/>
      <c r="BR131" s="151"/>
      <c r="BS131" s="151"/>
      <c r="BT131" s="151"/>
      <c r="BU131" s="151"/>
      <c r="BV131" s="151"/>
    </row>
    <row r="132" spans="63:74" x14ac:dyDescent="0.2">
      <c r="BK132" s="151"/>
      <c r="BL132" s="151"/>
      <c r="BM132" s="151"/>
      <c r="BN132" s="151"/>
      <c r="BO132" s="151"/>
      <c r="BP132" s="151"/>
      <c r="BQ132" s="151"/>
      <c r="BR132" s="151"/>
      <c r="BS132" s="151"/>
      <c r="BT132" s="151"/>
      <c r="BU132" s="151"/>
      <c r="BV132" s="151"/>
    </row>
    <row r="133" spans="63:74" x14ac:dyDescent="0.2">
      <c r="BK133" s="151"/>
      <c r="BL133" s="151"/>
      <c r="BM133" s="151"/>
      <c r="BN133" s="151"/>
      <c r="BO133" s="151"/>
      <c r="BP133" s="151"/>
      <c r="BQ133" s="151"/>
      <c r="BR133" s="151"/>
      <c r="BS133" s="151"/>
      <c r="BT133" s="151"/>
      <c r="BU133" s="151"/>
      <c r="BV133" s="151"/>
    </row>
    <row r="134" spans="63:74" x14ac:dyDescent="0.2">
      <c r="BK134" s="151"/>
      <c r="BL134" s="151"/>
      <c r="BM134" s="151"/>
      <c r="BN134" s="151"/>
      <c r="BO134" s="151"/>
      <c r="BP134" s="151"/>
      <c r="BQ134" s="151"/>
      <c r="BR134" s="151"/>
      <c r="BS134" s="151"/>
      <c r="BT134" s="151"/>
      <c r="BU134" s="151"/>
      <c r="BV134" s="151"/>
    </row>
    <row r="135" spans="63:74" x14ac:dyDescent="0.2">
      <c r="BK135" s="151"/>
      <c r="BL135" s="151"/>
      <c r="BM135" s="151"/>
      <c r="BN135" s="151"/>
      <c r="BO135" s="151"/>
      <c r="BP135" s="151"/>
      <c r="BQ135" s="151"/>
      <c r="BR135" s="151"/>
      <c r="BS135" s="151"/>
      <c r="BT135" s="151"/>
      <c r="BU135" s="151"/>
      <c r="BV135" s="151"/>
    </row>
    <row r="136" spans="63:74" x14ac:dyDescent="0.2">
      <c r="BK136" s="151"/>
      <c r="BL136" s="151"/>
      <c r="BM136" s="151"/>
      <c r="BN136" s="151"/>
      <c r="BO136" s="151"/>
      <c r="BP136" s="151"/>
      <c r="BQ136" s="151"/>
      <c r="BR136" s="151"/>
      <c r="BS136" s="151"/>
      <c r="BT136" s="151"/>
      <c r="BU136" s="151"/>
      <c r="BV136" s="151"/>
    </row>
  </sheetData>
  <mergeCells count="17">
    <mergeCell ref="B60:Q60"/>
    <mergeCell ref="BK3:BV3"/>
    <mergeCell ref="B1:AL1"/>
    <mergeCell ref="C3:N3"/>
    <mergeCell ref="O3:Z3"/>
    <mergeCell ref="AA3:AL3"/>
    <mergeCell ref="B53:Q53"/>
    <mergeCell ref="A1:A2"/>
    <mergeCell ref="AM3:AX3"/>
    <mergeCell ref="AY3:BJ3"/>
    <mergeCell ref="B52:Q52"/>
    <mergeCell ref="B49:Q49"/>
    <mergeCell ref="B50:Q50"/>
    <mergeCell ref="B44:Q44"/>
    <mergeCell ref="B48:Q48"/>
    <mergeCell ref="B47:Q47"/>
    <mergeCell ref="B45:Q45"/>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H23" sqref="BH23"/>
    </sheetView>
  </sheetViews>
  <sheetFormatPr defaultColWidth="8.625" defaultRowHeight="10.7" x14ac:dyDescent="0.2"/>
  <cols>
    <col min="1" max="1" width="18.375" style="89" bestFit="1" customWidth="1"/>
    <col min="2" max="2" width="42.625" style="83" customWidth="1"/>
    <col min="3" max="50" width="6.625" style="83" customWidth="1"/>
    <col min="51" max="55" width="6.625" style="640" customWidth="1"/>
    <col min="56" max="58" width="6.625" style="637" customWidth="1"/>
    <col min="59" max="61" width="6.625" style="640" customWidth="1"/>
    <col min="62" max="62" width="6.625" style="195" customWidth="1"/>
    <col min="63" max="74" width="6.625" style="83" customWidth="1"/>
    <col min="75" max="16384" width="8.625" style="83"/>
  </cols>
  <sheetData>
    <row r="1" spans="1:75" ht="13.4" customHeight="1" x14ac:dyDescent="0.2">
      <c r="A1" s="979" t="s">
        <v>479</v>
      </c>
      <c r="B1" s="1022" t="s">
        <v>895</v>
      </c>
      <c r="C1" s="982"/>
      <c r="D1" s="982"/>
      <c r="E1" s="982"/>
      <c r="F1" s="982"/>
      <c r="G1" s="982"/>
      <c r="H1" s="982"/>
      <c r="I1" s="982"/>
      <c r="J1" s="982"/>
      <c r="K1" s="982"/>
      <c r="L1" s="982"/>
      <c r="M1" s="982"/>
      <c r="N1" s="982"/>
      <c r="O1" s="982"/>
      <c r="P1" s="982"/>
      <c r="Q1" s="982"/>
      <c r="R1" s="982"/>
      <c r="S1" s="982"/>
      <c r="T1" s="982"/>
      <c r="U1" s="982"/>
      <c r="V1" s="982"/>
      <c r="W1" s="982"/>
      <c r="X1" s="982"/>
      <c r="Y1" s="982"/>
      <c r="Z1" s="982"/>
      <c r="AA1" s="982"/>
      <c r="AB1" s="982"/>
      <c r="AC1" s="982"/>
      <c r="AD1" s="982"/>
      <c r="AE1" s="982"/>
      <c r="AF1" s="982"/>
      <c r="AG1" s="982"/>
      <c r="AH1" s="982"/>
      <c r="AI1" s="982"/>
      <c r="AJ1" s="982"/>
      <c r="AK1" s="982"/>
      <c r="AL1" s="982"/>
    </row>
    <row r="2" spans="1:75" ht="12.85" x14ac:dyDescent="0.2">
      <c r="A2" s="980"/>
      <c r="B2" s="222" t="str">
        <f>"U.S. Energy Information Administration  |  Short-Term Energy Outlook  - "&amp;Dates!D1</f>
        <v>U.S. Energy Information Administration  |  Short-Term Energy Outlook  - September 2025</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row>
    <row r="3" spans="1:75" s="7" customFormat="1" ht="12.85" x14ac:dyDescent="0.2">
      <c r="A3" s="316" t="s">
        <v>764</v>
      </c>
      <c r="B3" s="308"/>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5" s="7" customFormat="1" x14ac:dyDescent="0.2">
      <c r="A4" s="322" t="str">
        <f>TEXT(Dates!$D$2,"dddd, mmmm d, yyyy")</f>
        <v>Thursday, September 4, 2025</v>
      </c>
      <c r="B4" s="331"/>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5" ht="11.05" customHeight="1" x14ac:dyDescent="0.2">
      <c r="A5" s="323"/>
      <c r="B5" s="327" t="s">
        <v>896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877"/>
      <c r="AZ5" s="877"/>
      <c r="BA5" s="877"/>
      <c r="BB5" s="877"/>
      <c r="BC5" s="877"/>
      <c r="BD5" s="888"/>
      <c r="BE5" s="888"/>
      <c r="BF5" s="888"/>
      <c r="BG5" s="388"/>
      <c r="BH5" s="388"/>
      <c r="BI5" s="388"/>
      <c r="BJ5" s="355"/>
      <c r="BK5" s="355"/>
      <c r="BL5" s="355"/>
      <c r="BM5" s="355"/>
      <c r="BN5" s="355"/>
      <c r="BO5" s="355"/>
      <c r="BP5" s="355"/>
      <c r="BQ5" s="355"/>
      <c r="BR5" s="355"/>
      <c r="BS5" s="355"/>
      <c r="BT5" s="355"/>
      <c r="BU5" s="355"/>
      <c r="BV5" s="355"/>
    </row>
    <row r="6" spans="1:75" s="272" customFormat="1" ht="11.05" customHeight="1" x14ac:dyDescent="0.2">
      <c r="A6" s="395" t="s">
        <v>179</v>
      </c>
      <c r="B6" s="389" t="s">
        <v>814</v>
      </c>
      <c r="C6" s="105">
        <v>93.716378882000001</v>
      </c>
      <c r="D6" s="105">
        <v>90.554373716000001</v>
      </c>
      <c r="E6" s="105">
        <v>93.748988479999994</v>
      </c>
      <c r="F6" s="105">
        <v>93.962906348999994</v>
      </c>
      <c r="G6" s="105">
        <v>94.921081591999993</v>
      </c>
      <c r="H6" s="105">
        <v>95.341934813999998</v>
      </c>
      <c r="I6" s="105">
        <v>96.985691067000005</v>
      </c>
      <c r="J6" s="105">
        <v>96.399713051999996</v>
      </c>
      <c r="K6" s="105">
        <v>96.692250555000001</v>
      </c>
      <c r="L6" s="105">
        <v>98.051937140999996</v>
      </c>
      <c r="M6" s="105">
        <v>98.931753150000006</v>
      </c>
      <c r="N6" s="105">
        <v>98.312525031000007</v>
      </c>
      <c r="O6" s="105">
        <v>98.199653214999998</v>
      </c>
      <c r="P6" s="105">
        <v>99.361819041000004</v>
      </c>
      <c r="Q6" s="105">
        <v>99.865392561999997</v>
      </c>
      <c r="R6" s="105">
        <v>99.224655127999995</v>
      </c>
      <c r="S6" s="105">
        <v>99.233769609999996</v>
      </c>
      <c r="T6" s="105">
        <v>99.749642796000003</v>
      </c>
      <c r="U6" s="105">
        <v>100.87448916</v>
      </c>
      <c r="V6" s="105">
        <v>101.41998263000001</v>
      </c>
      <c r="W6" s="105">
        <v>101.9500237</v>
      </c>
      <c r="X6" s="105">
        <v>102.11537435</v>
      </c>
      <c r="Y6" s="105">
        <v>102.29103743</v>
      </c>
      <c r="Z6" s="105">
        <v>100.65342518</v>
      </c>
      <c r="AA6" s="105">
        <v>101.39285776</v>
      </c>
      <c r="AB6" s="105">
        <v>101.99252675</v>
      </c>
      <c r="AC6" s="105">
        <v>102.33564533000001</v>
      </c>
      <c r="AD6" s="105">
        <v>102.13080481</v>
      </c>
      <c r="AE6" s="105">
        <v>101.61838683000001</v>
      </c>
      <c r="AF6" s="105">
        <v>102.53371891</v>
      </c>
      <c r="AG6" s="105">
        <v>102.04207142999999</v>
      </c>
      <c r="AH6" s="105">
        <v>101.73492509</v>
      </c>
      <c r="AI6" s="105">
        <v>102.83302576</v>
      </c>
      <c r="AJ6" s="105">
        <v>103.0850162</v>
      </c>
      <c r="AK6" s="105">
        <v>103.87780088</v>
      </c>
      <c r="AL6" s="105">
        <v>103.89029506999999</v>
      </c>
      <c r="AM6" s="105">
        <v>101.48665066</v>
      </c>
      <c r="AN6" s="105">
        <v>102.76739959</v>
      </c>
      <c r="AO6" s="105">
        <v>103.55739844999999</v>
      </c>
      <c r="AP6" s="105">
        <v>103.46377321999999</v>
      </c>
      <c r="AQ6" s="105">
        <v>103.10491913</v>
      </c>
      <c r="AR6" s="105">
        <v>103.10332538999999</v>
      </c>
      <c r="AS6" s="105">
        <v>103.20147931</v>
      </c>
      <c r="AT6" s="105">
        <v>103.581501</v>
      </c>
      <c r="AU6" s="105">
        <v>102.47110565</v>
      </c>
      <c r="AV6" s="105">
        <v>103.79189499</v>
      </c>
      <c r="AW6" s="105">
        <v>103.92718815000001</v>
      </c>
      <c r="AX6" s="105">
        <v>103.81080297</v>
      </c>
      <c r="AY6" s="888">
        <v>102.79507357</v>
      </c>
      <c r="AZ6" s="888">
        <v>103.29770078999999</v>
      </c>
      <c r="BA6" s="888">
        <v>104.74632739</v>
      </c>
      <c r="BB6" s="888">
        <v>104.48754447</v>
      </c>
      <c r="BC6" s="888">
        <v>104.84974665</v>
      </c>
      <c r="BD6" s="888">
        <v>105.74013592</v>
      </c>
      <c r="BE6" s="888">
        <v>106.17292084</v>
      </c>
      <c r="BF6" s="888">
        <v>106.68844445000001</v>
      </c>
      <c r="BG6" s="388">
        <v>106.99906863</v>
      </c>
      <c r="BH6" s="388">
        <v>106.90856807999999</v>
      </c>
      <c r="BI6" s="388">
        <v>107.05082996</v>
      </c>
      <c r="BJ6" s="388">
        <v>106.6016158</v>
      </c>
      <c r="BK6" s="388">
        <v>106.16704747999999</v>
      </c>
      <c r="BL6" s="388">
        <v>106.1491035</v>
      </c>
      <c r="BM6" s="388">
        <v>105.9009935</v>
      </c>
      <c r="BN6" s="388">
        <v>106.44363128000001</v>
      </c>
      <c r="BO6" s="388">
        <v>106.43535902000001</v>
      </c>
      <c r="BP6" s="388">
        <v>107.07513041999999</v>
      </c>
      <c r="BQ6" s="388">
        <v>107.06278239</v>
      </c>
      <c r="BR6" s="388">
        <v>106.82871663</v>
      </c>
      <c r="BS6" s="388">
        <v>106.66621264</v>
      </c>
      <c r="BT6" s="388">
        <v>106.95897567</v>
      </c>
      <c r="BU6" s="388">
        <v>107.36264763</v>
      </c>
      <c r="BV6" s="388">
        <v>106.67061253999999</v>
      </c>
      <c r="BW6" s="398"/>
    </row>
    <row r="7" spans="1:75" ht="11.05" customHeight="1" x14ac:dyDescent="0.2">
      <c r="A7" s="323" t="s">
        <v>839</v>
      </c>
      <c r="B7" s="391" t="s">
        <v>854</v>
      </c>
      <c r="C7" s="289">
        <v>41.467199999999998</v>
      </c>
      <c r="D7" s="289">
        <v>40.855200000000004</v>
      </c>
      <c r="E7" s="289">
        <v>40.935000000000002</v>
      </c>
      <c r="F7" s="289">
        <v>41.098999999999997</v>
      </c>
      <c r="G7" s="289">
        <v>41.575400000000002</v>
      </c>
      <c r="H7" s="289">
        <v>42.042299999999997</v>
      </c>
      <c r="I7" s="289">
        <v>42.718200000000003</v>
      </c>
      <c r="J7" s="289">
        <v>42.490499999999997</v>
      </c>
      <c r="K7" s="289">
        <v>43.258600000000001</v>
      </c>
      <c r="L7" s="289">
        <v>43.8992</v>
      </c>
      <c r="M7" s="289">
        <v>44.464100000000002</v>
      </c>
      <c r="N7" s="289">
        <v>44.616199999999999</v>
      </c>
      <c r="O7" s="289">
        <v>44.8583</v>
      </c>
      <c r="P7" s="289">
        <v>45.5792</v>
      </c>
      <c r="Q7" s="289">
        <v>45.091700000000003</v>
      </c>
      <c r="R7" s="289">
        <v>44.484999999999999</v>
      </c>
      <c r="S7" s="289">
        <v>44.6248</v>
      </c>
      <c r="T7" s="289">
        <v>45.092199999999998</v>
      </c>
      <c r="U7" s="289">
        <v>45.548200000000001</v>
      </c>
      <c r="V7" s="289">
        <v>45.614699999999999</v>
      </c>
      <c r="W7" s="289">
        <v>45.857399999999998</v>
      </c>
      <c r="X7" s="289">
        <v>45.576500000000003</v>
      </c>
      <c r="Y7" s="289">
        <v>45.8035</v>
      </c>
      <c r="Z7" s="289">
        <v>45.7759</v>
      </c>
      <c r="AA7" s="289">
        <v>45.189700000000002</v>
      </c>
      <c r="AB7" s="289">
        <v>45.615099999999998</v>
      </c>
      <c r="AC7" s="289">
        <v>45.478900000000003</v>
      </c>
      <c r="AD7" s="289">
        <v>45.237000000000002</v>
      </c>
      <c r="AE7" s="289">
        <v>44.4071</v>
      </c>
      <c r="AF7" s="289">
        <v>44.510800000000003</v>
      </c>
      <c r="AG7" s="289">
        <v>43.320799999999998</v>
      </c>
      <c r="AH7" s="289">
        <v>42.787199999999999</v>
      </c>
      <c r="AI7" s="289">
        <v>43.681600000000003</v>
      </c>
      <c r="AJ7" s="289">
        <v>43.773200000000003</v>
      </c>
      <c r="AK7" s="289">
        <v>43.718800000000002</v>
      </c>
      <c r="AL7" s="289">
        <v>43.682499999999997</v>
      </c>
      <c r="AM7" s="289">
        <v>43.6494</v>
      </c>
      <c r="AN7" s="289">
        <v>43.603299999999997</v>
      </c>
      <c r="AO7" s="289">
        <v>43.750399999999999</v>
      </c>
      <c r="AP7" s="289">
        <v>43.452300000000001</v>
      </c>
      <c r="AQ7" s="289">
        <v>42.991599999999998</v>
      </c>
      <c r="AR7" s="289">
        <v>42.567999999999998</v>
      </c>
      <c r="AS7" s="289">
        <v>43.002099999999999</v>
      </c>
      <c r="AT7" s="289">
        <v>42.894799999999996</v>
      </c>
      <c r="AU7" s="289">
        <v>42.666600000000003</v>
      </c>
      <c r="AV7" s="289">
        <v>42.566800000000001</v>
      </c>
      <c r="AW7" s="289">
        <v>42.677700000000002</v>
      </c>
      <c r="AX7" s="289">
        <v>42.623899999999999</v>
      </c>
      <c r="AY7" s="877">
        <v>42.537799999999997</v>
      </c>
      <c r="AZ7" s="877">
        <v>42.846499999999999</v>
      </c>
      <c r="BA7" s="877">
        <v>43.203099999999999</v>
      </c>
      <c r="BB7" s="877">
        <v>42.9358</v>
      </c>
      <c r="BC7" s="877">
        <v>43.152000000000001</v>
      </c>
      <c r="BD7" s="877">
        <v>44.063447504999999</v>
      </c>
      <c r="BE7" s="877">
        <v>43.682715029999997</v>
      </c>
      <c r="BF7" s="877">
        <v>43.818867752000003</v>
      </c>
      <c r="BG7" s="355">
        <v>44.554603508</v>
      </c>
      <c r="BH7" s="355">
        <v>44.529649640999999</v>
      </c>
      <c r="BI7" s="355">
        <v>44.340691208000003</v>
      </c>
      <c r="BJ7" s="355">
        <v>44.353653551000001</v>
      </c>
      <c r="BK7" s="355">
        <v>44.215479758000001</v>
      </c>
      <c r="BL7" s="355">
        <v>43.919844656000002</v>
      </c>
      <c r="BM7" s="355">
        <v>43.918076734000003</v>
      </c>
      <c r="BN7" s="355">
        <v>44.063606814000003</v>
      </c>
      <c r="BO7" s="355">
        <v>44.189438211000002</v>
      </c>
      <c r="BP7" s="355">
        <v>44.414182558999997</v>
      </c>
      <c r="BQ7" s="355">
        <v>44.305106285999997</v>
      </c>
      <c r="BR7" s="355">
        <v>44.198602336</v>
      </c>
      <c r="BS7" s="355">
        <v>44.302195626</v>
      </c>
      <c r="BT7" s="355">
        <v>44.391003783999999</v>
      </c>
      <c r="BU7" s="355">
        <v>44.316718839000004</v>
      </c>
      <c r="BV7" s="355">
        <v>44.114957455000003</v>
      </c>
      <c r="BW7" s="195"/>
    </row>
    <row r="8" spans="1:75" ht="11.05" customHeight="1" x14ac:dyDescent="0.2">
      <c r="A8" s="323" t="s">
        <v>175</v>
      </c>
      <c r="B8" s="391" t="s">
        <v>196</v>
      </c>
      <c r="C8" s="289">
        <v>18.539393903000001</v>
      </c>
      <c r="D8" s="289">
        <v>16.081245428999999</v>
      </c>
      <c r="E8" s="289">
        <v>18.677707677000001</v>
      </c>
      <c r="F8" s="289">
        <v>19.060455699999999</v>
      </c>
      <c r="G8" s="289">
        <v>19.329715289999999</v>
      </c>
      <c r="H8" s="289">
        <v>19.258111166999999</v>
      </c>
      <c r="I8" s="289">
        <v>19.263422225999999</v>
      </c>
      <c r="J8" s="289">
        <v>19.216159258000001</v>
      </c>
      <c r="K8" s="289">
        <v>18.760425266999999</v>
      </c>
      <c r="L8" s="289">
        <v>19.795305968000001</v>
      </c>
      <c r="M8" s="289">
        <v>20.132624499999999</v>
      </c>
      <c r="N8" s="289">
        <v>20.095975839000001</v>
      </c>
      <c r="O8" s="289">
        <v>19.378263516000001</v>
      </c>
      <c r="P8" s="289">
        <v>19.295951536</v>
      </c>
      <c r="Q8" s="289">
        <v>20.256462710000001</v>
      </c>
      <c r="R8" s="289">
        <v>20.180470766999999</v>
      </c>
      <c r="S8" s="289">
        <v>20.235523935</v>
      </c>
      <c r="T8" s="289">
        <v>20.5195145</v>
      </c>
      <c r="U8" s="289">
        <v>20.749607161</v>
      </c>
      <c r="V8" s="289">
        <v>20.616285129000001</v>
      </c>
      <c r="W8" s="289">
        <v>21.013432767000001</v>
      </c>
      <c r="X8" s="289">
        <v>21.06643029</v>
      </c>
      <c r="Y8" s="289">
        <v>21.163046532999999</v>
      </c>
      <c r="Z8" s="289">
        <v>20.192263355000001</v>
      </c>
      <c r="AA8" s="289">
        <v>21.160637741999999</v>
      </c>
      <c r="AB8" s="289">
        <v>21.126449356999998</v>
      </c>
      <c r="AC8" s="289">
        <v>21.58818729</v>
      </c>
      <c r="AD8" s="289">
        <v>21.633234600000002</v>
      </c>
      <c r="AE8" s="289">
        <v>21.605203805999999</v>
      </c>
      <c r="AF8" s="289">
        <v>21.813569433000001</v>
      </c>
      <c r="AG8" s="289">
        <v>22.003572581</v>
      </c>
      <c r="AH8" s="289">
        <v>22.230597097</v>
      </c>
      <c r="AI8" s="289">
        <v>22.594470000000001</v>
      </c>
      <c r="AJ8" s="289">
        <v>22.582532226000001</v>
      </c>
      <c r="AK8" s="289">
        <v>22.728532767000001</v>
      </c>
      <c r="AL8" s="289">
        <v>22.654822805999999</v>
      </c>
      <c r="AM8" s="289">
        <v>21.129078676999999</v>
      </c>
      <c r="AN8" s="289">
        <v>22.243022551999999</v>
      </c>
      <c r="AO8" s="289">
        <v>22.658277323</v>
      </c>
      <c r="AP8" s="289">
        <v>22.895583266999999</v>
      </c>
      <c r="AQ8" s="289">
        <v>22.908524418999999</v>
      </c>
      <c r="AR8" s="289">
        <v>22.964069200000001</v>
      </c>
      <c r="AS8" s="289">
        <v>22.788602354999998</v>
      </c>
      <c r="AT8" s="289">
        <v>23.188880483999998</v>
      </c>
      <c r="AU8" s="289">
        <v>22.9912691</v>
      </c>
      <c r="AV8" s="289">
        <v>23.515549451999998</v>
      </c>
      <c r="AW8" s="289">
        <v>23.498501000000001</v>
      </c>
      <c r="AX8" s="289">
        <v>23.334528386999999</v>
      </c>
      <c r="AY8" s="877">
        <v>22.346916289999999</v>
      </c>
      <c r="AZ8" s="877">
        <v>22.665700785999999</v>
      </c>
      <c r="BA8" s="877">
        <v>23.219827386999999</v>
      </c>
      <c r="BB8" s="877">
        <v>23.244844467</v>
      </c>
      <c r="BC8" s="877">
        <v>23.525746645000002</v>
      </c>
      <c r="BD8" s="877">
        <v>23.681547367</v>
      </c>
      <c r="BE8" s="877">
        <v>23.426601016999999</v>
      </c>
      <c r="BF8" s="877">
        <v>23.634312286</v>
      </c>
      <c r="BG8" s="355">
        <v>23.452832300000001</v>
      </c>
      <c r="BH8" s="355">
        <v>23.5162546</v>
      </c>
      <c r="BI8" s="355">
        <v>23.604110200000001</v>
      </c>
      <c r="BJ8" s="355">
        <v>23.462328400000001</v>
      </c>
      <c r="BK8" s="355">
        <v>23.410152</v>
      </c>
      <c r="BL8" s="355">
        <v>23.127420699999998</v>
      </c>
      <c r="BM8" s="355">
        <v>23.3537833</v>
      </c>
      <c r="BN8" s="355">
        <v>23.515734599999998</v>
      </c>
      <c r="BO8" s="355">
        <v>23.477115600000001</v>
      </c>
      <c r="BP8" s="355">
        <v>23.580568299999999</v>
      </c>
      <c r="BQ8" s="355">
        <v>23.486362199999999</v>
      </c>
      <c r="BR8" s="355">
        <v>23.512212000000002</v>
      </c>
      <c r="BS8" s="355">
        <v>23.2652462</v>
      </c>
      <c r="BT8" s="355">
        <v>23.3902705</v>
      </c>
      <c r="BU8" s="355">
        <v>23.535117899999999</v>
      </c>
      <c r="BV8" s="355">
        <v>23.363190100000001</v>
      </c>
      <c r="BW8" s="195"/>
    </row>
    <row r="9" spans="1:75" ht="11.05" customHeight="1" x14ac:dyDescent="0.2">
      <c r="A9" s="323" t="s">
        <v>840</v>
      </c>
      <c r="B9" s="391" t="s">
        <v>972</v>
      </c>
      <c r="C9" s="289">
        <v>33.709784978000002</v>
      </c>
      <c r="D9" s="289">
        <v>33.617928288000002</v>
      </c>
      <c r="E9" s="289">
        <v>34.136280802000002</v>
      </c>
      <c r="F9" s="289">
        <v>33.803450648999998</v>
      </c>
      <c r="G9" s="289">
        <v>34.015966302000002</v>
      </c>
      <c r="H9" s="289">
        <v>34.041523646999998</v>
      </c>
      <c r="I9" s="289">
        <v>35.004068840999999</v>
      </c>
      <c r="J9" s="289">
        <v>34.693053794000001</v>
      </c>
      <c r="K9" s="289">
        <v>34.673225287999998</v>
      </c>
      <c r="L9" s="289">
        <v>34.357431173000002</v>
      </c>
      <c r="M9" s="289">
        <v>34.335028649999998</v>
      </c>
      <c r="N9" s="289">
        <v>33.600349192000003</v>
      </c>
      <c r="O9" s="289">
        <v>33.963089699000001</v>
      </c>
      <c r="P9" s="289">
        <v>34.486667506000003</v>
      </c>
      <c r="Q9" s="289">
        <v>34.517229853000003</v>
      </c>
      <c r="R9" s="289">
        <v>34.559184362000003</v>
      </c>
      <c r="S9" s="289">
        <v>34.373445674999999</v>
      </c>
      <c r="T9" s="289">
        <v>34.137928295999998</v>
      </c>
      <c r="U9" s="289">
        <v>34.576682003000002</v>
      </c>
      <c r="V9" s="289">
        <v>35.188997501999999</v>
      </c>
      <c r="W9" s="289">
        <v>35.079190935</v>
      </c>
      <c r="X9" s="289">
        <v>35.472444062000001</v>
      </c>
      <c r="Y9" s="289">
        <v>35.324490894</v>
      </c>
      <c r="Z9" s="289">
        <v>34.685261826999998</v>
      </c>
      <c r="AA9" s="289">
        <v>35.042520017999998</v>
      </c>
      <c r="AB9" s="289">
        <v>35.250977388999999</v>
      </c>
      <c r="AC9" s="289">
        <v>35.268558034999998</v>
      </c>
      <c r="AD9" s="289">
        <v>35.260570215000001</v>
      </c>
      <c r="AE9" s="289">
        <v>35.606083024999997</v>
      </c>
      <c r="AF9" s="289">
        <v>36.209349477000004</v>
      </c>
      <c r="AG9" s="289">
        <v>36.717698849000001</v>
      </c>
      <c r="AH9" s="289">
        <v>36.717127990000002</v>
      </c>
      <c r="AI9" s="289">
        <v>36.556955764000001</v>
      </c>
      <c r="AJ9" s="289">
        <v>36.729283979000002</v>
      </c>
      <c r="AK9" s="289">
        <v>37.43046811</v>
      </c>
      <c r="AL9" s="289">
        <v>37.552972263000001</v>
      </c>
      <c r="AM9" s="289">
        <v>36.708171978999999</v>
      </c>
      <c r="AN9" s="289">
        <v>36.921077042</v>
      </c>
      <c r="AO9" s="289">
        <v>37.148721125000002</v>
      </c>
      <c r="AP9" s="289">
        <v>37.115889948000003</v>
      </c>
      <c r="AQ9" s="289">
        <v>37.204794712999998</v>
      </c>
      <c r="AR9" s="289">
        <v>37.571256191000003</v>
      </c>
      <c r="AS9" s="289">
        <v>37.410776955000003</v>
      </c>
      <c r="AT9" s="289">
        <v>37.497820513000001</v>
      </c>
      <c r="AU9" s="289">
        <v>36.813236554</v>
      </c>
      <c r="AV9" s="289">
        <v>37.709545538999997</v>
      </c>
      <c r="AW9" s="289">
        <v>37.750987154000001</v>
      </c>
      <c r="AX9" s="289">
        <v>37.852374583</v>
      </c>
      <c r="AY9" s="877">
        <v>37.910357281000003</v>
      </c>
      <c r="AZ9" s="877">
        <v>37.785499999999999</v>
      </c>
      <c r="BA9" s="877">
        <v>38.323399999999999</v>
      </c>
      <c r="BB9" s="877">
        <v>38.306899999999999</v>
      </c>
      <c r="BC9" s="877">
        <v>38.171999999999997</v>
      </c>
      <c r="BD9" s="877">
        <v>37.995141046999997</v>
      </c>
      <c r="BE9" s="877">
        <v>39.063604789000003</v>
      </c>
      <c r="BF9" s="877">
        <v>39.235264416</v>
      </c>
      <c r="BG9" s="355">
        <v>38.99163282</v>
      </c>
      <c r="BH9" s="355">
        <v>38.862663836999999</v>
      </c>
      <c r="BI9" s="355">
        <v>39.106028553999998</v>
      </c>
      <c r="BJ9" s="355">
        <v>38.785633849</v>
      </c>
      <c r="BK9" s="355">
        <v>38.541415723</v>
      </c>
      <c r="BL9" s="355">
        <v>39.101838141999998</v>
      </c>
      <c r="BM9" s="355">
        <v>38.629133471000003</v>
      </c>
      <c r="BN9" s="355">
        <v>38.864289862</v>
      </c>
      <c r="BO9" s="355">
        <v>38.768805211</v>
      </c>
      <c r="BP9" s="355">
        <v>39.080379557999997</v>
      </c>
      <c r="BQ9" s="355">
        <v>39.271313906000003</v>
      </c>
      <c r="BR9" s="355">
        <v>39.117902299000001</v>
      </c>
      <c r="BS9" s="355">
        <v>39.098770815000002</v>
      </c>
      <c r="BT9" s="355">
        <v>39.177701384999999</v>
      </c>
      <c r="BU9" s="355">
        <v>39.510810894999999</v>
      </c>
      <c r="BV9" s="355">
        <v>39.192464983999997</v>
      </c>
      <c r="BW9" s="195"/>
    </row>
    <row r="10" spans="1:75" ht="11.05" customHeight="1" x14ac:dyDescent="0.2">
      <c r="A10" s="323"/>
      <c r="B10" s="407"/>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877"/>
      <c r="AZ10" s="877"/>
      <c r="BA10" s="877"/>
      <c r="BB10" s="877"/>
      <c r="BC10" s="877"/>
      <c r="BD10" s="877"/>
      <c r="BE10" s="877"/>
      <c r="BF10" s="877"/>
      <c r="BG10" s="355"/>
      <c r="BH10" s="355"/>
      <c r="BI10" s="355"/>
      <c r="BJ10" s="355"/>
      <c r="BK10" s="355"/>
      <c r="BL10" s="355"/>
      <c r="BM10" s="355"/>
      <c r="BN10" s="355"/>
      <c r="BO10" s="355"/>
      <c r="BP10" s="355"/>
      <c r="BQ10" s="355"/>
      <c r="BR10" s="355"/>
      <c r="BS10" s="355"/>
      <c r="BT10" s="355"/>
      <c r="BU10" s="355"/>
      <c r="BV10" s="355"/>
      <c r="BW10" s="195"/>
    </row>
    <row r="11" spans="1:75" s="272" customFormat="1" ht="11.05" customHeight="1" x14ac:dyDescent="0.2">
      <c r="A11" s="395" t="s">
        <v>177</v>
      </c>
      <c r="B11" s="405" t="s">
        <v>841</v>
      </c>
      <c r="C11" s="105">
        <v>29.323599999999999</v>
      </c>
      <c r="D11" s="105">
        <v>28.8993</v>
      </c>
      <c r="E11" s="105">
        <v>29.011600000000001</v>
      </c>
      <c r="F11" s="105">
        <v>29.087299999999999</v>
      </c>
      <c r="G11" s="105">
        <v>29.601099999999999</v>
      </c>
      <c r="H11" s="105">
        <v>30.160299999999999</v>
      </c>
      <c r="I11" s="105">
        <v>30.8431</v>
      </c>
      <c r="J11" s="105">
        <v>30.874500000000001</v>
      </c>
      <c r="K11" s="105">
        <v>31.208200000000001</v>
      </c>
      <c r="L11" s="105">
        <v>31.524000000000001</v>
      </c>
      <c r="M11" s="105">
        <v>31.908799999999999</v>
      </c>
      <c r="N11" s="105">
        <v>32.023800000000001</v>
      </c>
      <c r="O11" s="105">
        <v>32.148299999999999</v>
      </c>
      <c r="P11" s="105">
        <v>32.976199999999999</v>
      </c>
      <c r="Q11" s="105">
        <v>32.594099999999997</v>
      </c>
      <c r="R11" s="105">
        <v>33.004399999999997</v>
      </c>
      <c r="S11" s="105">
        <v>32.592199999999998</v>
      </c>
      <c r="T11" s="105">
        <v>32.796999999999997</v>
      </c>
      <c r="U11" s="105">
        <v>32.941899999999997</v>
      </c>
      <c r="V11" s="105">
        <v>33.9039</v>
      </c>
      <c r="W11" s="105">
        <v>34.085599999999999</v>
      </c>
      <c r="X11" s="105">
        <v>33.7545</v>
      </c>
      <c r="Y11" s="105">
        <v>33.379600000000003</v>
      </c>
      <c r="Z11" s="105">
        <v>33.322299999999998</v>
      </c>
      <c r="AA11" s="105">
        <v>32.797899999999998</v>
      </c>
      <c r="AB11" s="105">
        <v>33.101199999999999</v>
      </c>
      <c r="AC11" s="105">
        <v>33.366199999999999</v>
      </c>
      <c r="AD11" s="105">
        <v>33.337899999999998</v>
      </c>
      <c r="AE11" s="105">
        <v>32.777000000000001</v>
      </c>
      <c r="AF11" s="105">
        <v>32.932600000000001</v>
      </c>
      <c r="AG11" s="105">
        <v>32.079500000000003</v>
      </c>
      <c r="AH11" s="105">
        <v>31.805399999999999</v>
      </c>
      <c r="AI11" s="105">
        <v>32.485199999999999</v>
      </c>
      <c r="AJ11" s="105">
        <v>32.4542</v>
      </c>
      <c r="AK11" s="105">
        <v>32.559399999999997</v>
      </c>
      <c r="AL11" s="105">
        <v>32.549500000000002</v>
      </c>
      <c r="AM11" s="105">
        <v>32.420099999999998</v>
      </c>
      <c r="AN11" s="105">
        <v>32.720599999999997</v>
      </c>
      <c r="AO11" s="105">
        <v>33.018799999999999</v>
      </c>
      <c r="AP11" s="105">
        <v>32.972700000000003</v>
      </c>
      <c r="AQ11" s="105">
        <v>32.863999999999997</v>
      </c>
      <c r="AR11" s="105">
        <v>32.455300000000001</v>
      </c>
      <c r="AS11" s="105">
        <v>32.894199999999998</v>
      </c>
      <c r="AT11" s="105">
        <v>32.824199999999998</v>
      </c>
      <c r="AU11" s="105">
        <v>32.205599999999997</v>
      </c>
      <c r="AV11" s="105">
        <v>32.724400000000003</v>
      </c>
      <c r="AW11" s="105">
        <v>32.738700000000001</v>
      </c>
      <c r="AX11" s="105">
        <v>32.849200000000003</v>
      </c>
      <c r="AY11" s="888">
        <v>32.749600000000001</v>
      </c>
      <c r="AZ11" s="888">
        <v>32.836300000000001</v>
      </c>
      <c r="BA11" s="888">
        <v>33.073099999999997</v>
      </c>
      <c r="BB11" s="888">
        <v>32.9452</v>
      </c>
      <c r="BC11" s="888">
        <v>33.367199999999997</v>
      </c>
      <c r="BD11" s="888">
        <v>33.848971464999998</v>
      </c>
      <c r="BE11" s="888">
        <v>33.666186811999999</v>
      </c>
      <c r="BF11" s="888">
        <v>33.539057256</v>
      </c>
      <c r="BG11" s="388">
        <v>34.082271278999997</v>
      </c>
      <c r="BH11" s="388">
        <v>33.817742762000002</v>
      </c>
      <c r="BI11" s="388">
        <v>33.614219003999999</v>
      </c>
      <c r="BJ11" s="388">
        <v>33.621721577999999</v>
      </c>
      <c r="BK11" s="388">
        <v>33.544015708000003</v>
      </c>
      <c r="BL11" s="388">
        <v>33.232198048000001</v>
      </c>
      <c r="BM11" s="388">
        <v>33.229115114999999</v>
      </c>
      <c r="BN11" s="388">
        <v>33.426743842999997</v>
      </c>
      <c r="BO11" s="388">
        <v>33.664150708999998</v>
      </c>
      <c r="BP11" s="388">
        <v>33.862406630000002</v>
      </c>
      <c r="BQ11" s="388">
        <v>33.849999390000001</v>
      </c>
      <c r="BR11" s="388">
        <v>33.887600741999997</v>
      </c>
      <c r="BS11" s="388">
        <v>33.855337261000003</v>
      </c>
      <c r="BT11" s="388">
        <v>33.802214579999998</v>
      </c>
      <c r="BU11" s="388">
        <v>33.720260318000001</v>
      </c>
      <c r="BV11" s="388">
        <v>33.518322787999999</v>
      </c>
      <c r="BW11" s="398"/>
    </row>
    <row r="12" spans="1:75" ht="11.05" customHeight="1" x14ac:dyDescent="0.2">
      <c r="A12" s="323" t="s">
        <v>842</v>
      </c>
      <c r="B12" s="393" t="s">
        <v>973</v>
      </c>
      <c r="C12" s="289">
        <v>1.3612</v>
      </c>
      <c r="D12" s="289">
        <v>1.3812</v>
      </c>
      <c r="E12" s="289">
        <v>1.3812</v>
      </c>
      <c r="F12" s="289">
        <v>1.3812</v>
      </c>
      <c r="G12" s="289">
        <v>1.3912</v>
      </c>
      <c r="H12" s="289">
        <v>1.4061999999999999</v>
      </c>
      <c r="I12" s="289">
        <v>1.4212</v>
      </c>
      <c r="J12" s="289">
        <v>1.4311</v>
      </c>
      <c r="K12" s="289">
        <v>1.4411</v>
      </c>
      <c r="L12" s="289">
        <v>1.4511000000000001</v>
      </c>
      <c r="M12" s="289">
        <v>1.4611000000000001</v>
      </c>
      <c r="N12" s="289">
        <v>1.4711000000000001</v>
      </c>
      <c r="O12" s="289">
        <v>1.4411</v>
      </c>
      <c r="P12" s="289">
        <v>1.4411</v>
      </c>
      <c r="Q12" s="289">
        <v>1.4511000000000001</v>
      </c>
      <c r="R12" s="289">
        <v>1.4611000000000001</v>
      </c>
      <c r="S12" s="289">
        <v>1.4711000000000001</v>
      </c>
      <c r="T12" s="289">
        <v>1.4811000000000001</v>
      </c>
      <c r="U12" s="289">
        <v>1.4811000000000001</v>
      </c>
      <c r="V12" s="289">
        <v>1.4911000000000001</v>
      </c>
      <c r="W12" s="289">
        <v>1.4911000000000001</v>
      </c>
      <c r="X12" s="289">
        <v>1.5011000000000001</v>
      </c>
      <c r="Y12" s="289">
        <v>1.4811000000000001</v>
      </c>
      <c r="Z12" s="289">
        <v>1.4811000000000001</v>
      </c>
      <c r="AA12" s="289">
        <v>1.4811000000000001</v>
      </c>
      <c r="AB12" s="289">
        <v>1.4811000000000001</v>
      </c>
      <c r="AC12" s="289">
        <v>1.4711000000000001</v>
      </c>
      <c r="AD12" s="289">
        <v>1.4811000000000001</v>
      </c>
      <c r="AE12" s="289">
        <v>1.4511000000000001</v>
      </c>
      <c r="AF12" s="289">
        <v>1.4212</v>
      </c>
      <c r="AG12" s="289">
        <v>1.4312</v>
      </c>
      <c r="AH12" s="289">
        <v>1.4111</v>
      </c>
      <c r="AI12" s="289">
        <v>1.4212</v>
      </c>
      <c r="AJ12" s="289">
        <v>1.4311</v>
      </c>
      <c r="AK12" s="289">
        <v>1.4312</v>
      </c>
      <c r="AL12" s="289">
        <v>1.4212</v>
      </c>
      <c r="AM12" s="289">
        <v>1.3911</v>
      </c>
      <c r="AN12" s="289">
        <v>1.3812</v>
      </c>
      <c r="AO12" s="289">
        <v>1.3812</v>
      </c>
      <c r="AP12" s="289">
        <v>1.3812</v>
      </c>
      <c r="AQ12" s="289">
        <v>1.3711</v>
      </c>
      <c r="AR12" s="289">
        <v>1.3711</v>
      </c>
      <c r="AS12" s="289">
        <v>1.3811</v>
      </c>
      <c r="AT12" s="289">
        <v>1.3811</v>
      </c>
      <c r="AU12" s="289">
        <v>1.3811</v>
      </c>
      <c r="AV12" s="289">
        <v>1.3811</v>
      </c>
      <c r="AW12" s="289">
        <v>1.3761000000000001</v>
      </c>
      <c r="AX12" s="289">
        <v>1.3911</v>
      </c>
      <c r="AY12" s="877">
        <v>1.3811</v>
      </c>
      <c r="AZ12" s="877">
        <v>1.3911</v>
      </c>
      <c r="BA12" s="877">
        <v>1.3811</v>
      </c>
      <c r="BB12" s="877">
        <v>1.3861000000000001</v>
      </c>
      <c r="BC12" s="877">
        <v>1.3911</v>
      </c>
      <c r="BD12" s="877">
        <v>1.3911490747999999</v>
      </c>
      <c r="BE12" s="877">
        <v>1.4011421915</v>
      </c>
      <c r="BF12" s="877">
        <v>1.4111427179</v>
      </c>
      <c r="BG12" s="355" t="s">
        <v>1609</v>
      </c>
      <c r="BH12" s="355" t="s">
        <v>1609</v>
      </c>
      <c r="BI12" s="355" t="s">
        <v>1609</v>
      </c>
      <c r="BJ12" s="355" t="s">
        <v>1609</v>
      </c>
      <c r="BK12" s="355" t="s">
        <v>1609</v>
      </c>
      <c r="BL12" s="355" t="s">
        <v>1609</v>
      </c>
      <c r="BM12" s="355" t="s">
        <v>1609</v>
      </c>
      <c r="BN12" s="355" t="s">
        <v>1609</v>
      </c>
      <c r="BO12" s="355" t="s">
        <v>1609</v>
      </c>
      <c r="BP12" s="355" t="s">
        <v>1609</v>
      </c>
      <c r="BQ12" s="355" t="s">
        <v>1609</v>
      </c>
      <c r="BR12" s="355" t="s">
        <v>1609</v>
      </c>
      <c r="BS12" s="355" t="s">
        <v>1609</v>
      </c>
      <c r="BT12" s="355" t="s">
        <v>1609</v>
      </c>
      <c r="BU12" s="355" t="s">
        <v>1609</v>
      </c>
      <c r="BV12" s="355" t="s">
        <v>1609</v>
      </c>
      <c r="BW12" s="195"/>
    </row>
    <row r="13" spans="1:75" ht="11.05" customHeight="1" x14ac:dyDescent="0.2">
      <c r="A13" s="323" t="s">
        <v>843</v>
      </c>
      <c r="B13" s="393" t="s">
        <v>974</v>
      </c>
      <c r="C13" s="289">
        <v>0.27710000000000001</v>
      </c>
      <c r="D13" s="289">
        <v>0.27589999999999998</v>
      </c>
      <c r="E13" s="289">
        <v>0.2959</v>
      </c>
      <c r="F13" s="289">
        <v>0.28100000000000003</v>
      </c>
      <c r="G13" s="289">
        <v>0.2661</v>
      </c>
      <c r="H13" s="289">
        <v>0.27610000000000001</v>
      </c>
      <c r="I13" s="289">
        <v>0.2661</v>
      </c>
      <c r="J13" s="289">
        <v>0.2661</v>
      </c>
      <c r="K13" s="289">
        <v>0.25609999999999999</v>
      </c>
      <c r="L13" s="289">
        <v>0.2661</v>
      </c>
      <c r="M13" s="289">
        <v>0.25609999999999999</v>
      </c>
      <c r="N13" s="289">
        <v>0.2661</v>
      </c>
      <c r="O13" s="289">
        <v>0.27779999999999999</v>
      </c>
      <c r="P13" s="289">
        <v>0.2878</v>
      </c>
      <c r="Q13" s="289">
        <v>0.26779999999999998</v>
      </c>
      <c r="R13" s="289">
        <v>0.27779999999999999</v>
      </c>
      <c r="S13" s="289">
        <v>0.2878</v>
      </c>
      <c r="T13" s="289">
        <v>0.29780000000000001</v>
      </c>
      <c r="U13" s="289">
        <v>0.27779999999999999</v>
      </c>
      <c r="V13" s="289">
        <v>0.2878</v>
      </c>
      <c r="W13" s="289">
        <v>0.29780000000000001</v>
      </c>
      <c r="X13" s="289">
        <v>0.27779999999999999</v>
      </c>
      <c r="Y13" s="289">
        <v>0.25779999999999997</v>
      </c>
      <c r="Z13" s="289">
        <v>0.25779999999999997</v>
      </c>
      <c r="AA13" s="289">
        <v>0.26779999999999998</v>
      </c>
      <c r="AB13" s="289">
        <v>0.2878</v>
      </c>
      <c r="AC13" s="289">
        <v>0.26779999999999998</v>
      </c>
      <c r="AD13" s="289">
        <v>0.26779999999999998</v>
      </c>
      <c r="AE13" s="289">
        <v>0.25779999999999997</v>
      </c>
      <c r="AF13" s="289">
        <v>0.25779999999999997</v>
      </c>
      <c r="AG13" s="289">
        <v>0.26779999999999998</v>
      </c>
      <c r="AH13" s="289">
        <v>0.25779999999999997</v>
      </c>
      <c r="AI13" s="289">
        <v>0.26779999999999998</v>
      </c>
      <c r="AJ13" s="289">
        <v>0.26779999999999998</v>
      </c>
      <c r="AK13" s="289">
        <v>0.27779999999999999</v>
      </c>
      <c r="AL13" s="289">
        <v>0.25779999999999997</v>
      </c>
      <c r="AM13" s="289">
        <v>0.26079999999999998</v>
      </c>
      <c r="AN13" s="289">
        <v>0.25080000000000002</v>
      </c>
      <c r="AO13" s="289">
        <v>0.26079999999999998</v>
      </c>
      <c r="AP13" s="289">
        <v>0.27079999999999999</v>
      </c>
      <c r="AQ13" s="289">
        <v>0.26079999999999998</v>
      </c>
      <c r="AR13" s="289">
        <v>0.26079999999999998</v>
      </c>
      <c r="AS13" s="289">
        <v>0.25080000000000002</v>
      </c>
      <c r="AT13" s="289">
        <v>0.26079999999999998</v>
      </c>
      <c r="AU13" s="289">
        <v>0.25080000000000002</v>
      </c>
      <c r="AV13" s="289">
        <v>0.25080000000000002</v>
      </c>
      <c r="AW13" s="289">
        <v>0.23080000000000001</v>
      </c>
      <c r="AX13" s="289">
        <v>0.24979999999999999</v>
      </c>
      <c r="AY13" s="877">
        <v>0.24990000000000001</v>
      </c>
      <c r="AZ13" s="877">
        <v>0.24979999999999999</v>
      </c>
      <c r="BA13" s="877">
        <v>0.2399</v>
      </c>
      <c r="BB13" s="877">
        <v>0.23980000000000001</v>
      </c>
      <c r="BC13" s="877">
        <v>0.2298</v>
      </c>
      <c r="BD13" s="877">
        <v>0.23980014285000001</v>
      </c>
      <c r="BE13" s="877">
        <v>0.24980136884000001</v>
      </c>
      <c r="BF13" s="877">
        <v>0.22980127688999999</v>
      </c>
      <c r="BG13" s="355" t="s">
        <v>1609</v>
      </c>
      <c r="BH13" s="355" t="s">
        <v>1609</v>
      </c>
      <c r="BI13" s="355" t="s">
        <v>1609</v>
      </c>
      <c r="BJ13" s="355" t="s">
        <v>1609</v>
      </c>
      <c r="BK13" s="355" t="s">
        <v>1609</v>
      </c>
      <c r="BL13" s="355" t="s">
        <v>1609</v>
      </c>
      <c r="BM13" s="355" t="s">
        <v>1609</v>
      </c>
      <c r="BN13" s="355" t="s">
        <v>1609</v>
      </c>
      <c r="BO13" s="355" t="s">
        <v>1609</v>
      </c>
      <c r="BP13" s="355" t="s">
        <v>1609</v>
      </c>
      <c r="BQ13" s="355" t="s">
        <v>1609</v>
      </c>
      <c r="BR13" s="355" t="s">
        <v>1609</v>
      </c>
      <c r="BS13" s="355" t="s">
        <v>1609</v>
      </c>
      <c r="BT13" s="355" t="s">
        <v>1609</v>
      </c>
      <c r="BU13" s="355" t="s">
        <v>1609</v>
      </c>
      <c r="BV13" s="355" t="s">
        <v>1609</v>
      </c>
      <c r="BW13" s="195"/>
    </row>
    <row r="14" spans="1:75" ht="11.05" customHeight="1" x14ac:dyDescent="0.2">
      <c r="A14" s="323" t="s">
        <v>844</v>
      </c>
      <c r="B14" s="393" t="s">
        <v>975</v>
      </c>
      <c r="C14" s="289">
        <v>0.14799999999999999</v>
      </c>
      <c r="D14" s="289">
        <v>0.14799999999999999</v>
      </c>
      <c r="E14" s="289">
        <v>0.14799999999999999</v>
      </c>
      <c r="F14" s="289">
        <v>0.14299999999999999</v>
      </c>
      <c r="G14" s="289">
        <v>0.14799999999999999</v>
      </c>
      <c r="H14" s="289">
        <v>0.14299999999999999</v>
      </c>
      <c r="I14" s="289">
        <v>0.14299999999999999</v>
      </c>
      <c r="J14" s="289">
        <v>0.14299999999999999</v>
      </c>
      <c r="K14" s="289">
        <v>0.14299999999999999</v>
      </c>
      <c r="L14" s="289">
        <v>0.128</v>
      </c>
      <c r="M14" s="289">
        <v>0.13300000000000001</v>
      </c>
      <c r="N14" s="289">
        <v>0.14299999999999999</v>
      </c>
      <c r="O14" s="289">
        <v>0.14299999999999999</v>
      </c>
      <c r="P14" s="289">
        <v>0.13300000000000001</v>
      </c>
      <c r="Q14" s="289">
        <v>0.13300000000000001</v>
      </c>
      <c r="R14" s="289">
        <v>0.13300000000000001</v>
      </c>
      <c r="S14" s="289">
        <v>0.13300000000000001</v>
      </c>
      <c r="T14" s="289">
        <v>0.13300000000000001</v>
      </c>
      <c r="U14" s="289">
        <v>0.14299999999999999</v>
      </c>
      <c r="V14" s="289">
        <v>0.123</v>
      </c>
      <c r="W14" s="289">
        <v>0.14299999999999999</v>
      </c>
      <c r="X14" s="289">
        <v>0.11799999999999999</v>
      </c>
      <c r="Y14" s="289">
        <v>0.10299999999999999</v>
      </c>
      <c r="Z14" s="289">
        <v>0.10299999999999999</v>
      </c>
      <c r="AA14" s="289">
        <v>9.7500000000000003E-2</v>
      </c>
      <c r="AB14" s="289">
        <v>0.1021</v>
      </c>
      <c r="AC14" s="289">
        <v>9.6699999999999994E-2</v>
      </c>
      <c r="AD14" s="289">
        <v>0.1013</v>
      </c>
      <c r="AE14" s="289">
        <v>9.5899999999999999E-2</v>
      </c>
      <c r="AF14" s="289">
        <v>0.1055</v>
      </c>
      <c r="AG14" s="289">
        <v>0.1002</v>
      </c>
      <c r="AH14" s="289">
        <v>0.1048</v>
      </c>
      <c r="AI14" s="289">
        <v>8.9399999999999993E-2</v>
      </c>
      <c r="AJ14" s="289">
        <v>9.9099999999999994E-2</v>
      </c>
      <c r="AK14" s="289">
        <v>8.8700000000000001E-2</v>
      </c>
      <c r="AL14" s="289">
        <v>8.8300000000000003E-2</v>
      </c>
      <c r="AM14" s="289">
        <v>9.8299999999999998E-2</v>
      </c>
      <c r="AN14" s="289">
        <v>8.8200000000000001E-2</v>
      </c>
      <c r="AO14" s="289">
        <v>9.8100000000000007E-2</v>
      </c>
      <c r="AP14" s="289">
        <v>8.7999999999999995E-2</v>
      </c>
      <c r="AQ14" s="289">
        <v>9.8000000000000004E-2</v>
      </c>
      <c r="AR14" s="289">
        <v>8.7900000000000006E-2</v>
      </c>
      <c r="AS14" s="289">
        <v>9.7900000000000001E-2</v>
      </c>
      <c r="AT14" s="289">
        <v>9.7799999999999998E-2</v>
      </c>
      <c r="AU14" s="289">
        <v>9.7699999999999995E-2</v>
      </c>
      <c r="AV14" s="289">
        <v>8.7599999999999997E-2</v>
      </c>
      <c r="AW14" s="289">
        <v>9.7600000000000006E-2</v>
      </c>
      <c r="AX14" s="289">
        <v>0.1075</v>
      </c>
      <c r="AY14" s="877">
        <v>8.6999999999999994E-2</v>
      </c>
      <c r="AZ14" s="877">
        <v>9.6500000000000002E-2</v>
      </c>
      <c r="BA14" s="877">
        <v>9.6000000000000002E-2</v>
      </c>
      <c r="BB14" s="877">
        <v>8.5500000000000007E-2</v>
      </c>
      <c r="BC14" s="877">
        <v>9.5000000000000001E-2</v>
      </c>
      <c r="BD14" s="877">
        <v>8.4630437510000003E-2</v>
      </c>
      <c r="BE14" s="877">
        <v>9.4153676726000002E-2</v>
      </c>
      <c r="BF14" s="877">
        <v>8.4016479557000007E-2</v>
      </c>
      <c r="BG14" s="355" t="s">
        <v>1609</v>
      </c>
      <c r="BH14" s="355" t="s">
        <v>1609</v>
      </c>
      <c r="BI14" s="355" t="s">
        <v>1609</v>
      </c>
      <c r="BJ14" s="355" t="s">
        <v>1609</v>
      </c>
      <c r="BK14" s="355" t="s">
        <v>1609</v>
      </c>
      <c r="BL14" s="355" t="s">
        <v>1609</v>
      </c>
      <c r="BM14" s="355" t="s">
        <v>1609</v>
      </c>
      <c r="BN14" s="355" t="s">
        <v>1609</v>
      </c>
      <c r="BO14" s="355" t="s">
        <v>1609</v>
      </c>
      <c r="BP14" s="355" t="s">
        <v>1609</v>
      </c>
      <c r="BQ14" s="355" t="s">
        <v>1609</v>
      </c>
      <c r="BR14" s="355" t="s">
        <v>1609</v>
      </c>
      <c r="BS14" s="355" t="s">
        <v>1609</v>
      </c>
      <c r="BT14" s="355" t="s">
        <v>1609</v>
      </c>
      <c r="BU14" s="355" t="s">
        <v>1609</v>
      </c>
      <c r="BV14" s="355" t="s">
        <v>1609</v>
      </c>
      <c r="BW14" s="195"/>
    </row>
    <row r="15" spans="1:75" ht="11.05" customHeight="1" x14ac:dyDescent="0.2">
      <c r="A15" s="323" t="s">
        <v>845</v>
      </c>
      <c r="B15" s="393" t="s">
        <v>976</v>
      </c>
      <c r="C15" s="289">
        <v>0.15970000000000001</v>
      </c>
      <c r="D15" s="289">
        <v>0.15970000000000001</v>
      </c>
      <c r="E15" s="289">
        <v>0.1497</v>
      </c>
      <c r="F15" s="289">
        <v>0.16969999999999999</v>
      </c>
      <c r="G15" s="289">
        <v>0.16969999999999999</v>
      </c>
      <c r="H15" s="289">
        <v>0.1797</v>
      </c>
      <c r="I15" s="289">
        <v>0.1797</v>
      </c>
      <c r="J15" s="289">
        <v>0.1797</v>
      </c>
      <c r="K15" s="289">
        <v>0.18970000000000001</v>
      </c>
      <c r="L15" s="289">
        <v>0.1797</v>
      </c>
      <c r="M15" s="289">
        <v>0.18970000000000001</v>
      </c>
      <c r="N15" s="289">
        <v>0.18970000000000001</v>
      </c>
      <c r="O15" s="289">
        <v>0.1797</v>
      </c>
      <c r="P15" s="289">
        <v>0.18970000000000001</v>
      </c>
      <c r="Q15" s="289">
        <v>0.18970000000000001</v>
      </c>
      <c r="R15" s="289">
        <v>0.19969999999999999</v>
      </c>
      <c r="S15" s="289">
        <v>0.1797</v>
      </c>
      <c r="T15" s="289">
        <v>0.18970000000000001</v>
      </c>
      <c r="U15" s="289">
        <v>0.19969999999999999</v>
      </c>
      <c r="V15" s="289">
        <v>0.18970000000000001</v>
      </c>
      <c r="W15" s="289">
        <v>0.2097</v>
      </c>
      <c r="X15" s="289">
        <v>0.21970000000000001</v>
      </c>
      <c r="Y15" s="289">
        <v>0.2097</v>
      </c>
      <c r="Z15" s="289">
        <v>0.18970000000000001</v>
      </c>
      <c r="AA15" s="289">
        <v>0.19969999999999999</v>
      </c>
      <c r="AB15" s="289">
        <v>0.18970000000000001</v>
      </c>
      <c r="AC15" s="289">
        <v>0.19969999999999999</v>
      </c>
      <c r="AD15" s="289">
        <v>0.2097</v>
      </c>
      <c r="AE15" s="289">
        <v>0.2097</v>
      </c>
      <c r="AF15" s="289">
        <v>0.19969999999999999</v>
      </c>
      <c r="AG15" s="289">
        <v>0.2097</v>
      </c>
      <c r="AH15" s="289">
        <v>0.19969999999999999</v>
      </c>
      <c r="AI15" s="289">
        <v>0.19969999999999999</v>
      </c>
      <c r="AJ15" s="289">
        <v>0.19969999999999999</v>
      </c>
      <c r="AK15" s="289">
        <v>0.2097</v>
      </c>
      <c r="AL15" s="289">
        <v>0.21970000000000001</v>
      </c>
      <c r="AM15" s="289">
        <v>0.2097</v>
      </c>
      <c r="AN15" s="289">
        <v>0.2097</v>
      </c>
      <c r="AO15" s="289">
        <v>0.21970000000000001</v>
      </c>
      <c r="AP15" s="289">
        <v>0.2097</v>
      </c>
      <c r="AQ15" s="289">
        <v>0.21970000000000001</v>
      </c>
      <c r="AR15" s="289">
        <v>0.21970000000000001</v>
      </c>
      <c r="AS15" s="289">
        <v>0.2097</v>
      </c>
      <c r="AT15" s="289">
        <v>0.2097</v>
      </c>
      <c r="AU15" s="289">
        <v>0.2097</v>
      </c>
      <c r="AV15" s="289">
        <v>0.21970000000000001</v>
      </c>
      <c r="AW15" s="289">
        <v>0.21970000000000001</v>
      </c>
      <c r="AX15" s="289">
        <v>0.21970000000000001</v>
      </c>
      <c r="AY15" s="877">
        <v>0.23980000000000001</v>
      </c>
      <c r="AZ15" s="877">
        <v>0.21970000000000001</v>
      </c>
      <c r="BA15" s="877">
        <v>0.23980000000000001</v>
      </c>
      <c r="BB15" s="877">
        <v>0.22969999999999999</v>
      </c>
      <c r="BC15" s="877">
        <v>0.2397</v>
      </c>
      <c r="BD15" s="877">
        <v>0.24969346838000001</v>
      </c>
      <c r="BE15" s="877">
        <v>0.22969530461000001</v>
      </c>
      <c r="BF15" s="877">
        <v>0.23969516417</v>
      </c>
      <c r="BG15" s="355" t="s">
        <v>1609</v>
      </c>
      <c r="BH15" s="355" t="s">
        <v>1609</v>
      </c>
      <c r="BI15" s="355" t="s">
        <v>1609</v>
      </c>
      <c r="BJ15" s="355" t="s">
        <v>1609</v>
      </c>
      <c r="BK15" s="355" t="s">
        <v>1609</v>
      </c>
      <c r="BL15" s="355" t="s">
        <v>1609</v>
      </c>
      <c r="BM15" s="355" t="s">
        <v>1609</v>
      </c>
      <c r="BN15" s="355" t="s">
        <v>1609</v>
      </c>
      <c r="BO15" s="355" t="s">
        <v>1609</v>
      </c>
      <c r="BP15" s="355" t="s">
        <v>1609</v>
      </c>
      <c r="BQ15" s="355" t="s">
        <v>1609</v>
      </c>
      <c r="BR15" s="355" t="s">
        <v>1609</v>
      </c>
      <c r="BS15" s="355" t="s">
        <v>1609</v>
      </c>
      <c r="BT15" s="355" t="s">
        <v>1609</v>
      </c>
      <c r="BU15" s="355" t="s">
        <v>1609</v>
      </c>
      <c r="BV15" s="355" t="s">
        <v>1609</v>
      </c>
      <c r="BW15" s="195"/>
    </row>
    <row r="16" spans="1:75" ht="11.05" customHeight="1" x14ac:dyDescent="0.2">
      <c r="A16" s="323" t="s">
        <v>846</v>
      </c>
      <c r="B16" s="393" t="s">
        <v>977</v>
      </c>
      <c r="C16" s="289">
        <v>3.1273</v>
      </c>
      <c r="D16" s="289">
        <v>3.2772999999999999</v>
      </c>
      <c r="E16" s="289">
        <v>3.3773</v>
      </c>
      <c r="F16" s="289">
        <v>3.5373000000000001</v>
      </c>
      <c r="G16" s="289">
        <v>3.5472999999999999</v>
      </c>
      <c r="H16" s="289">
        <v>3.5973000000000002</v>
      </c>
      <c r="I16" s="289">
        <v>3.5973000000000002</v>
      </c>
      <c r="J16" s="289">
        <v>3.5470000000000002</v>
      </c>
      <c r="K16" s="289">
        <v>3.5470000000000002</v>
      </c>
      <c r="L16" s="289">
        <v>3.5470000000000002</v>
      </c>
      <c r="M16" s="289">
        <v>3.5470000000000002</v>
      </c>
      <c r="N16" s="289">
        <v>3.5470000000000002</v>
      </c>
      <c r="O16" s="289">
        <v>3.6421000000000001</v>
      </c>
      <c r="P16" s="289">
        <v>3.6920999999999999</v>
      </c>
      <c r="Q16" s="289">
        <v>3.7421000000000002</v>
      </c>
      <c r="R16" s="289">
        <v>3.7421000000000002</v>
      </c>
      <c r="S16" s="289">
        <v>3.6421000000000001</v>
      </c>
      <c r="T16" s="289">
        <v>3.6421000000000001</v>
      </c>
      <c r="U16" s="289">
        <v>3.6421000000000001</v>
      </c>
      <c r="V16" s="289">
        <v>3.6920999999999999</v>
      </c>
      <c r="W16" s="289">
        <v>3.6720999999999999</v>
      </c>
      <c r="X16" s="289">
        <v>3.6920999999999999</v>
      </c>
      <c r="Y16" s="289">
        <v>3.7021000000000002</v>
      </c>
      <c r="Z16" s="289">
        <v>3.6920999999999999</v>
      </c>
      <c r="AA16" s="289">
        <v>3.6951000000000001</v>
      </c>
      <c r="AB16" s="289">
        <v>3.7652999999999999</v>
      </c>
      <c r="AC16" s="289">
        <v>3.8452000000000002</v>
      </c>
      <c r="AD16" s="289">
        <v>3.9152</v>
      </c>
      <c r="AE16" s="289">
        <v>3.9851999999999999</v>
      </c>
      <c r="AF16" s="289">
        <v>4.0202999999999998</v>
      </c>
      <c r="AG16" s="289">
        <v>4.0903</v>
      </c>
      <c r="AH16" s="289">
        <v>4.2702999999999998</v>
      </c>
      <c r="AI16" s="289">
        <v>4.3403</v>
      </c>
      <c r="AJ16" s="289">
        <v>4.4101999999999997</v>
      </c>
      <c r="AK16" s="289">
        <v>4.5103</v>
      </c>
      <c r="AL16" s="289">
        <v>4.5603999999999996</v>
      </c>
      <c r="AM16" s="289">
        <v>4.5251999999999999</v>
      </c>
      <c r="AN16" s="289">
        <v>4.5354999999999999</v>
      </c>
      <c r="AO16" s="289">
        <v>4.5952999999999999</v>
      </c>
      <c r="AP16" s="289">
        <v>4.5803000000000003</v>
      </c>
      <c r="AQ16" s="289">
        <v>4.5803000000000003</v>
      </c>
      <c r="AR16" s="289">
        <v>4.5803000000000003</v>
      </c>
      <c r="AS16" s="289">
        <v>4.62</v>
      </c>
      <c r="AT16" s="289">
        <v>4.6498999999999997</v>
      </c>
      <c r="AU16" s="289">
        <v>4.7202999999999999</v>
      </c>
      <c r="AV16" s="289">
        <v>4.6703000000000001</v>
      </c>
      <c r="AW16" s="289">
        <v>4.7403000000000004</v>
      </c>
      <c r="AX16" s="289">
        <v>4.7202999999999999</v>
      </c>
      <c r="AY16" s="877">
        <v>4.7371999999999996</v>
      </c>
      <c r="AZ16" s="877">
        <v>4.7872000000000003</v>
      </c>
      <c r="BA16" s="877">
        <v>4.6871999999999998</v>
      </c>
      <c r="BB16" s="877">
        <v>4.7371999999999996</v>
      </c>
      <c r="BC16" s="877">
        <v>4.7872000000000003</v>
      </c>
      <c r="BD16" s="877">
        <v>4.5474058932999997</v>
      </c>
      <c r="BE16" s="877">
        <v>4.7373615294000002</v>
      </c>
      <c r="BF16" s="877">
        <v>4.5873649224999999</v>
      </c>
      <c r="BG16" s="355" t="s">
        <v>1609</v>
      </c>
      <c r="BH16" s="355" t="s">
        <v>1609</v>
      </c>
      <c r="BI16" s="355" t="s">
        <v>1609</v>
      </c>
      <c r="BJ16" s="355" t="s">
        <v>1609</v>
      </c>
      <c r="BK16" s="355" t="s">
        <v>1609</v>
      </c>
      <c r="BL16" s="355" t="s">
        <v>1609</v>
      </c>
      <c r="BM16" s="355" t="s">
        <v>1609</v>
      </c>
      <c r="BN16" s="355" t="s">
        <v>1609</v>
      </c>
      <c r="BO16" s="355" t="s">
        <v>1609</v>
      </c>
      <c r="BP16" s="355" t="s">
        <v>1609</v>
      </c>
      <c r="BQ16" s="355" t="s">
        <v>1609</v>
      </c>
      <c r="BR16" s="355" t="s">
        <v>1609</v>
      </c>
      <c r="BS16" s="355" t="s">
        <v>1609</v>
      </c>
      <c r="BT16" s="355" t="s">
        <v>1609</v>
      </c>
      <c r="BU16" s="355" t="s">
        <v>1609</v>
      </c>
      <c r="BV16" s="355" t="s">
        <v>1609</v>
      </c>
      <c r="BW16" s="195"/>
    </row>
    <row r="17" spans="1:75" ht="11.05" customHeight="1" x14ac:dyDescent="0.2">
      <c r="A17" s="323" t="s">
        <v>847</v>
      </c>
      <c r="B17" s="393" t="s">
        <v>978</v>
      </c>
      <c r="C17" s="289">
        <v>3.9472999999999998</v>
      </c>
      <c r="D17" s="289">
        <v>4.0373000000000001</v>
      </c>
      <c r="E17" s="289">
        <v>4.0872999999999999</v>
      </c>
      <c r="F17" s="289">
        <v>4.0872999999999999</v>
      </c>
      <c r="G17" s="289">
        <v>4.0872999999999999</v>
      </c>
      <c r="H17" s="289">
        <v>4.0373000000000001</v>
      </c>
      <c r="I17" s="289">
        <v>4.0872999999999999</v>
      </c>
      <c r="J17" s="289">
        <v>4.1628999999999996</v>
      </c>
      <c r="K17" s="289">
        <v>4.2129000000000003</v>
      </c>
      <c r="L17" s="289">
        <v>4.2878999999999996</v>
      </c>
      <c r="M17" s="289">
        <v>4.3379000000000003</v>
      </c>
      <c r="N17" s="289">
        <v>4.4080000000000004</v>
      </c>
      <c r="O17" s="289">
        <v>4.3578000000000001</v>
      </c>
      <c r="P17" s="289">
        <v>4.4577999999999998</v>
      </c>
      <c r="Q17" s="289">
        <v>4.4077999999999999</v>
      </c>
      <c r="R17" s="289">
        <v>4.5077999999999996</v>
      </c>
      <c r="S17" s="289">
        <v>4.5077999999999996</v>
      </c>
      <c r="T17" s="289">
        <v>4.5578000000000003</v>
      </c>
      <c r="U17" s="289">
        <v>4.6577999999999999</v>
      </c>
      <c r="V17" s="289">
        <v>4.6577999999999999</v>
      </c>
      <c r="W17" s="289">
        <v>4.6577999999999999</v>
      </c>
      <c r="X17" s="289">
        <v>4.6878000000000002</v>
      </c>
      <c r="Y17" s="289">
        <v>4.5877999999999997</v>
      </c>
      <c r="Z17" s="289">
        <v>4.5877999999999997</v>
      </c>
      <c r="AA17" s="289">
        <v>4.5377999999999998</v>
      </c>
      <c r="AB17" s="289">
        <v>4.5374999999999996</v>
      </c>
      <c r="AC17" s="289">
        <v>4.4875999999999996</v>
      </c>
      <c r="AD17" s="289">
        <v>4.2777000000000003</v>
      </c>
      <c r="AE17" s="289">
        <v>4.3075999999999999</v>
      </c>
      <c r="AF17" s="289">
        <v>4.3174000000000001</v>
      </c>
      <c r="AG17" s="289">
        <v>4.3875000000000002</v>
      </c>
      <c r="AH17" s="289">
        <v>4.4675000000000002</v>
      </c>
      <c r="AI17" s="289">
        <v>4.4573999999999998</v>
      </c>
      <c r="AJ17" s="289">
        <v>4.4775999999999998</v>
      </c>
      <c r="AK17" s="289">
        <v>4.4474999999999998</v>
      </c>
      <c r="AL17" s="289">
        <v>4.5273000000000003</v>
      </c>
      <c r="AM17" s="289">
        <v>4.5076000000000001</v>
      </c>
      <c r="AN17" s="289">
        <v>4.5171999999999999</v>
      </c>
      <c r="AO17" s="289">
        <v>4.5974000000000004</v>
      </c>
      <c r="AP17" s="289">
        <v>4.5873999999999997</v>
      </c>
      <c r="AQ17" s="289">
        <v>4.5773999999999999</v>
      </c>
      <c r="AR17" s="289">
        <v>4.5473999999999997</v>
      </c>
      <c r="AS17" s="289">
        <v>4.6580000000000004</v>
      </c>
      <c r="AT17" s="289">
        <v>4.5781000000000001</v>
      </c>
      <c r="AU17" s="289">
        <v>4.4273999999999996</v>
      </c>
      <c r="AV17" s="289">
        <v>4.3775000000000004</v>
      </c>
      <c r="AW17" s="289">
        <v>4.3574000000000002</v>
      </c>
      <c r="AX17" s="289">
        <v>4.3273999999999999</v>
      </c>
      <c r="AY17" s="877">
        <v>4.4436</v>
      </c>
      <c r="AZ17" s="877">
        <v>4.4135</v>
      </c>
      <c r="BA17" s="877">
        <v>4.4935999999999998</v>
      </c>
      <c r="BB17" s="877">
        <v>4.4435000000000002</v>
      </c>
      <c r="BC17" s="877">
        <v>4.4535</v>
      </c>
      <c r="BD17" s="877">
        <v>4.4336829044000003</v>
      </c>
      <c r="BE17" s="877">
        <v>4.4139111152000003</v>
      </c>
      <c r="BF17" s="877">
        <v>4.4640564176000002</v>
      </c>
      <c r="BG17" s="355" t="s">
        <v>1609</v>
      </c>
      <c r="BH17" s="355" t="s">
        <v>1609</v>
      </c>
      <c r="BI17" s="355" t="s">
        <v>1609</v>
      </c>
      <c r="BJ17" s="355" t="s">
        <v>1609</v>
      </c>
      <c r="BK17" s="355" t="s">
        <v>1609</v>
      </c>
      <c r="BL17" s="355" t="s">
        <v>1609</v>
      </c>
      <c r="BM17" s="355" t="s">
        <v>1609</v>
      </c>
      <c r="BN17" s="355" t="s">
        <v>1609</v>
      </c>
      <c r="BO17" s="355" t="s">
        <v>1609</v>
      </c>
      <c r="BP17" s="355" t="s">
        <v>1609</v>
      </c>
      <c r="BQ17" s="355" t="s">
        <v>1609</v>
      </c>
      <c r="BR17" s="355" t="s">
        <v>1609</v>
      </c>
      <c r="BS17" s="355" t="s">
        <v>1609</v>
      </c>
      <c r="BT17" s="355" t="s">
        <v>1609</v>
      </c>
      <c r="BU17" s="355" t="s">
        <v>1609</v>
      </c>
      <c r="BV17" s="355" t="s">
        <v>1609</v>
      </c>
      <c r="BW17" s="195"/>
    </row>
    <row r="18" spans="1:75" ht="11.05" customHeight="1" x14ac:dyDescent="0.2">
      <c r="A18" s="323" t="s">
        <v>848</v>
      </c>
      <c r="B18" s="393" t="s">
        <v>979</v>
      </c>
      <c r="C18" s="289">
        <v>2.6274000000000002</v>
      </c>
      <c r="D18" s="289">
        <v>2.6274000000000002</v>
      </c>
      <c r="E18" s="289">
        <v>2.6294</v>
      </c>
      <c r="F18" s="289">
        <v>2.6294</v>
      </c>
      <c r="G18" s="289">
        <v>2.6604000000000001</v>
      </c>
      <c r="H18" s="289">
        <v>2.6833999999999998</v>
      </c>
      <c r="I18" s="289">
        <v>2.7204000000000002</v>
      </c>
      <c r="J18" s="289">
        <v>2.7505999999999999</v>
      </c>
      <c r="K18" s="289">
        <v>2.7706</v>
      </c>
      <c r="L18" s="289">
        <v>2.8006000000000002</v>
      </c>
      <c r="M18" s="289">
        <v>2.8401999999999998</v>
      </c>
      <c r="N18" s="289">
        <v>2.8565</v>
      </c>
      <c r="O18" s="289">
        <v>2.8923999999999999</v>
      </c>
      <c r="P18" s="289">
        <v>2.9224000000000001</v>
      </c>
      <c r="Q18" s="289">
        <v>2.9523999999999999</v>
      </c>
      <c r="R18" s="289">
        <v>2.9723999999999999</v>
      </c>
      <c r="S18" s="289">
        <v>3.0093000000000001</v>
      </c>
      <c r="T18" s="289">
        <v>3.0369999999999999</v>
      </c>
      <c r="U18" s="289">
        <v>3.0893000000000002</v>
      </c>
      <c r="V18" s="289">
        <v>3.1307</v>
      </c>
      <c r="W18" s="289">
        <v>3.1406999999999998</v>
      </c>
      <c r="X18" s="289">
        <v>3.1206999999999998</v>
      </c>
      <c r="Y18" s="289">
        <v>3.0207000000000002</v>
      </c>
      <c r="Z18" s="289">
        <v>2.9706999999999999</v>
      </c>
      <c r="AA18" s="289">
        <v>3.0124</v>
      </c>
      <c r="AB18" s="289">
        <v>2.9923000000000002</v>
      </c>
      <c r="AC18" s="289">
        <v>2.9824000000000002</v>
      </c>
      <c r="AD18" s="289">
        <v>2.9424000000000001</v>
      </c>
      <c r="AE18" s="289">
        <v>2.8847</v>
      </c>
      <c r="AF18" s="289">
        <v>2.8868999999999998</v>
      </c>
      <c r="AG18" s="289">
        <v>2.8692000000000002</v>
      </c>
      <c r="AH18" s="289">
        <v>2.8605999999999998</v>
      </c>
      <c r="AI18" s="289">
        <v>2.9005999999999998</v>
      </c>
      <c r="AJ18" s="289">
        <v>2.8407</v>
      </c>
      <c r="AK18" s="289">
        <v>2.8706</v>
      </c>
      <c r="AL18" s="289">
        <v>2.8405999999999998</v>
      </c>
      <c r="AM18" s="289">
        <v>2.7624</v>
      </c>
      <c r="AN18" s="289">
        <v>2.7623000000000002</v>
      </c>
      <c r="AO18" s="289">
        <v>2.7923</v>
      </c>
      <c r="AP18" s="289">
        <v>2.8123</v>
      </c>
      <c r="AQ18" s="289">
        <v>2.8146</v>
      </c>
      <c r="AR18" s="289">
        <v>2.7968999999999999</v>
      </c>
      <c r="AS18" s="289">
        <v>2.7593999999999999</v>
      </c>
      <c r="AT18" s="289">
        <v>2.7608000000000001</v>
      </c>
      <c r="AU18" s="289">
        <v>2.7707000000000002</v>
      </c>
      <c r="AV18" s="289">
        <v>2.7707000000000002</v>
      </c>
      <c r="AW18" s="289">
        <v>2.7406999999999999</v>
      </c>
      <c r="AX18" s="289">
        <v>2.7706</v>
      </c>
      <c r="AY18" s="877">
        <v>2.7115</v>
      </c>
      <c r="AZ18" s="877">
        <v>2.7214999999999998</v>
      </c>
      <c r="BA18" s="877">
        <v>2.7414999999999998</v>
      </c>
      <c r="BB18" s="877">
        <v>2.7515000000000001</v>
      </c>
      <c r="BC18" s="877">
        <v>2.7814999999999999</v>
      </c>
      <c r="BD18" s="877">
        <v>2.8134487732000002</v>
      </c>
      <c r="BE18" s="877">
        <v>2.7937662206999998</v>
      </c>
      <c r="BF18" s="877">
        <v>2.7641125638999999</v>
      </c>
      <c r="BG18" s="355" t="s">
        <v>1609</v>
      </c>
      <c r="BH18" s="355" t="s">
        <v>1609</v>
      </c>
      <c r="BI18" s="355" t="s">
        <v>1609</v>
      </c>
      <c r="BJ18" s="355" t="s">
        <v>1609</v>
      </c>
      <c r="BK18" s="355" t="s">
        <v>1609</v>
      </c>
      <c r="BL18" s="355" t="s">
        <v>1609</v>
      </c>
      <c r="BM18" s="355" t="s">
        <v>1609</v>
      </c>
      <c r="BN18" s="355" t="s">
        <v>1609</v>
      </c>
      <c r="BO18" s="355" t="s">
        <v>1609</v>
      </c>
      <c r="BP18" s="355" t="s">
        <v>1609</v>
      </c>
      <c r="BQ18" s="355" t="s">
        <v>1609</v>
      </c>
      <c r="BR18" s="355" t="s">
        <v>1609</v>
      </c>
      <c r="BS18" s="355" t="s">
        <v>1609</v>
      </c>
      <c r="BT18" s="355" t="s">
        <v>1609</v>
      </c>
      <c r="BU18" s="355" t="s">
        <v>1609</v>
      </c>
      <c r="BV18" s="355" t="s">
        <v>1609</v>
      </c>
      <c r="BW18" s="195"/>
    </row>
    <row r="19" spans="1:75" ht="11.05" customHeight="1" x14ac:dyDescent="0.2">
      <c r="A19" s="323" t="s">
        <v>849</v>
      </c>
      <c r="B19" s="393" t="s">
        <v>980</v>
      </c>
      <c r="C19" s="289">
        <v>1.242</v>
      </c>
      <c r="D19" s="289">
        <v>1.282</v>
      </c>
      <c r="E19" s="289">
        <v>1.302</v>
      </c>
      <c r="F19" s="289">
        <v>1.232</v>
      </c>
      <c r="G19" s="289">
        <v>1.262</v>
      </c>
      <c r="H19" s="289">
        <v>1.272</v>
      </c>
      <c r="I19" s="289">
        <v>1.282</v>
      </c>
      <c r="J19" s="289">
        <v>1.272</v>
      </c>
      <c r="K19" s="289">
        <v>1.252</v>
      </c>
      <c r="L19" s="289">
        <v>1.252</v>
      </c>
      <c r="M19" s="289">
        <v>1.232</v>
      </c>
      <c r="N19" s="289">
        <v>1.1419999999999999</v>
      </c>
      <c r="O19" s="289">
        <v>1.077</v>
      </c>
      <c r="P19" s="289">
        <v>1.2270000000000001</v>
      </c>
      <c r="Q19" s="289">
        <v>1.177</v>
      </c>
      <c r="R19" s="289">
        <v>1.0069999999999999</v>
      </c>
      <c r="S19" s="289">
        <v>0.82699999999999996</v>
      </c>
      <c r="T19" s="289">
        <v>0.747</v>
      </c>
      <c r="U19" s="289">
        <v>0.69699999999999995</v>
      </c>
      <c r="V19" s="289">
        <v>1.2170000000000001</v>
      </c>
      <c r="W19" s="289">
        <v>1.2470000000000001</v>
      </c>
      <c r="X19" s="289">
        <v>1.2569999999999999</v>
      </c>
      <c r="Y19" s="289">
        <v>1.2070000000000001</v>
      </c>
      <c r="Z19" s="289">
        <v>1.2470000000000001</v>
      </c>
      <c r="AA19" s="289">
        <v>1.2270000000000001</v>
      </c>
      <c r="AB19" s="289">
        <v>1.2569999999999999</v>
      </c>
      <c r="AC19" s="289">
        <v>1.2370000000000001</v>
      </c>
      <c r="AD19" s="289">
        <v>1.2370000000000001</v>
      </c>
      <c r="AE19" s="289">
        <v>1.1890000000000001</v>
      </c>
      <c r="AF19" s="289">
        <v>1.2470000000000001</v>
      </c>
      <c r="AG19" s="289">
        <v>1.2270000000000001</v>
      </c>
      <c r="AH19" s="289">
        <v>1.2569999999999999</v>
      </c>
      <c r="AI19" s="289">
        <v>1.2569999999999999</v>
      </c>
      <c r="AJ19" s="289">
        <v>1.2470000000000001</v>
      </c>
      <c r="AK19" s="289">
        <v>1.2869999999999999</v>
      </c>
      <c r="AL19" s="289">
        <v>1.2668999999999999</v>
      </c>
      <c r="AM19" s="289">
        <v>1.117</v>
      </c>
      <c r="AN19" s="289">
        <v>1.2369000000000001</v>
      </c>
      <c r="AO19" s="289">
        <v>1.2370000000000001</v>
      </c>
      <c r="AP19" s="289">
        <v>1.2769999999999999</v>
      </c>
      <c r="AQ19" s="289">
        <v>1.2769999999999999</v>
      </c>
      <c r="AR19" s="289">
        <v>1.2969999999999999</v>
      </c>
      <c r="AS19" s="289">
        <v>1.2669999999999999</v>
      </c>
      <c r="AT19" s="289">
        <v>1.0169999999999999</v>
      </c>
      <c r="AU19" s="289">
        <v>0.66700000000000004</v>
      </c>
      <c r="AV19" s="289">
        <v>1.167</v>
      </c>
      <c r="AW19" s="289">
        <v>1.2769999999999999</v>
      </c>
      <c r="AX19" s="289">
        <v>1.347</v>
      </c>
      <c r="AY19" s="877">
        <v>1.327</v>
      </c>
      <c r="AZ19" s="877">
        <v>1.367</v>
      </c>
      <c r="BA19" s="877">
        <v>1.337</v>
      </c>
      <c r="BB19" s="877">
        <v>1.377</v>
      </c>
      <c r="BC19" s="877">
        <v>1.407</v>
      </c>
      <c r="BD19" s="877">
        <v>1.3869701319000001</v>
      </c>
      <c r="BE19" s="877">
        <v>1.4069763012000001</v>
      </c>
      <c r="BF19" s="877">
        <v>1.3069758293</v>
      </c>
      <c r="BG19" s="355" t="s">
        <v>1609</v>
      </c>
      <c r="BH19" s="355" t="s">
        <v>1609</v>
      </c>
      <c r="BI19" s="355" t="s">
        <v>1609</v>
      </c>
      <c r="BJ19" s="355" t="s">
        <v>1609</v>
      </c>
      <c r="BK19" s="355" t="s">
        <v>1609</v>
      </c>
      <c r="BL19" s="355" t="s">
        <v>1609</v>
      </c>
      <c r="BM19" s="355" t="s">
        <v>1609</v>
      </c>
      <c r="BN19" s="355" t="s">
        <v>1609</v>
      </c>
      <c r="BO19" s="355" t="s">
        <v>1609</v>
      </c>
      <c r="BP19" s="355" t="s">
        <v>1609</v>
      </c>
      <c r="BQ19" s="355" t="s">
        <v>1609</v>
      </c>
      <c r="BR19" s="355" t="s">
        <v>1609</v>
      </c>
      <c r="BS19" s="355" t="s">
        <v>1609</v>
      </c>
      <c r="BT19" s="355" t="s">
        <v>1609</v>
      </c>
      <c r="BU19" s="355" t="s">
        <v>1609</v>
      </c>
      <c r="BV19" s="355" t="s">
        <v>1609</v>
      </c>
      <c r="BW19" s="195"/>
    </row>
    <row r="20" spans="1:75" ht="11.05" customHeight="1" x14ac:dyDescent="0.2">
      <c r="A20" s="323" t="s">
        <v>850</v>
      </c>
      <c r="B20" s="393" t="s">
        <v>981</v>
      </c>
      <c r="C20" s="289">
        <v>1.5410999999999999</v>
      </c>
      <c r="D20" s="289">
        <v>1.673</v>
      </c>
      <c r="E20" s="289">
        <v>1.6583000000000001</v>
      </c>
      <c r="F20" s="289">
        <v>1.6089</v>
      </c>
      <c r="G20" s="289">
        <v>1.6446000000000001</v>
      </c>
      <c r="H20" s="289">
        <v>1.6108</v>
      </c>
      <c r="I20" s="289">
        <v>1.6375999999999999</v>
      </c>
      <c r="J20" s="289">
        <v>1.4643999999999999</v>
      </c>
      <c r="K20" s="289">
        <v>1.6113999999999999</v>
      </c>
      <c r="L20" s="289">
        <v>1.5703</v>
      </c>
      <c r="M20" s="289">
        <v>1.6237999999999999</v>
      </c>
      <c r="N20" s="289">
        <v>1.5757000000000001</v>
      </c>
      <c r="O20" s="289">
        <v>1.5669999999999999</v>
      </c>
      <c r="P20" s="289">
        <v>1.5999000000000001</v>
      </c>
      <c r="Q20" s="289">
        <v>1.4927999999999999</v>
      </c>
      <c r="R20" s="289">
        <v>1.4781</v>
      </c>
      <c r="S20" s="289">
        <v>1.3244</v>
      </c>
      <c r="T20" s="289">
        <v>1.3468</v>
      </c>
      <c r="U20" s="289">
        <v>1.2948</v>
      </c>
      <c r="V20" s="289">
        <v>1.1803999999999999</v>
      </c>
      <c r="W20" s="289">
        <v>1.2321</v>
      </c>
      <c r="X20" s="289">
        <v>1.266</v>
      </c>
      <c r="Y20" s="289">
        <v>1.3261000000000001</v>
      </c>
      <c r="Z20" s="289">
        <v>1.3488</v>
      </c>
      <c r="AA20" s="289">
        <v>1.4623999999999999</v>
      </c>
      <c r="AB20" s="289">
        <v>1.5250999999999999</v>
      </c>
      <c r="AC20" s="289">
        <v>1.5107999999999999</v>
      </c>
      <c r="AD20" s="289">
        <v>1.3482000000000001</v>
      </c>
      <c r="AE20" s="289">
        <v>1.5482</v>
      </c>
      <c r="AF20" s="289">
        <v>1.5383</v>
      </c>
      <c r="AG20" s="289">
        <v>1.4182999999999999</v>
      </c>
      <c r="AH20" s="289">
        <v>1.4883</v>
      </c>
      <c r="AI20" s="289">
        <v>1.5783</v>
      </c>
      <c r="AJ20" s="289">
        <v>1.5982000000000001</v>
      </c>
      <c r="AK20" s="289">
        <v>1.5383</v>
      </c>
      <c r="AL20" s="289">
        <v>1.6483000000000001</v>
      </c>
      <c r="AM20" s="289">
        <v>1.5771999999999999</v>
      </c>
      <c r="AN20" s="289">
        <v>1.5465</v>
      </c>
      <c r="AO20" s="289">
        <v>1.5754999999999999</v>
      </c>
      <c r="AP20" s="289">
        <v>1.4944999999999999</v>
      </c>
      <c r="AQ20" s="289">
        <v>1.5336000000000001</v>
      </c>
      <c r="AR20" s="289">
        <v>1.5327</v>
      </c>
      <c r="AS20" s="289">
        <v>1.5814999999999999</v>
      </c>
      <c r="AT20" s="289">
        <v>1.6406000000000001</v>
      </c>
      <c r="AU20" s="289">
        <v>1.5398000000000001</v>
      </c>
      <c r="AV20" s="289">
        <v>1.5488</v>
      </c>
      <c r="AW20" s="289">
        <v>1.548</v>
      </c>
      <c r="AX20" s="289">
        <v>1.627</v>
      </c>
      <c r="AY20" s="877">
        <v>1.6045</v>
      </c>
      <c r="AZ20" s="877">
        <v>1.6519999999999999</v>
      </c>
      <c r="BA20" s="877">
        <v>1.6694</v>
      </c>
      <c r="BB20" s="877">
        <v>1.6469</v>
      </c>
      <c r="BC20" s="877">
        <v>1.6843999999999999</v>
      </c>
      <c r="BD20" s="877">
        <v>1.7120945388</v>
      </c>
      <c r="BE20" s="877">
        <v>1.6795528528999999</v>
      </c>
      <c r="BF20" s="877">
        <v>1.7570339453999999</v>
      </c>
      <c r="BG20" s="355" t="s">
        <v>1609</v>
      </c>
      <c r="BH20" s="355" t="s">
        <v>1609</v>
      </c>
      <c r="BI20" s="355" t="s">
        <v>1609</v>
      </c>
      <c r="BJ20" s="355" t="s">
        <v>1609</v>
      </c>
      <c r="BK20" s="355" t="s">
        <v>1609</v>
      </c>
      <c r="BL20" s="355" t="s">
        <v>1609</v>
      </c>
      <c r="BM20" s="355" t="s">
        <v>1609</v>
      </c>
      <c r="BN20" s="355" t="s">
        <v>1609</v>
      </c>
      <c r="BO20" s="355" t="s">
        <v>1609</v>
      </c>
      <c r="BP20" s="355" t="s">
        <v>1609</v>
      </c>
      <c r="BQ20" s="355" t="s">
        <v>1609</v>
      </c>
      <c r="BR20" s="355" t="s">
        <v>1609</v>
      </c>
      <c r="BS20" s="355" t="s">
        <v>1609</v>
      </c>
      <c r="BT20" s="355" t="s">
        <v>1609</v>
      </c>
      <c r="BU20" s="355" t="s">
        <v>1609</v>
      </c>
      <c r="BV20" s="355" t="s">
        <v>1609</v>
      </c>
      <c r="BW20" s="195"/>
    </row>
    <row r="21" spans="1:75" ht="11.05" customHeight="1" x14ac:dyDescent="0.2">
      <c r="A21" s="323" t="s">
        <v>851</v>
      </c>
      <c r="B21" s="393" t="s">
        <v>982</v>
      </c>
      <c r="C21" s="289">
        <v>10.744</v>
      </c>
      <c r="D21" s="289">
        <v>9.8490000000000002</v>
      </c>
      <c r="E21" s="289">
        <v>9.8040000000000003</v>
      </c>
      <c r="F21" s="289">
        <v>9.8040000000000003</v>
      </c>
      <c r="G21" s="289">
        <v>10.135999999999999</v>
      </c>
      <c r="H21" s="289">
        <v>10.601000000000001</v>
      </c>
      <c r="I21" s="289">
        <v>11.11</v>
      </c>
      <c r="J21" s="289">
        <v>11.2112</v>
      </c>
      <c r="K21" s="289">
        <v>11.3133</v>
      </c>
      <c r="L21" s="289">
        <v>11.455500000000001</v>
      </c>
      <c r="M21" s="289">
        <v>11.5976</v>
      </c>
      <c r="N21" s="289">
        <v>11.6097</v>
      </c>
      <c r="O21" s="289">
        <v>11.715</v>
      </c>
      <c r="P21" s="289">
        <v>11.96</v>
      </c>
      <c r="Q21" s="289">
        <v>11.71</v>
      </c>
      <c r="R21" s="289">
        <v>12.01</v>
      </c>
      <c r="S21" s="289">
        <v>11.96</v>
      </c>
      <c r="T21" s="289">
        <v>12.06</v>
      </c>
      <c r="U21" s="289">
        <v>12.31</v>
      </c>
      <c r="V21" s="289">
        <v>12.654999999999999</v>
      </c>
      <c r="W21" s="289">
        <v>12.705</v>
      </c>
      <c r="X21" s="289">
        <v>12.205</v>
      </c>
      <c r="Y21" s="289">
        <v>12.205</v>
      </c>
      <c r="Z21" s="289">
        <v>12.205</v>
      </c>
      <c r="AA21" s="289">
        <v>11.4794</v>
      </c>
      <c r="AB21" s="289">
        <v>11.674899999999999</v>
      </c>
      <c r="AC21" s="289">
        <v>11.9297</v>
      </c>
      <c r="AD21" s="289">
        <v>12.2796</v>
      </c>
      <c r="AE21" s="289">
        <v>11.579700000000001</v>
      </c>
      <c r="AF21" s="289">
        <v>11.73</v>
      </c>
      <c r="AG21" s="289">
        <v>10.8499</v>
      </c>
      <c r="AH21" s="289">
        <v>10.379899999999999</v>
      </c>
      <c r="AI21" s="289">
        <v>10.88</v>
      </c>
      <c r="AJ21" s="289">
        <v>10.729699999999999</v>
      </c>
      <c r="AK21" s="289">
        <v>10.6899</v>
      </c>
      <c r="AL21" s="289">
        <v>10.440200000000001</v>
      </c>
      <c r="AM21" s="289">
        <v>10.6227</v>
      </c>
      <c r="AN21" s="289">
        <v>10.8283</v>
      </c>
      <c r="AO21" s="289">
        <v>10.928000000000001</v>
      </c>
      <c r="AP21" s="289">
        <v>10.933</v>
      </c>
      <c r="AQ21" s="289">
        <v>10.733000000000001</v>
      </c>
      <c r="AR21" s="289">
        <v>10.382999999999999</v>
      </c>
      <c r="AS21" s="289">
        <v>10.691599999999999</v>
      </c>
      <c r="AT21" s="289">
        <v>10.821400000000001</v>
      </c>
      <c r="AU21" s="289">
        <v>10.6126</v>
      </c>
      <c r="AV21" s="289">
        <v>10.692500000000001</v>
      </c>
      <c r="AW21" s="289">
        <v>10.6526</v>
      </c>
      <c r="AX21" s="289">
        <v>10.620100000000001</v>
      </c>
      <c r="AY21" s="877">
        <v>10.5898</v>
      </c>
      <c r="AZ21" s="877">
        <v>10.5898</v>
      </c>
      <c r="BA21" s="877">
        <v>10.839600000000001</v>
      </c>
      <c r="BB21" s="877">
        <v>10.659800000000001</v>
      </c>
      <c r="BC21" s="877">
        <v>10.809799999999999</v>
      </c>
      <c r="BD21" s="877">
        <v>11.461159142</v>
      </c>
      <c r="BE21" s="877">
        <v>10.961048292999999</v>
      </c>
      <c r="BF21" s="877">
        <v>10.96106782</v>
      </c>
      <c r="BG21" s="355" t="s">
        <v>1609</v>
      </c>
      <c r="BH21" s="355" t="s">
        <v>1609</v>
      </c>
      <c r="BI21" s="355" t="s">
        <v>1609</v>
      </c>
      <c r="BJ21" s="355" t="s">
        <v>1609</v>
      </c>
      <c r="BK21" s="355" t="s">
        <v>1609</v>
      </c>
      <c r="BL21" s="355" t="s">
        <v>1609</v>
      </c>
      <c r="BM21" s="355" t="s">
        <v>1609</v>
      </c>
      <c r="BN21" s="355" t="s">
        <v>1609</v>
      </c>
      <c r="BO21" s="355" t="s">
        <v>1609</v>
      </c>
      <c r="BP21" s="355" t="s">
        <v>1609</v>
      </c>
      <c r="BQ21" s="355" t="s">
        <v>1609</v>
      </c>
      <c r="BR21" s="355" t="s">
        <v>1609</v>
      </c>
      <c r="BS21" s="355" t="s">
        <v>1609</v>
      </c>
      <c r="BT21" s="355" t="s">
        <v>1609</v>
      </c>
      <c r="BU21" s="355" t="s">
        <v>1609</v>
      </c>
      <c r="BV21" s="355" t="s">
        <v>1609</v>
      </c>
      <c r="BW21" s="195"/>
    </row>
    <row r="22" spans="1:75" ht="11.05" customHeight="1" x14ac:dyDescent="0.2">
      <c r="A22" s="323" t="s">
        <v>852</v>
      </c>
      <c r="B22" s="393" t="s">
        <v>983</v>
      </c>
      <c r="C22" s="289">
        <v>3.5992999999999999</v>
      </c>
      <c r="D22" s="289">
        <v>3.5992999999999999</v>
      </c>
      <c r="E22" s="289">
        <v>3.5992999999999999</v>
      </c>
      <c r="F22" s="289">
        <v>3.6743000000000001</v>
      </c>
      <c r="G22" s="289">
        <v>3.7042999999999999</v>
      </c>
      <c r="H22" s="289">
        <v>3.7543000000000002</v>
      </c>
      <c r="I22" s="289">
        <v>3.8092999999999999</v>
      </c>
      <c r="J22" s="289">
        <v>3.8677000000000001</v>
      </c>
      <c r="K22" s="289">
        <v>3.8923000000000001</v>
      </c>
      <c r="L22" s="289">
        <v>3.9369999999999998</v>
      </c>
      <c r="M22" s="289">
        <v>3.9615999999999998</v>
      </c>
      <c r="N22" s="289">
        <v>4.0162000000000004</v>
      </c>
      <c r="O22" s="289">
        <v>4.1265000000000001</v>
      </c>
      <c r="P22" s="289">
        <v>4.3164999999999996</v>
      </c>
      <c r="Q22" s="289">
        <v>4.2965</v>
      </c>
      <c r="R22" s="289">
        <v>4.4165000000000001</v>
      </c>
      <c r="S22" s="289">
        <v>4.4810999999999996</v>
      </c>
      <c r="T22" s="289">
        <v>4.5557999999999996</v>
      </c>
      <c r="U22" s="289">
        <v>4.4804000000000004</v>
      </c>
      <c r="V22" s="289">
        <v>4.5304000000000002</v>
      </c>
      <c r="W22" s="289">
        <v>4.5704000000000002</v>
      </c>
      <c r="X22" s="289">
        <v>4.6403999999999996</v>
      </c>
      <c r="Y22" s="289">
        <v>4.5603999999999996</v>
      </c>
      <c r="Z22" s="289">
        <v>4.5204000000000004</v>
      </c>
      <c r="AA22" s="289">
        <v>4.5488</v>
      </c>
      <c r="AB22" s="289">
        <v>4.5491999999999999</v>
      </c>
      <c r="AC22" s="289">
        <v>4.5690999999999997</v>
      </c>
      <c r="AD22" s="289">
        <v>4.4688999999999997</v>
      </c>
      <c r="AE22" s="289">
        <v>4.4390000000000001</v>
      </c>
      <c r="AF22" s="289">
        <v>4.3792999999999997</v>
      </c>
      <c r="AG22" s="289">
        <v>4.3692000000000002</v>
      </c>
      <c r="AH22" s="289">
        <v>4.2792000000000003</v>
      </c>
      <c r="AI22" s="289">
        <v>4.2892999999999999</v>
      </c>
      <c r="AJ22" s="289">
        <v>4.3490000000000002</v>
      </c>
      <c r="AK22" s="289">
        <v>4.3891999999999998</v>
      </c>
      <c r="AL22" s="289">
        <v>4.4494999999999996</v>
      </c>
      <c r="AM22" s="289">
        <v>4.5090000000000003</v>
      </c>
      <c r="AN22" s="289">
        <v>4.4896000000000003</v>
      </c>
      <c r="AO22" s="289">
        <v>4.4592999999999998</v>
      </c>
      <c r="AP22" s="289">
        <v>4.4493</v>
      </c>
      <c r="AQ22" s="289">
        <v>4.4893000000000001</v>
      </c>
      <c r="AR22" s="289">
        <v>4.4793000000000003</v>
      </c>
      <c r="AS22" s="289">
        <v>4.4683999999999999</v>
      </c>
      <c r="AT22" s="289">
        <v>4.4782999999999999</v>
      </c>
      <c r="AU22" s="289">
        <v>4.5892999999999997</v>
      </c>
      <c r="AV22" s="289">
        <v>4.6092000000000004</v>
      </c>
      <c r="AW22" s="289">
        <v>4.6093000000000002</v>
      </c>
      <c r="AX22" s="289">
        <v>4.5393999999999997</v>
      </c>
      <c r="AY22" s="877">
        <v>4.4090999999999996</v>
      </c>
      <c r="AZ22" s="877">
        <v>4.3691000000000004</v>
      </c>
      <c r="BA22" s="877">
        <v>4.359</v>
      </c>
      <c r="BB22" s="877">
        <v>4.3891</v>
      </c>
      <c r="BC22" s="877">
        <v>4.4790999999999999</v>
      </c>
      <c r="BD22" s="877">
        <v>4.5095983516000002</v>
      </c>
      <c r="BE22" s="877">
        <v>4.6794952935999996</v>
      </c>
      <c r="BF22" s="877">
        <v>4.6995031757000003</v>
      </c>
      <c r="BG22" s="355" t="s">
        <v>1609</v>
      </c>
      <c r="BH22" s="355" t="s">
        <v>1609</v>
      </c>
      <c r="BI22" s="355" t="s">
        <v>1609</v>
      </c>
      <c r="BJ22" s="355" t="s">
        <v>1609</v>
      </c>
      <c r="BK22" s="355" t="s">
        <v>1609</v>
      </c>
      <c r="BL22" s="355" t="s">
        <v>1609</v>
      </c>
      <c r="BM22" s="355" t="s">
        <v>1609</v>
      </c>
      <c r="BN22" s="355" t="s">
        <v>1609</v>
      </c>
      <c r="BO22" s="355" t="s">
        <v>1609</v>
      </c>
      <c r="BP22" s="355" t="s">
        <v>1609</v>
      </c>
      <c r="BQ22" s="355" t="s">
        <v>1609</v>
      </c>
      <c r="BR22" s="355" t="s">
        <v>1609</v>
      </c>
      <c r="BS22" s="355" t="s">
        <v>1609</v>
      </c>
      <c r="BT22" s="355" t="s">
        <v>1609</v>
      </c>
      <c r="BU22" s="355" t="s">
        <v>1609</v>
      </c>
      <c r="BV22" s="355" t="s">
        <v>1609</v>
      </c>
      <c r="BW22" s="195"/>
    </row>
    <row r="23" spans="1:75" ht="11.05" customHeight="1" x14ac:dyDescent="0.2">
      <c r="A23" s="323" t="s">
        <v>853</v>
      </c>
      <c r="B23" s="393" t="s">
        <v>984</v>
      </c>
      <c r="C23" s="289">
        <v>0.54920000000000002</v>
      </c>
      <c r="D23" s="289">
        <v>0.58919999999999995</v>
      </c>
      <c r="E23" s="289">
        <v>0.57920000000000005</v>
      </c>
      <c r="F23" s="289">
        <v>0.53920000000000001</v>
      </c>
      <c r="G23" s="289">
        <v>0.58420000000000005</v>
      </c>
      <c r="H23" s="289">
        <v>0.59919999999999995</v>
      </c>
      <c r="I23" s="289">
        <v>0.58919999999999995</v>
      </c>
      <c r="J23" s="289">
        <v>0.57879999999999998</v>
      </c>
      <c r="K23" s="289">
        <v>0.57879999999999998</v>
      </c>
      <c r="L23" s="289">
        <v>0.64880000000000004</v>
      </c>
      <c r="M23" s="289">
        <v>0.7288</v>
      </c>
      <c r="N23" s="289">
        <v>0.79879999999999995</v>
      </c>
      <c r="O23" s="289">
        <v>0.72889999999999999</v>
      </c>
      <c r="P23" s="289">
        <v>0.74890000000000001</v>
      </c>
      <c r="Q23" s="289">
        <v>0.77390000000000003</v>
      </c>
      <c r="R23" s="289">
        <v>0.79890000000000005</v>
      </c>
      <c r="S23" s="289">
        <v>0.76890000000000003</v>
      </c>
      <c r="T23" s="289">
        <v>0.74890000000000001</v>
      </c>
      <c r="U23" s="289">
        <v>0.66890000000000005</v>
      </c>
      <c r="V23" s="289">
        <v>0.74890000000000001</v>
      </c>
      <c r="W23" s="289">
        <v>0.71889999999999998</v>
      </c>
      <c r="X23" s="289">
        <v>0.76890000000000003</v>
      </c>
      <c r="Y23" s="289">
        <v>0.71889999999999998</v>
      </c>
      <c r="Z23" s="289">
        <v>0.71889999999999998</v>
      </c>
      <c r="AA23" s="289">
        <v>0.78890000000000005</v>
      </c>
      <c r="AB23" s="289">
        <v>0.73919999999999997</v>
      </c>
      <c r="AC23" s="289">
        <v>0.76910000000000001</v>
      </c>
      <c r="AD23" s="289">
        <v>0.80900000000000005</v>
      </c>
      <c r="AE23" s="289">
        <v>0.82909999999999995</v>
      </c>
      <c r="AF23" s="289">
        <v>0.82920000000000005</v>
      </c>
      <c r="AG23" s="289">
        <v>0.85919999999999996</v>
      </c>
      <c r="AH23" s="289">
        <v>0.82920000000000005</v>
      </c>
      <c r="AI23" s="289">
        <v>0.80420000000000003</v>
      </c>
      <c r="AJ23" s="289">
        <v>0.80410000000000004</v>
      </c>
      <c r="AK23" s="289">
        <v>0.81920000000000004</v>
      </c>
      <c r="AL23" s="289">
        <v>0.82930000000000004</v>
      </c>
      <c r="AM23" s="289">
        <v>0.83909999999999996</v>
      </c>
      <c r="AN23" s="289">
        <v>0.87439999999999996</v>
      </c>
      <c r="AO23" s="289">
        <v>0.87419999999999998</v>
      </c>
      <c r="AP23" s="289">
        <v>0.88919999999999999</v>
      </c>
      <c r="AQ23" s="289">
        <v>0.90920000000000001</v>
      </c>
      <c r="AR23" s="289">
        <v>0.8992</v>
      </c>
      <c r="AS23" s="289">
        <v>0.90880000000000005</v>
      </c>
      <c r="AT23" s="289">
        <v>0.92869999999999997</v>
      </c>
      <c r="AU23" s="289">
        <v>0.93920000000000003</v>
      </c>
      <c r="AV23" s="289">
        <v>0.94920000000000004</v>
      </c>
      <c r="AW23" s="289">
        <v>0.88919999999999999</v>
      </c>
      <c r="AX23" s="289">
        <v>0.92930000000000001</v>
      </c>
      <c r="AY23" s="877">
        <v>0.96909999999999996</v>
      </c>
      <c r="AZ23" s="877">
        <v>0.97909999999999997</v>
      </c>
      <c r="BA23" s="877">
        <v>0.98899999999999999</v>
      </c>
      <c r="BB23" s="877">
        <v>0.99909999999999999</v>
      </c>
      <c r="BC23" s="877">
        <v>1.0091000000000001</v>
      </c>
      <c r="BD23" s="877">
        <v>1.0193386059</v>
      </c>
      <c r="BE23" s="877">
        <v>1.0192826643999999</v>
      </c>
      <c r="BF23" s="877">
        <v>1.0342869428999999</v>
      </c>
      <c r="BG23" s="355" t="s">
        <v>1609</v>
      </c>
      <c r="BH23" s="355" t="s">
        <v>1609</v>
      </c>
      <c r="BI23" s="355" t="s">
        <v>1609</v>
      </c>
      <c r="BJ23" s="355" t="s">
        <v>1609</v>
      </c>
      <c r="BK23" s="355" t="s">
        <v>1609</v>
      </c>
      <c r="BL23" s="355" t="s">
        <v>1609</v>
      </c>
      <c r="BM23" s="355" t="s">
        <v>1609</v>
      </c>
      <c r="BN23" s="355" t="s">
        <v>1609</v>
      </c>
      <c r="BO23" s="355" t="s">
        <v>1609</v>
      </c>
      <c r="BP23" s="355" t="s">
        <v>1609</v>
      </c>
      <c r="BQ23" s="355" t="s">
        <v>1609</v>
      </c>
      <c r="BR23" s="355" t="s">
        <v>1609</v>
      </c>
      <c r="BS23" s="355" t="s">
        <v>1609</v>
      </c>
      <c r="BT23" s="355" t="s">
        <v>1609</v>
      </c>
      <c r="BU23" s="355" t="s">
        <v>1609</v>
      </c>
      <c r="BV23" s="355" t="s">
        <v>1609</v>
      </c>
      <c r="BW23" s="195"/>
    </row>
    <row r="24" spans="1:75" ht="11.05" customHeight="1" x14ac:dyDescent="0.2">
      <c r="A24" s="323"/>
      <c r="B24" s="39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877"/>
      <c r="AZ24" s="877"/>
      <c r="BA24" s="877"/>
      <c r="BB24" s="877"/>
      <c r="BC24" s="877"/>
      <c r="BD24" s="877"/>
      <c r="BE24" s="877"/>
      <c r="BF24" s="877"/>
      <c r="BG24" s="355"/>
      <c r="BH24" s="355"/>
      <c r="BI24" s="355"/>
      <c r="BJ24" s="355"/>
      <c r="BK24" s="355"/>
      <c r="BL24" s="355"/>
      <c r="BM24" s="355"/>
      <c r="BN24" s="355"/>
      <c r="BO24" s="355"/>
      <c r="BP24" s="355"/>
      <c r="BQ24" s="355"/>
      <c r="BR24" s="355"/>
      <c r="BS24" s="355"/>
      <c r="BT24" s="355"/>
      <c r="BU24" s="355"/>
      <c r="BV24" s="355"/>
    </row>
    <row r="25" spans="1:75" s="272" customFormat="1" ht="11.05" customHeight="1" x14ac:dyDescent="0.2">
      <c r="A25" s="395" t="s">
        <v>839</v>
      </c>
      <c r="B25" s="392" t="s">
        <v>854</v>
      </c>
      <c r="C25" s="105">
        <v>41.467199999999998</v>
      </c>
      <c r="D25" s="105">
        <v>40.855200000000004</v>
      </c>
      <c r="E25" s="105">
        <v>40.935000000000002</v>
      </c>
      <c r="F25" s="105">
        <v>41.098999999999997</v>
      </c>
      <c r="G25" s="105">
        <v>41.575400000000002</v>
      </c>
      <c r="H25" s="105">
        <v>42.042299999999997</v>
      </c>
      <c r="I25" s="105">
        <v>42.718200000000003</v>
      </c>
      <c r="J25" s="105">
        <v>42.490499999999997</v>
      </c>
      <c r="K25" s="105">
        <v>43.258600000000001</v>
      </c>
      <c r="L25" s="105">
        <v>43.8992</v>
      </c>
      <c r="M25" s="105">
        <v>44.464100000000002</v>
      </c>
      <c r="N25" s="105">
        <v>44.616199999999999</v>
      </c>
      <c r="O25" s="105">
        <v>44.8583</v>
      </c>
      <c r="P25" s="105">
        <v>45.5792</v>
      </c>
      <c r="Q25" s="105">
        <v>45.091700000000003</v>
      </c>
      <c r="R25" s="105">
        <v>44.484999999999999</v>
      </c>
      <c r="S25" s="105">
        <v>44.6248</v>
      </c>
      <c r="T25" s="105">
        <v>45.092199999999998</v>
      </c>
      <c r="U25" s="105">
        <v>45.548200000000001</v>
      </c>
      <c r="V25" s="105">
        <v>45.614699999999999</v>
      </c>
      <c r="W25" s="105">
        <v>45.857399999999998</v>
      </c>
      <c r="X25" s="105">
        <v>45.576500000000003</v>
      </c>
      <c r="Y25" s="105">
        <v>45.8035</v>
      </c>
      <c r="Z25" s="105">
        <v>45.7759</v>
      </c>
      <c r="AA25" s="105">
        <v>45.189700000000002</v>
      </c>
      <c r="AB25" s="105">
        <v>45.615099999999998</v>
      </c>
      <c r="AC25" s="105">
        <v>45.478900000000003</v>
      </c>
      <c r="AD25" s="105">
        <v>45.237000000000002</v>
      </c>
      <c r="AE25" s="105">
        <v>44.4071</v>
      </c>
      <c r="AF25" s="105">
        <v>44.510800000000003</v>
      </c>
      <c r="AG25" s="105">
        <v>43.320799999999998</v>
      </c>
      <c r="AH25" s="105">
        <v>42.787199999999999</v>
      </c>
      <c r="AI25" s="105">
        <v>43.681600000000003</v>
      </c>
      <c r="AJ25" s="105">
        <v>43.773200000000003</v>
      </c>
      <c r="AK25" s="105">
        <v>43.718800000000002</v>
      </c>
      <c r="AL25" s="105">
        <v>43.682499999999997</v>
      </c>
      <c r="AM25" s="105">
        <v>43.6494</v>
      </c>
      <c r="AN25" s="105">
        <v>43.603299999999997</v>
      </c>
      <c r="AO25" s="105">
        <v>43.750399999999999</v>
      </c>
      <c r="AP25" s="105">
        <v>43.452300000000001</v>
      </c>
      <c r="AQ25" s="105">
        <v>42.991599999999998</v>
      </c>
      <c r="AR25" s="105">
        <v>42.567999999999998</v>
      </c>
      <c r="AS25" s="105">
        <v>43.002099999999999</v>
      </c>
      <c r="AT25" s="105">
        <v>42.894799999999996</v>
      </c>
      <c r="AU25" s="105">
        <v>42.666600000000003</v>
      </c>
      <c r="AV25" s="105">
        <v>42.566800000000001</v>
      </c>
      <c r="AW25" s="105">
        <v>42.677700000000002</v>
      </c>
      <c r="AX25" s="105">
        <v>42.623899999999999</v>
      </c>
      <c r="AY25" s="888">
        <v>42.537799999999997</v>
      </c>
      <c r="AZ25" s="888">
        <v>42.846499999999999</v>
      </c>
      <c r="BA25" s="888">
        <v>43.203099999999999</v>
      </c>
      <c r="BB25" s="888">
        <v>42.9358</v>
      </c>
      <c r="BC25" s="888">
        <v>43.152000000000001</v>
      </c>
      <c r="BD25" s="888">
        <v>44.063447504999999</v>
      </c>
      <c r="BE25" s="888">
        <v>43.682715029999997</v>
      </c>
      <c r="BF25" s="888">
        <v>43.818867752000003</v>
      </c>
      <c r="BG25" s="388">
        <v>44.554603508</v>
      </c>
      <c r="BH25" s="388">
        <v>44.529649640999999</v>
      </c>
      <c r="BI25" s="388">
        <v>44.340691208000003</v>
      </c>
      <c r="BJ25" s="388">
        <v>44.353653551000001</v>
      </c>
      <c r="BK25" s="388">
        <v>44.215479758000001</v>
      </c>
      <c r="BL25" s="388">
        <v>43.919844656000002</v>
      </c>
      <c r="BM25" s="388">
        <v>43.918076734000003</v>
      </c>
      <c r="BN25" s="388">
        <v>44.063606814000003</v>
      </c>
      <c r="BO25" s="388">
        <v>44.189438211000002</v>
      </c>
      <c r="BP25" s="388">
        <v>44.414182558999997</v>
      </c>
      <c r="BQ25" s="388">
        <v>44.305106285999997</v>
      </c>
      <c r="BR25" s="388">
        <v>44.198602336</v>
      </c>
      <c r="BS25" s="388">
        <v>44.302195626</v>
      </c>
      <c r="BT25" s="388">
        <v>44.391003783999999</v>
      </c>
      <c r="BU25" s="388">
        <v>44.316718839000004</v>
      </c>
      <c r="BV25" s="388">
        <v>44.114957455000003</v>
      </c>
      <c r="BW25" s="398"/>
    </row>
    <row r="26" spans="1:75" s="272" customFormat="1" ht="11.05" customHeight="1" x14ac:dyDescent="0.2">
      <c r="A26" s="395" t="s">
        <v>855</v>
      </c>
      <c r="B26" s="408" t="s">
        <v>970</v>
      </c>
      <c r="C26" s="105">
        <v>24.405100000000001</v>
      </c>
      <c r="D26" s="105">
        <v>23.750800000000002</v>
      </c>
      <c r="E26" s="105">
        <v>23.7531</v>
      </c>
      <c r="F26" s="105">
        <v>23.7788</v>
      </c>
      <c r="G26" s="105">
        <v>24.207599999999999</v>
      </c>
      <c r="H26" s="105">
        <v>24.691800000000001</v>
      </c>
      <c r="I26" s="105">
        <v>25.374600000000001</v>
      </c>
      <c r="J26" s="105">
        <v>25.476700000000001</v>
      </c>
      <c r="K26" s="105">
        <v>25.830400000000001</v>
      </c>
      <c r="L26" s="105">
        <v>26.0762</v>
      </c>
      <c r="M26" s="105">
        <v>26.401</v>
      </c>
      <c r="N26" s="105">
        <v>26.536000000000001</v>
      </c>
      <c r="O26" s="105">
        <v>26.700299999999999</v>
      </c>
      <c r="P26" s="105">
        <v>27.308199999999999</v>
      </c>
      <c r="Q26" s="105">
        <v>26.9011</v>
      </c>
      <c r="R26" s="105">
        <v>27.456399999999999</v>
      </c>
      <c r="S26" s="105">
        <v>27.354199999999999</v>
      </c>
      <c r="T26" s="105">
        <v>27.658999999999999</v>
      </c>
      <c r="U26" s="105">
        <v>27.933900000000001</v>
      </c>
      <c r="V26" s="105">
        <v>28.245899999999999</v>
      </c>
      <c r="W26" s="105">
        <v>28.447600000000001</v>
      </c>
      <c r="X26" s="105">
        <v>28.0365</v>
      </c>
      <c r="Y26" s="105">
        <v>27.7516</v>
      </c>
      <c r="Z26" s="105">
        <v>27.664300000000001</v>
      </c>
      <c r="AA26" s="105">
        <v>27.0869</v>
      </c>
      <c r="AB26" s="105">
        <v>27.339700000000001</v>
      </c>
      <c r="AC26" s="105">
        <v>27.514900000000001</v>
      </c>
      <c r="AD26" s="105">
        <v>27.3767</v>
      </c>
      <c r="AE26" s="105">
        <v>26.773700000000002</v>
      </c>
      <c r="AF26" s="105">
        <v>26.836099999999998</v>
      </c>
      <c r="AG26" s="105">
        <v>25.902999999999999</v>
      </c>
      <c r="AH26" s="105">
        <v>25.448899999999998</v>
      </c>
      <c r="AI26" s="105">
        <v>26.0837</v>
      </c>
      <c r="AJ26" s="105">
        <v>25.992899999999999</v>
      </c>
      <c r="AK26" s="105">
        <v>25.942900000000002</v>
      </c>
      <c r="AL26" s="105">
        <v>25.892900000000001</v>
      </c>
      <c r="AM26" s="105">
        <v>25.938800000000001</v>
      </c>
      <c r="AN26" s="105">
        <v>26.073799999999999</v>
      </c>
      <c r="AO26" s="105">
        <v>26.3123</v>
      </c>
      <c r="AP26" s="105">
        <v>26.226199999999999</v>
      </c>
      <c r="AQ26" s="105">
        <v>26.0975</v>
      </c>
      <c r="AR26" s="105">
        <v>25.678799999999999</v>
      </c>
      <c r="AS26" s="105">
        <v>26.098400000000002</v>
      </c>
      <c r="AT26" s="105">
        <v>26.2286</v>
      </c>
      <c r="AU26" s="105">
        <v>25.879100000000001</v>
      </c>
      <c r="AV26" s="105">
        <v>25.937899999999999</v>
      </c>
      <c r="AW26" s="105">
        <v>25.8322</v>
      </c>
      <c r="AX26" s="105">
        <v>25.852599999999999</v>
      </c>
      <c r="AY26" s="888">
        <v>25.7163</v>
      </c>
      <c r="AZ26" s="888">
        <v>25.702999999999999</v>
      </c>
      <c r="BA26" s="888">
        <v>26.059899999999999</v>
      </c>
      <c r="BB26" s="888">
        <v>25.831900000000001</v>
      </c>
      <c r="BC26" s="888">
        <v>26.163900000000002</v>
      </c>
      <c r="BD26" s="888">
        <v>26.895256834000001</v>
      </c>
      <c r="BE26" s="888">
        <v>26.502566316999999</v>
      </c>
      <c r="BF26" s="888">
        <v>26.610429561</v>
      </c>
      <c r="BG26" s="388">
        <v>27.313615712000001</v>
      </c>
      <c r="BH26" s="388">
        <v>27.149229816999998</v>
      </c>
      <c r="BI26" s="388">
        <v>26.945582101999999</v>
      </c>
      <c r="BJ26" s="388">
        <v>26.952952915000001</v>
      </c>
      <c r="BK26" s="388">
        <v>26.855692595000001</v>
      </c>
      <c r="BL26" s="388">
        <v>26.543542384999999</v>
      </c>
      <c r="BM26" s="388">
        <v>26.540616342</v>
      </c>
      <c r="BN26" s="388">
        <v>26.738130816000002</v>
      </c>
      <c r="BO26" s="388">
        <v>26.975511199</v>
      </c>
      <c r="BP26" s="388">
        <v>27.173536574</v>
      </c>
      <c r="BQ26" s="388">
        <v>27.161149869999999</v>
      </c>
      <c r="BR26" s="388">
        <v>27.19879087</v>
      </c>
      <c r="BS26" s="388">
        <v>27.166500278000001</v>
      </c>
      <c r="BT26" s="388">
        <v>27.113566504000001</v>
      </c>
      <c r="BU26" s="388">
        <v>27.031471150000002</v>
      </c>
      <c r="BV26" s="388">
        <v>26.829388309999999</v>
      </c>
      <c r="BW26" s="398"/>
    </row>
    <row r="27" spans="1:75" s="272" customFormat="1" ht="11.05" customHeight="1" x14ac:dyDescent="0.2">
      <c r="A27" s="395" t="s">
        <v>856</v>
      </c>
      <c r="B27" s="409" t="s">
        <v>971</v>
      </c>
      <c r="C27" s="105">
        <v>17.062100000000001</v>
      </c>
      <c r="D27" s="105">
        <v>17.104399999999998</v>
      </c>
      <c r="E27" s="105">
        <v>17.181899999999999</v>
      </c>
      <c r="F27" s="105">
        <v>17.3202</v>
      </c>
      <c r="G27" s="105">
        <v>17.367799999999999</v>
      </c>
      <c r="H27" s="105">
        <v>17.3505</v>
      </c>
      <c r="I27" s="105">
        <v>17.343599999999999</v>
      </c>
      <c r="J27" s="105">
        <v>17.0138</v>
      </c>
      <c r="K27" s="105">
        <v>17.4282</v>
      </c>
      <c r="L27" s="105">
        <v>17.823</v>
      </c>
      <c r="M27" s="105">
        <v>18.063099999999999</v>
      </c>
      <c r="N27" s="105">
        <v>18.080200000000001</v>
      </c>
      <c r="O27" s="105">
        <v>18.158000000000001</v>
      </c>
      <c r="P27" s="105">
        <v>18.271000000000001</v>
      </c>
      <c r="Q27" s="105">
        <v>18.1906</v>
      </c>
      <c r="R27" s="105">
        <v>17.028600000000001</v>
      </c>
      <c r="S27" s="105">
        <v>17.270600000000002</v>
      </c>
      <c r="T27" s="105">
        <v>17.433199999999999</v>
      </c>
      <c r="U27" s="105">
        <v>17.6143</v>
      </c>
      <c r="V27" s="105">
        <v>17.3688</v>
      </c>
      <c r="W27" s="105">
        <v>17.409800000000001</v>
      </c>
      <c r="X27" s="105">
        <v>17.54</v>
      </c>
      <c r="Y27" s="105">
        <v>18.0519</v>
      </c>
      <c r="Z27" s="105">
        <v>18.111599999999999</v>
      </c>
      <c r="AA27" s="105">
        <v>18.102799999999998</v>
      </c>
      <c r="AB27" s="105">
        <v>18.275400000000001</v>
      </c>
      <c r="AC27" s="105">
        <v>17.963999999999999</v>
      </c>
      <c r="AD27" s="105">
        <v>17.860299999999999</v>
      </c>
      <c r="AE27" s="105">
        <v>17.633400000000002</v>
      </c>
      <c r="AF27" s="105">
        <v>17.674700000000001</v>
      </c>
      <c r="AG27" s="105">
        <v>17.4178</v>
      </c>
      <c r="AH27" s="105">
        <v>17.3383</v>
      </c>
      <c r="AI27" s="105">
        <v>17.597899999999999</v>
      </c>
      <c r="AJ27" s="105">
        <v>17.7803</v>
      </c>
      <c r="AK27" s="105">
        <v>17.7759</v>
      </c>
      <c r="AL27" s="105">
        <v>17.7896</v>
      </c>
      <c r="AM27" s="105">
        <v>17.710599999999999</v>
      </c>
      <c r="AN27" s="105">
        <v>17.529499999999999</v>
      </c>
      <c r="AO27" s="105">
        <v>17.438099999999999</v>
      </c>
      <c r="AP27" s="105">
        <v>17.226099999999999</v>
      </c>
      <c r="AQ27" s="105">
        <v>16.894100000000002</v>
      </c>
      <c r="AR27" s="105">
        <v>16.889199999999999</v>
      </c>
      <c r="AS27" s="105">
        <v>16.903700000000001</v>
      </c>
      <c r="AT27" s="105">
        <v>16.6662</v>
      </c>
      <c r="AU27" s="105">
        <v>16.787500000000001</v>
      </c>
      <c r="AV27" s="105">
        <v>16.628900000000002</v>
      </c>
      <c r="AW27" s="105">
        <v>16.845500000000001</v>
      </c>
      <c r="AX27" s="105">
        <v>16.7713</v>
      </c>
      <c r="AY27" s="888">
        <v>16.8215</v>
      </c>
      <c r="AZ27" s="888">
        <v>17.1435</v>
      </c>
      <c r="BA27" s="888">
        <v>17.1432</v>
      </c>
      <c r="BB27" s="888">
        <v>17.103899999999999</v>
      </c>
      <c r="BC27" s="888">
        <v>16.988099999999999</v>
      </c>
      <c r="BD27" s="888">
        <v>17.168190671000001</v>
      </c>
      <c r="BE27" s="888">
        <v>17.180148713000001</v>
      </c>
      <c r="BF27" s="888">
        <v>17.208438189999999</v>
      </c>
      <c r="BG27" s="388">
        <v>17.240987795999999</v>
      </c>
      <c r="BH27" s="388">
        <v>17.380419824000001</v>
      </c>
      <c r="BI27" s="388">
        <v>17.395109106</v>
      </c>
      <c r="BJ27" s="388">
        <v>17.400700636</v>
      </c>
      <c r="BK27" s="388">
        <v>17.359787163</v>
      </c>
      <c r="BL27" s="388">
        <v>17.376302271</v>
      </c>
      <c r="BM27" s="388">
        <v>17.377460391</v>
      </c>
      <c r="BN27" s="388">
        <v>17.325475998999998</v>
      </c>
      <c r="BO27" s="388">
        <v>17.213927011999999</v>
      </c>
      <c r="BP27" s="388">
        <v>17.240645985</v>
      </c>
      <c r="BQ27" s="388">
        <v>17.143956416000002</v>
      </c>
      <c r="BR27" s="388">
        <v>16.999811466000001</v>
      </c>
      <c r="BS27" s="388">
        <v>17.135695347999999</v>
      </c>
      <c r="BT27" s="388">
        <v>17.277437280000001</v>
      </c>
      <c r="BU27" s="388">
        <v>17.285247688999998</v>
      </c>
      <c r="BV27" s="388">
        <v>17.285569145</v>
      </c>
      <c r="BW27" s="398"/>
    </row>
    <row r="28" spans="1:75" ht="11.05" customHeight="1" x14ac:dyDescent="0.2">
      <c r="A28" s="323" t="s">
        <v>857</v>
      </c>
      <c r="B28" s="410" t="s">
        <v>203</v>
      </c>
      <c r="C28" s="289">
        <v>0.75480000000000003</v>
      </c>
      <c r="D28" s="289">
        <v>0.74380000000000002</v>
      </c>
      <c r="E28" s="289">
        <v>0.73760000000000003</v>
      </c>
      <c r="F28" s="289">
        <v>0.70079999999999998</v>
      </c>
      <c r="G28" s="289">
        <v>0.67679999999999996</v>
      </c>
      <c r="H28" s="289">
        <v>0.70789999999999997</v>
      </c>
      <c r="I28" s="289">
        <v>0.7198</v>
      </c>
      <c r="J28" s="289">
        <v>0.71419999999999995</v>
      </c>
      <c r="K28" s="289">
        <v>0.70569999999999999</v>
      </c>
      <c r="L28" s="289">
        <v>0.70699999999999996</v>
      </c>
      <c r="M28" s="289">
        <v>0.71099999999999997</v>
      </c>
      <c r="N28" s="289">
        <v>0.72019999999999995</v>
      </c>
      <c r="O28" s="289">
        <v>0.70350000000000001</v>
      </c>
      <c r="P28" s="289">
        <v>0.68679999999999997</v>
      </c>
      <c r="Q28" s="289">
        <v>0.69910000000000005</v>
      </c>
      <c r="R28" s="289">
        <v>0.69579999999999997</v>
      </c>
      <c r="S28" s="289">
        <v>0.68259999999999998</v>
      </c>
      <c r="T28" s="289">
        <v>0.6351</v>
      </c>
      <c r="U28" s="289">
        <v>0.66169999999999995</v>
      </c>
      <c r="V28" s="289">
        <v>0.64370000000000005</v>
      </c>
      <c r="W28" s="289">
        <v>0.65669999999999995</v>
      </c>
      <c r="X28" s="289">
        <v>0.66649999999999998</v>
      </c>
      <c r="Y28" s="289">
        <v>0.66949999999999998</v>
      </c>
      <c r="Z28" s="289">
        <v>0.67069999999999996</v>
      </c>
      <c r="AA28" s="289">
        <v>0.65469999999999995</v>
      </c>
      <c r="AB28" s="289">
        <v>0.65080000000000005</v>
      </c>
      <c r="AC28" s="289">
        <v>0.63480000000000003</v>
      </c>
      <c r="AD28" s="289">
        <v>0.62870000000000004</v>
      </c>
      <c r="AE28" s="289">
        <v>0.61480000000000001</v>
      </c>
      <c r="AF28" s="289">
        <v>0.61280000000000001</v>
      </c>
      <c r="AG28" s="289">
        <v>0.62380000000000002</v>
      </c>
      <c r="AH28" s="289">
        <v>0.62280000000000002</v>
      </c>
      <c r="AI28" s="289">
        <v>0.60980000000000001</v>
      </c>
      <c r="AJ28" s="289">
        <v>0.60570000000000002</v>
      </c>
      <c r="AK28" s="289">
        <v>0.61180000000000001</v>
      </c>
      <c r="AL28" s="289">
        <v>0.6069</v>
      </c>
      <c r="AM28" s="289">
        <v>0.60070000000000001</v>
      </c>
      <c r="AN28" s="289">
        <v>0.6008</v>
      </c>
      <c r="AO28" s="289">
        <v>0.60770000000000002</v>
      </c>
      <c r="AP28" s="289">
        <v>0.60670000000000002</v>
      </c>
      <c r="AQ28" s="289">
        <v>0.57230000000000003</v>
      </c>
      <c r="AR28" s="289">
        <v>0.60060000000000002</v>
      </c>
      <c r="AS28" s="289">
        <v>0.60040000000000004</v>
      </c>
      <c r="AT28" s="289">
        <v>0.58330000000000004</v>
      </c>
      <c r="AU28" s="289">
        <v>0.58499999999999996</v>
      </c>
      <c r="AV28" s="289">
        <v>0.59409999999999996</v>
      </c>
      <c r="AW28" s="289">
        <v>0.60009999999999997</v>
      </c>
      <c r="AX28" s="289">
        <v>0.61170000000000002</v>
      </c>
      <c r="AY28" s="877">
        <v>0.55189999999999995</v>
      </c>
      <c r="AZ28" s="877">
        <v>0.58660000000000001</v>
      </c>
      <c r="BA28" s="877">
        <v>0.58260000000000001</v>
      </c>
      <c r="BB28" s="877">
        <v>0.56859999999999999</v>
      </c>
      <c r="BC28" s="877">
        <v>0.57520000000000004</v>
      </c>
      <c r="BD28" s="877">
        <v>0.57194091821000004</v>
      </c>
      <c r="BE28" s="877">
        <v>0.56795093159999999</v>
      </c>
      <c r="BF28" s="877">
        <v>0.56522719622999995</v>
      </c>
      <c r="BG28" s="355">
        <v>0.56157987097999995</v>
      </c>
      <c r="BH28" s="355">
        <v>0.55836156433999995</v>
      </c>
      <c r="BI28" s="355">
        <v>0.55635202538999995</v>
      </c>
      <c r="BJ28" s="355">
        <v>0.55363612575999999</v>
      </c>
      <c r="BK28" s="355">
        <v>0.55079914115999995</v>
      </c>
      <c r="BL28" s="355">
        <v>0.54833990497999996</v>
      </c>
      <c r="BM28" s="355">
        <v>0.54566468819000002</v>
      </c>
      <c r="BN28" s="355">
        <v>0.54316445411000003</v>
      </c>
      <c r="BO28" s="355">
        <v>0.54074056450999997</v>
      </c>
      <c r="BP28" s="355">
        <v>0.53831758688999998</v>
      </c>
      <c r="BQ28" s="355">
        <v>0.53585590243000003</v>
      </c>
      <c r="BR28" s="355">
        <v>0.53342659471999998</v>
      </c>
      <c r="BS28" s="355">
        <v>0.53104273737999996</v>
      </c>
      <c r="BT28" s="355">
        <v>0.52862668826000003</v>
      </c>
      <c r="BU28" s="355">
        <v>0.52634643443999996</v>
      </c>
      <c r="BV28" s="355">
        <v>0.52408423376000002</v>
      </c>
      <c r="BW28" s="195"/>
    </row>
    <row r="29" spans="1:75" ht="11.05" customHeight="1" x14ac:dyDescent="0.2">
      <c r="A29" s="323" t="s">
        <v>858</v>
      </c>
      <c r="B29" s="410" t="s">
        <v>859</v>
      </c>
      <c r="C29" s="289">
        <v>0.1837</v>
      </c>
      <c r="D29" s="289">
        <v>0.1837</v>
      </c>
      <c r="E29" s="289">
        <v>0.1837</v>
      </c>
      <c r="F29" s="289">
        <v>0.18360000000000001</v>
      </c>
      <c r="G29" s="289">
        <v>0.18559999999999999</v>
      </c>
      <c r="H29" s="289">
        <v>0.18759999999999999</v>
      </c>
      <c r="I29" s="289">
        <v>0.19059999999999999</v>
      </c>
      <c r="J29" s="289">
        <v>0.19239999999999999</v>
      </c>
      <c r="K29" s="289">
        <v>0.19439999999999999</v>
      </c>
      <c r="L29" s="289">
        <v>0.18140000000000001</v>
      </c>
      <c r="M29" s="289">
        <v>0.19839999999999999</v>
      </c>
      <c r="N29" s="289">
        <v>0.1973</v>
      </c>
      <c r="O29" s="289">
        <v>0.17430000000000001</v>
      </c>
      <c r="P29" s="289">
        <v>0.1943</v>
      </c>
      <c r="Q29" s="289">
        <v>0.21129999999999999</v>
      </c>
      <c r="R29" s="289">
        <v>0.20319999999999999</v>
      </c>
      <c r="S29" s="289">
        <v>0.1802</v>
      </c>
      <c r="T29" s="289">
        <v>0.2152</v>
      </c>
      <c r="U29" s="289">
        <v>0.2152</v>
      </c>
      <c r="V29" s="289">
        <v>0.21310000000000001</v>
      </c>
      <c r="W29" s="289">
        <v>0.21709999999999999</v>
      </c>
      <c r="X29" s="289">
        <v>0.21410000000000001</v>
      </c>
      <c r="Y29" s="289">
        <v>0.1671</v>
      </c>
      <c r="Z29" s="289">
        <v>0.21299999999999999</v>
      </c>
      <c r="AA29" s="289">
        <v>0.15</v>
      </c>
      <c r="AB29" s="289">
        <v>0.18010000000000001</v>
      </c>
      <c r="AC29" s="289">
        <v>0.20910000000000001</v>
      </c>
      <c r="AD29" s="289">
        <v>0.20100000000000001</v>
      </c>
      <c r="AE29" s="289">
        <v>0.20899999999999999</v>
      </c>
      <c r="AF29" s="289">
        <v>0.215</v>
      </c>
      <c r="AG29" s="289">
        <v>0.13100000000000001</v>
      </c>
      <c r="AH29" s="289">
        <v>0.2029</v>
      </c>
      <c r="AI29" s="289">
        <v>0.21190000000000001</v>
      </c>
      <c r="AJ29" s="289">
        <v>0.21490000000000001</v>
      </c>
      <c r="AK29" s="289">
        <v>0.21290000000000001</v>
      </c>
      <c r="AL29" s="289">
        <v>0.1779</v>
      </c>
      <c r="AM29" s="289">
        <v>0.20979999999999999</v>
      </c>
      <c r="AN29" s="289">
        <v>0.16089999999999999</v>
      </c>
      <c r="AO29" s="289">
        <v>0.17080000000000001</v>
      </c>
      <c r="AP29" s="289">
        <v>0.20069999999999999</v>
      </c>
      <c r="AQ29" s="289">
        <v>0.19769999999999999</v>
      </c>
      <c r="AR29" s="289">
        <v>0.19070000000000001</v>
      </c>
      <c r="AS29" s="289">
        <v>0.18959999999999999</v>
      </c>
      <c r="AT29" s="289">
        <v>0.16539999999999999</v>
      </c>
      <c r="AU29" s="289">
        <v>0.1686</v>
      </c>
      <c r="AV29" s="289">
        <v>0.18859999999999999</v>
      </c>
      <c r="AW29" s="289">
        <v>0.1966</v>
      </c>
      <c r="AX29" s="289">
        <v>0.1986</v>
      </c>
      <c r="AY29" s="877">
        <v>0.2034</v>
      </c>
      <c r="AZ29" s="877">
        <v>0.19439999999999999</v>
      </c>
      <c r="BA29" s="877">
        <v>0.19439999999999999</v>
      </c>
      <c r="BB29" s="877">
        <v>0.19739999999999999</v>
      </c>
      <c r="BC29" s="877">
        <v>0.18529999999999999</v>
      </c>
      <c r="BD29" s="877">
        <v>0.20014939339000001</v>
      </c>
      <c r="BE29" s="877">
        <v>0.20113937864</v>
      </c>
      <c r="BF29" s="877">
        <v>0.18735174919</v>
      </c>
      <c r="BG29" s="355">
        <v>0.19192567825000001</v>
      </c>
      <c r="BH29" s="355">
        <v>0.18974686332999999</v>
      </c>
      <c r="BI29" s="355">
        <v>0.18495056632000001</v>
      </c>
      <c r="BJ29" s="355">
        <v>0.17259802095999999</v>
      </c>
      <c r="BK29" s="355">
        <v>0.16114521339999999</v>
      </c>
      <c r="BL29" s="355">
        <v>0.17721272299999999</v>
      </c>
      <c r="BM29" s="355">
        <v>0.18441354515</v>
      </c>
      <c r="BN29" s="355">
        <v>0.18921868309000001</v>
      </c>
      <c r="BO29" s="355">
        <v>0.17818511989999999</v>
      </c>
      <c r="BP29" s="355">
        <v>0.18539018248</v>
      </c>
      <c r="BQ29" s="355">
        <v>0.17315558963</v>
      </c>
      <c r="BR29" s="355">
        <v>0.18382695526000001</v>
      </c>
      <c r="BS29" s="355">
        <v>0.18840066509</v>
      </c>
      <c r="BT29" s="355">
        <v>0.18621221658000001</v>
      </c>
      <c r="BU29" s="355">
        <v>0.18141941423999999</v>
      </c>
      <c r="BV29" s="355">
        <v>0.16906962642000001</v>
      </c>
      <c r="BW29" s="195"/>
    </row>
    <row r="30" spans="1:75" ht="11.05" customHeight="1" x14ac:dyDescent="0.2">
      <c r="A30" s="323" t="s">
        <v>860</v>
      </c>
      <c r="B30" s="410" t="s">
        <v>861</v>
      </c>
      <c r="C30" s="289">
        <v>0.1202</v>
      </c>
      <c r="D30" s="289">
        <v>0.11890000000000001</v>
      </c>
      <c r="E30" s="289">
        <v>0.10589999999999999</v>
      </c>
      <c r="F30" s="289">
        <v>0.1106</v>
      </c>
      <c r="G30" s="289">
        <v>0.1144</v>
      </c>
      <c r="H30" s="289">
        <v>0.109</v>
      </c>
      <c r="I30" s="289">
        <v>8.3400000000000002E-2</v>
      </c>
      <c r="J30" s="289">
        <v>0.11169999999999999</v>
      </c>
      <c r="K30" s="289">
        <v>9.6100000000000005E-2</v>
      </c>
      <c r="L30" s="289">
        <v>9.8000000000000004E-2</v>
      </c>
      <c r="M30" s="289">
        <v>0.1043</v>
      </c>
      <c r="N30" s="289">
        <v>0.108</v>
      </c>
      <c r="O30" s="289">
        <v>0.1027</v>
      </c>
      <c r="P30" s="289">
        <v>0.10539999999999999</v>
      </c>
      <c r="Q30" s="289">
        <v>0.1026</v>
      </c>
      <c r="R30" s="289">
        <v>0.1056</v>
      </c>
      <c r="S30" s="289">
        <v>9.1999999999999998E-2</v>
      </c>
      <c r="T30" s="289">
        <v>8.8599999999999998E-2</v>
      </c>
      <c r="U30" s="289">
        <v>8.9700000000000002E-2</v>
      </c>
      <c r="V30" s="289">
        <v>9.9900000000000003E-2</v>
      </c>
      <c r="W30" s="289">
        <v>7.3800000000000004E-2</v>
      </c>
      <c r="X30" s="289">
        <v>6.6699999999999995E-2</v>
      </c>
      <c r="Y30" s="289">
        <v>0.10009999999999999</v>
      </c>
      <c r="Z30" s="289">
        <v>9.8400000000000001E-2</v>
      </c>
      <c r="AA30" s="289">
        <v>9.6199999999999994E-2</v>
      </c>
      <c r="AB30" s="289">
        <v>9.5699999999999993E-2</v>
      </c>
      <c r="AC30" s="289">
        <v>0.12470000000000001</v>
      </c>
      <c r="AD30" s="289">
        <v>9.7500000000000003E-2</v>
      </c>
      <c r="AE30" s="289">
        <v>5.9400000000000001E-2</v>
      </c>
      <c r="AF30" s="289">
        <v>8.3299999999999999E-2</v>
      </c>
      <c r="AG30" s="289">
        <v>9.9400000000000002E-2</v>
      </c>
      <c r="AH30" s="289">
        <v>8.7900000000000006E-2</v>
      </c>
      <c r="AI30" s="289">
        <v>7.9899999999999999E-2</v>
      </c>
      <c r="AJ30" s="289">
        <v>9.5799999999999996E-2</v>
      </c>
      <c r="AK30" s="289">
        <v>0.1055</v>
      </c>
      <c r="AL30" s="289">
        <v>0.1085</v>
      </c>
      <c r="AM30" s="289">
        <v>0.1091</v>
      </c>
      <c r="AN30" s="289">
        <v>0.1011</v>
      </c>
      <c r="AO30" s="289">
        <v>0.1016</v>
      </c>
      <c r="AP30" s="289">
        <v>9.5299999999999996E-2</v>
      </c>
      <c r="AQ30" s="289">
        <v>7.0000000000000007E-2</v>
      </c>
      <c r="AR30" s="289">
        <v>8.9899999999999994E-2</v>
      </c>
      <c r="AS30" s="289">
        <v>0.1139</v>
      </c>
      <c r="AT30" s="289">
        <v>0.11310000000000001</v>
      </c>
      <c r="AU30" s="289">
        <v>0.1133</v>
      </c>
      <c r="AV30" s="289">
        <v>0.1048</v>
      </c>
      <c r="AW30" s="289">
        <v>0.10589999999999999</v>
      </c>
      <c r="AX30" s="289">
        <v>0.1129</v>
      </c>
      <c r="AY30" s="877">
        <v>0.112</v>
      </c>
      <c r="AZ30" s="877">
        <v>0.11509999999999999</v>
      </c>
      <c r="BA30" s="877">
        <v>0.1101</v>
      </c>
      <c r="BB30" s="877">
        <v>0.11169999999999999</v>
      </c>
      <c r="BC30" s="877">
        <v>8.8200000000000001E-2</v>
      </c>
      <c r="BD30" s="877">
        <v>0.10168399447</v>
      </c>
      <c r="BE30" s="877">
        <v>0.11205735316</v>
      </c>
      <c r="BF30" s="877">
        <v>0.10651509185999999</v>
      </c>
      <c r="BG30" s="355">
        <v>0.10627690551000001</v>
      </c>
      <c r="BH30" s="355">
        <v>0.10565456722</v>
      </c>
      <c r="BI30" s="355">
        <v>0.10602763444</v>
      </c>
      <c r="BJ30" s="355">
        <v>0.10629579195</v>
      </c>
      <c r="BK30" s="355">
        <v>0.10594803932999999</v>
      </c>
      <c r="BL30" s="355">
        <v>0.10528676016999999</v>
      </c>
      <c r="BM30" s="355">
        <v>0.10482668867</v>
      </c>
      <c r="BN30" s="355">
        <v>0.10429607104999999</v>
      </c>
      <c r="BO30" s="355">
        <v>0.10341342568</v>
      </c>
      <c r="BP30" s="355">
        <v>0.10518146747</v>
      </c>
      <c r="BQ30" s="355">
        <v>0.10575139537</v>
      </c>
      <c r="BR30" s="355">
        <v>0.10491823054</v>
      </c>
      <c r="BS30" s="355">
        <v>0.10487523144999999</v>
      </c>
      <c r="BT30" s="355">
        <v>0.10459974416999999</v>
      </c>
      <c r="BU30" s="355">
        <v>0.10461561769</v>
      </c>
      <c r="BV30" s="355">
        <v>0.10480830022</v>
      </c>
      <c r="BW30" s="195"/>
    </row>
    <row r="31" spans="1:75" ht="11.05" customHeight="1" x14ac:dyDescent="0.2">
      <c r="A31" s="323" t="s">
        <v>862</v>
      </c>
      <c r="B31" s="410" t="s">
        <v>204</v>
      </c>
      <c r="C31" s="289">
        <v>1.8013999999999999</v>
      </c>
      <c r="D31" s="289">
        <v>1.9204000000000001</v>
      </c>
      <c r="E31" s="289">
        <v>1.8798999999999999</v>
      </c>
      <c r="F31" s="289">
        <v>1.8458000000000001</v>
      </c>
      <c r="G31" s="289">
        <v>1.8756999999999999</v>
      </c>
      <c r="H31" s="289">
        <v>1.8546</v>
      </c>
      <c r="I31" s="289">
        <v>1.8575999999999999</v>
      </c>
      <c r="J31" s="289">
        <v>1.6144000000000001</v>
      </c>
      <c r="K31" s="289">
        <v>1.6883999999999999</v>
      </c>
      <c r="L31" s="289">
        <v>1.9521999999999999</v>
      </c>
      <c r="M31" s="289">
        <v>2.0367000000000002</v>
      </c>
      <c r="N31" s="289">
        <v>2.0379999999999998</v>
      </c>
      <c r="O31" s="289">
        <v>2.0164</v>
      </c>
      <c r="P31" s="289">
        <v>2.0278</v>
      </c>
      <c r="Q31" s="289">
        <v>1.9761</v>
      </c>
      <c r="R31" s="289">
        <v>1.8005</v>
      </c>
      <c r="S31" s="289">
        <v>1.9480999999999999</v>
      </c>
      <c r="T31" s="289">
        <v>1.5671999999999999</v>
      </c>
      <c r="U31" s="289">
        <v>1.7668999999999999</v>
      </c>
      <c r="V31" s="289">
        <v>1.5881000000000001</v>
      </c>
      <c r="W31" s="289">
        <v>1.5082</v>
      </c>
      <c r="X31" s="289">
        <v>1.6626000000000001</v>
      </c>
      <c r="Y31" s="289">
        <v>2.0436999999999999</v>
      </c>
      <c r="Z31" s="289">
        <v>2.0512000000000001</v>
      </c>
      <c r="AA31" s="289">
        <v>2.0379999999999998</v>
      </c>
      <c r="AB31" s="289">
        <v>2.0146000000000002</v>
      </c>
      <c r="AC31" s="289">
        <v>2.0055000000000001</v>
      </c>
      <c r="AD31" s="289">
        <v>2.0076999999999998</v>
      </c>
      <c r="AE31" s="289">
        <v>1.9173</v>
      </c>
      <c r="AF31" s="289">
        <v>1.982</v>
      </c>
      <c r="AG31" s="289">
        <v>1.8562000000000001</v>
      </c>
      <c r="AH31" s="289">
        <v>1.8035000000000001</v>
      </c>
      <c r="AI31" s="289">
        <v>1.8896999999999999</v>
      </c>
      <c r="AJ31" s="289">
        <v>2.0131000000000001</v>
      </c>
      <c r="AK31" s="289">
        <v>1.9654</v>
      </c>
      <c r="AL31" s="289">
        <v>2.0003000000000002</v>
      </c>
      <c r="AM31" s="289">
        <v>1.9984999999999999</v>
      </c>
      <c r="AN31" s="289">
        <v>1.9910000000000001</v>
      </c>
      <c r="AO31" s="289">
        <v>1.9975000000000001</v>
      </c>
      <c r="AP31" s="289">
        <v>1.9363999999999999</v>
      </c>
      <c r="AQ31" s="289">
        <v>1.8424</v>
      </c>
      <c r="AR31" s="289">
        <v>1.9108000000000001</v>
      </c>
      <c r="AS31" s="289">
        <v>1.9367000000000001</v>
      </c>
      <c r="AT31" s="289">
        <v>1.8212999999999999</v>
      </c>
      <c r="AU31" s="289">
        <v>1.9582999999999999</v>
      </c>
      <c r="AV31" s="289">
        <v>1.7141</v>
      </c>
      <c r="AW31" s="289">
        <v>1.8777999999999999</v>
      </c>
      <c r="AX31" s="289">
        <v>1.8573</v>
      </c>
      <c r="AY31" s="877">
        <v>1.9809000000000001</v>
      </c>
      <c r="AZ31" s="877">
        <v>2.2349000000000001</v>
      </c>
      <c r="BA31" s="877">
        <v>2.2746</v>
      </c>
      <c r="BB31" s="877">
        <v>2.1823000000000001</v>
      </c>
      <c r="BC31" s="877">
        <v>2.1240999999999999</v>
      </c>
      <c r="BD31" s="877">
        <v>2.2489766623</v>
      </c>
      <c r="BE31" s="877">
        <v>2.1857765540999998</v>
      </c>
      <c r="BF31" s="877">
        <v>2.2444799951999999</v>
      </c>
      <c r="BG31" s="355">
        <v>2.1894553552999998</v>
      </c>
      <c r="BH31" s="355">
        <v>2.2670607354999999</v>
      </c>
      <c r="BI31" s="355">
        <v>2.2640107854</v>
      </c>
      <c r="BJ31" s="355">
        <v>2.2610392800999999</v>
      </c>
      <c r="BK31" s="355">
        <v>2.2581946433</v>
      </c>
      <c r="BL31" s="355">
        <v>2.2552163854999998</v>
      </c>
      <c r="BM31" s="355">
        <v>2.252276218</v>
      </c>
      <c r="BN31" s="355">
        <v>2.2353285518999999</v>
      </c>
      <c r="BO31" s="355">
        <v>2.1731462638000001</v>
      </c>
      <c r="BP31" s="355">
        <v>2.2297879279999999</v>
      </c>
      <c r="BQ31" s="355">
        <v>2.2269844952</v>
      </c>
      <c r="BR31" s="355">
        <v>2.0819620654</v>
      </c>
      <c r="BS31" s="355">
        <v>2.1708683502000001</v>
      </c>
      <c r="BT31" s="355">
        <v>2.2481978287</v>
      </c>
      <c r="BU31" s="355">
        <v>2.2453095142000001</v>
      </c>
      <c r="BV31" s="355">
        <v>2.2424321083000001</v>
      </c>
      <c r="BW31" s="195"/>
    </row>
    <row r="32" spans="1:75" ht="11.05" customHeight="1" x14ac:dyDescent="0.2">
      <c r="A32" s="323" t="s">
        <v>863</v>
      </c>
      <c r="B32" s="410" t="s">
        <v>194</v>
      </c>
      <c r="C32" s="289">
        <v>0.67910000000000004</v>
      </c>
      <c r="D32" s="289">
        <v>0.65290000000000004</v>
      </c>
      <c r="E32" s="289">
        <v>0.61929999999999996</v>
      </c>
      <c r="F32" s="289">
        <v>0.61099999999999999</v>
      </c>
      <c r="G32" s="289">
        <v>0.63200000000000001</v>
      </c>
      <c r="H32" s="289">
        <v>0.63100000000000001</v>
      </c>
      <c r="I32" s="289">
        <v>0.5806</v>
      </c>
      <c r="J32" s="289">
        <v>0.56289999999999996</v>
      </c>
      <c r="K32" s="289">
        <v>0.57579999999999998</v>
      </c>
      <c r="L32" s="289">
        <v>0.56189999999999996</v>
      </c>
      <c r="M32" s="289">
        <v>0.60089999999999999</v>
      </c>
      <c r="N32" s="289">
        <v>0.59889999999999999</v>
      </c>
      <c r="O32" s="289">
        <v>0.59909999999999997</v>
      </c>
      <c r="P32" s="289">
        <v>0.6431</v>
      </c>
      <c r="Q32" s="289">
        <v>0.61109999999999998</v>
      </c>
      <c r="R32" s="289">
        <v>0.60209999999999997</v>
      </c>
      <c r="S32" s="289">
        <v>0.58389999999999997</v>
      </c>
      <c r="T32" s="289">
        <v>0.60870000000000002</v>
      </c>
      <c r="U32" s="289">
        <v>0.54559999999999997</v>
      </c>
      <c r="V32" s="289">
        <v>0.59240000000000004</v>
      </c>
      <c r="W32" s="289">
        <v>0.59619999999999995</v>
      </c>
      <c r="X32" s="289">
        <v>0.60109999999999997</v>
      </c>
      <c r="Y32" s="289">
        <v>0.62690000000000001</v>
      </c>
      <c r="Z32" s="289">
        <v>0.62470000000000003</v>
      </c>
      <c r="AA32" s="289">
        <v>0.60560000000000003</v>
      </c>
      <c r="AB32" s="289">
        <v>0.62280000000000002</v>
      </c>
      <c r="AC32" s="289">
        <v>0.60650000000000004</v>
      </c>
      <c r="AD32" s="289">
        <v>0.60229999999999995</v>
      </c>
      <c r="AE32" s="289">
        <v>0.55220000000000002</v>
      </c>
      <c r="AF32" s="289">
        <v>0.59219999999999995</v>
      </c>
      <c r="AG32" s="289">
        <v>0.59699999999999998</v>
      </c>
      <c r="AH32" s="289">
        <v>0.54779999999999995</v>
      </c>
      <c r="AI32" s="289">
        <v>0.59870000000000001</v>
      </c>
      <c r="AJ32" s="289">
        <v>0.60840000000000005</v>
      </c>
      <c r="AK32" s="289">
        <v>0.61439999999999995</v>
      </c>
      <c r="AL32" s="289">
        <v>0.62039999999999995</v>
      </c>
      <c r="AM32" s="289">
        <v>0.60089999999999999</v>
      </c>
      <c r="AN32" s="289">
        <v>0.60119999999999996</v>
      </c>
      <c r="AO32" s="289">
        <v>0.59370000000000001</v>
      </c>
      <c r="AP32" s="289">
        <v>0.58260000000000001</v>
      </c>
      <c r="AQ32" s="289">
        <v>0.57840000000000003</v>
      </c>
      <c r="AR32" s="289">
        <v>0.5867</v>
      </c>
      <c r="AS32" s="289">
        <v>0.55110000000000003</v>
      </c>
      <c r="AT32" s="289">
        <v>0.53180000000000005</v>
      </c>
      <c r="AU32" s="289">
        <v>0.50670000000000004</v>
      </c>
      <c r="AV32" s="289">
        <v>0.5625</v>
      </c>
      <c r="AW32" s="289">
        <v>0.59240000000000004</v>
      </c>
      <c r="AX32" s="289">
        <v>0.5534</v>
      </c>
      <c r="AY32" s="877">
        <v>0.55979999999999996</v>
      </c>
      <c r="AZ32" s="877">
        <v>0.58809999999999996</v>
      </c>
      <c r="BA32" s="877">
        <v>0.60270000000000001</v>
      </c>
      <c r="BB32" s="877">
        <v>0.59750000000000003</v>
      </c>
      <c r="BC32" s="877">
        <v>0.57669999999999999</v>
      </c>
      <c r="BD32" s="877">
        <v>0.57960719922000004</v>
      </c>
      <c r="BE32" s="877">
        <v>0.58116175751999999</v>
      </c>
      <c r="BF32" s="877">
        <v>0.58381317752999995</v>
      </c>
      <c r="BG32" s="355">
        <v>0.58348410099000003</v>
      </c>
      <c r="BH32" s="355">
        <v>0.58299118212000001</v>
      </c>
      <c r="BI32" s="355">
        <v>0.58275364571999999</v>
      </c>
      <c r="BJ32" s="355">
        <v>0.58272329689000002</v>
      </c>
      <c r="BK32" s="355">
        <v>0.54913487584999998</v>
      </c>
      <c r="BL32" s="355">
        <v>0.55092950760000003</v>
      </c>
      <c r="BM32" s="355">
        <v>0.55260184382999999</v>
      </c>
      <c r="BN32" s="355">
        <v>0.55401184581999996</v>
      </c>
      <c r="BO32" s="355">
        <v>0.55785875945999996</v>
      </c>
      <c r="BP32" s="355">
        <v>0.55790077544000005</v>
      </c>
      <c r="BQ32" s="355">
        <v>0.55570136282000004</v>
      </c>
      <c r="BR32" s="355">
        <v>0.55348303210000005</v>
      </c>
      <c r="BS32" s="355">
        <v>0.55132816067000001</v>
      </c>
      <c r="BT32" s="355">
        <v>0.54896554450000001</v>
      </c>
      <c r="BU32" s="355">
        <v>0.54691890573000002</v>
      </c>
      <c r="BV32" s="355">
        <v>0.54487579045000001</v>
      </c>
      <c r="BW32" s="195"/>
    </row>
    <row r="33" spans="1:75" ht="11.05" customHeight="1" x14ac:dyDescent="0.2">
      <c r="A33" s="323" t="s">
        <v>176</v>
      </c>
      <c r="B33" s="410" t="s">
        <v>195</v>
      </c>
      <c r="C33" s="289">
        <v>1.9180999999999999</v>
      </c>
      <c r="D33" s="289">
        <v>1.9441999999999999</v>
      </c>
      <c r="E33" s="289">
        <v>1.9686999999999999</v>
      </c>
      <c r="F33" s="289">
        <v>1.9645999999999999</v>
      </c>
      <c r="G33" s="289">
        <v>1.9762</v>
      </c>
      <c r="H33" s="289">
        <v>1.9841</v>
      </c>
      <c r="I33" s="289">
        <v>1.9858</v>
      </c>
      <c r="J33" s="289">
        <v>1.9278</v>
      </c>
      <c r="K33" s="289">
        <v>1.9681999999999999</v>
      </c>
      <c r="L33" s="289">
        <v>1.9801</v>
      </c>
      <c r="M33" s="289">
        <v>2.0030000000000001</v>
      </c>
      <c r="N33" s="289">
        <v>2.0055000000000001</v>
      </c>
      <c r="O33" s="289">
        <v>2.0274999999999999</v>
      </c>
      <c r="P33" s="289">
        <v>2.0091000000000001</v>
      </c>
      <c r="Q33" s="289">
        <v>2.0308999999999999</v>
      </c>
      <c r="R33" s="289">
        <v>2.0184000000000002</v>
      </c>
      <c r="S33" s="289">
        <v>2.0335000000000001</v>
      </c>
      <c r="T33" s="289">
        <v>2.0419</v>
      </c>
      <c r="U33" s="289">
        <v>2.0211999999999999</v>
      </c>
      <c r="V33" s="289">
        <v>2.0348999999999999</v>
      </c>
      <c r="W33" s="289">
        <v>2.0384000000000002</v>
      </c>
      <c r="X33" s="289">
        <v>2.0327999999999999</v>
      </c>
      <c r="Y33" s="289">
        <v>2.0383</v>
      </c>
      <c r="Z33" s="289">
        <v>2.0301</v>
      </c>
      <c r="AA33" s="289">
        <v>2.1225000000000001</v>
      </c>
      <c r="AB33" s="289">
        <v>2.1120999999999999</v>
      </c>
      <c r="AC33" s="289">
        <v>2.1221000000000001</v>
      </c>
      <c r="AD33" s="289">
        <v>2.1604999999999999</v>
      </c>
      <c r="AE33" s="289">
        <v>2.1640000000000001</v>
      </c>
      <c r="AF33" s="289">
        <v>2.1480000000000001</v>
      </c>
      <c r="AG33" s="289">
        <v>2.0912000000000002</v>
      </c>
      <c r="AH33" s="289">
        <v>2.1089000000000002</v>
      </c>
      <c r="AI33" s="289">
        <v>2.1214</v>
      </c>
      <c r="AJ33" s="289">
        <v>2.0975999999999999</v>
      </c>
      <c r="AK33" s="289">
        <v>2.0977000000000001</v>
      </c>
      <c r="AL33" s="289">
        <v>2.0855999999999999</v>
      </c>
      <c r="AM33" s="289">
        <v>2.0543999999999998</v>
      </c>
      <c r="AN33" s="289">
        <v>2.0463</v>
      </c>
      <c r="AO33" s="289">
        <v>2.0415999999999999</v>
      </c>
      <c r="AP33" s="289">
        <v>2.0036999999999998</v>
      </c>
      <c r="AQ33" s="289">
        <v>1.9936</v>
      </c>
      <c r="AR33" s="289">
        <v>2.0125000000000002</v>
      </c>
      <c r="AS33" s="289">
        <v>2.0392000000000001</v>
      </c>
      <c r="AT33" s="289">
        <v>2.0375000000000001</v>
      </c>
      <c r="AU33" s="289">
        <v>2.0428000000000002</v>
      </c>
      <c r="AV33" s="289">
        <v>1.9982</v>
      </c>
      <c r="AW33" s="289">
        <v>1.9576</v>
      </c>
      <c r="AX33" s="289">
        <v>1.8989</v>
      </c>
      <c r="AY33" s="877">
        <v>1.8745000000000001</v>
      </c>
      <c r="AZ33" s="877">
        <v>1.8758999999999999</v>
      </c>
      <c r="BA33" s="877">
        <v>1.8496999999999999</v>
      </c>
      <c r="BB33" s="877">
        <v>1.8585</v>
      </c>
      <c r="BC33" s="877">
        <v>1.85</v>
      </c>
      <c r="BD33" s="877">
        <v>1.8568074878</v>
      </c>
      <c r="BE33" s="877">
        <v>1.8871610094</v>
      </c>
      <c r="BF33" s="877">
        <v>1.866092565</v>
      </c>
      <c r="BG33" s="355">
        <v>1.8608933596999999</v>
      </c>
      <c r="BH33" s="355">
        <v>1.8454462172999999</v>
      </c>
      <c r="BI33" s="355">
        <v>1.8314394619000001</v>
      </c>
      <c r="BJ33" s="355">
        <v>1.8292920957000001</v>
      </c>
      <c r="BK33" s="355">
        <v>1.8368905644</v>
      </c>
      <c r="BL33" s="355">
        <v>1.8380673761999999</v>
      </c>
      <c r="BM33" s="355">
        <v>1.8336993830999999</v>
      </c>
      <c r="BN33" s="355">
        <v>1.817176028</v>
      </c>
      <c r="BO33" s="355">
        <v>1.8101348336</v>
      </c>
      <c r="BP33" s="355">
        <v>1.8050638000000001</v>
      </c>
      <c r="BQ33" s="355">
        <v>1.794432426</v>
      </c>
      <c r="BR33" s="355">
        <v>1.7935239108000001</v>
      </c>
      <c r="BS33" s="355">
        <v>1.7898157791</v>
      </c>
      <c r="BT33" s="355">
        <v>1.7756622500999999</v>
      </c>
      <c r="BU33" s="355">
        <v>1.7629002315</v>
      </c>
      <c r="BV33" s="355">
        <v>1.7618794427</v>
      </c>
      <c r="BW33" s="195"/>
    </row>
    <row r="34" spans="1:75" ht="11.05" customHeight="1" x14ac:dyDescent="0.2">
      <c r="A34" s="323" t="s">
        <v>864</v>
      </c>
      <c r="B34" s="410" t="s">
        <v>207</v>
      </c>
      <c r="C34" s="289">
        <v>0.96740000000000004</v>
      </c>
      <c r="D34" s="289">
        <v>0.95840000000000003</v>
      </c>
      <c r="E34" s="289">
        <v>0.96140000000000003</v>
      </c>
      <c r="F34" s="289">
        <v>0.95940000000000003</v>
      </c>
      <c r="G34" s="289">
        <v>0.96440000000000003</v>
      </c>
      <c r="H34" s="289">
        <v>0.97140000000000004</v>
      </c>
      <c r="I34" s="289">
        <v>0.97540000000000004</v>
      </c>
      <c r="J34" s="289">
        <v>0.98229999999999995</v>
      </c>
      <c r="K34" s="289">
        <v>0.99229999999999996</v>
      </c>
      <c r="L34" s="289">
        <v>1.0013000000000001</v>
      </c>
      <c r="M34" s="289">
        <v>1.0073000000000001</v>
      </c>
      <c r="N34" s="289">
        <v>1.0193000000000001</v>
      </c>
      <c r="O34" s="289">
        <v>1.0373000000000001</v>
      </c>
      <c r="P34" s="289">
        <v>1.0463</v>
      </c>
      <c r="Q34" s="289">
        <v>1.0532999999999999</v>
      </c>
      <c r="R34" s="289">
        <v>1.0583</v>
      </c>
      <c r="S34" s="289">
        <v>1.0623</v>
      </c>
      <c r="T34" s="289">
        <v>1.0783</v>
      </c>
      <c r="U34" s="289">
        <v>1.0932999999999999</v>
      </c>
      <c r="V34" s="289">
        <v>1.1003000000000001</v>
      </c>
      <c r="W34" s="289">
        <v>1.1003000000000001</v>
      </c>
      <c r="X34" s="289">
        <v>1.1032999999999999</v>
      </c>
      <c r="Y34" s="289">
        <v>1.0703</v>
      </c>
      <c r="Z34" s="289">
        <v>1.0652999999999999</v>
      </c>
      <c r="AA34" s="289">
        <v>1.0743</v>
      </c>
      <c r="AB34" s="289">
        <v>1.0704</v>
      </c>
      <c r="AC34" s="289">
        <v>1.0723</v>
      </c>
      <c r="AD34" s="289">
        <v>1.0752999999999999</v>
      </c>
      <c r="AE34" s="289">
        <v>1.0532999999999999</v>
      </c>
      <c r="AF34" s="289">
        <v>1.0495000000000001</v>
      </c>
      <c r="AG34" s="289">
        <v>1.0478000000000001</v>
      </c>
      <c r="AH34" s="289">
        <v>1.0504</v>
      </c>
      <c r="AI34" s="289">
        <v>1.0501</v>
      </c>
      <c r="AJ34" s="289">
        <v>1.0499000000000001</v>
      </c>
      <c r="AK34" s="289">
        <v>1.0457000000000001</v>
      </c>
      <c r="AL34" s="289">
        <v>1.0490999999999999</v>
      </c>
      <c r="AM34" s="289">
        <v>1.0167999999999999</v>
      </c>
      <c r="AN34" s="289">
        <v>1.0037</v>
      </c>
      <c r="AO34" s="289">
        <v>1.0033000000000001</v>
      </c>
      <c r="AP34" s="289">
        <v>1.0015000000000001</v>
      </c>
      <c r="AQ34" s="289">
        <v>1.0011000000000001</v>
      </c>
      <c r="AR34" s="289">
        <v>1.0006999999999999</v>
      </c>
      <c r="AS34" s="289">
        <v>1.0012000000000001</v>
      </c>
      <c r="AT34" s="289">
        <v>1.0018</v>
      </c>
      <c r="AU34" s="289">
        <v>1.0006999999999999</v>
      </c>
      <c r="AV34" s="289">
        <v>1.0006999999999999</v>
      </c>
      <c r="AW34" s="289">
        <v>0.99399999999999999</v>
      </c>
      <c r="AX34" s="289">
        <v>0.99619999999999997</v>
      </c>
      <c r="AY34" s="877">
        <v>0.99670000000000003</v>
      </c>
      <c r="AZ34" s="877">
        <v>0.99560000000000004</v>
      </c>
      <c r="BA34" s="877">
        <v>0.99580000000000002</v>
      </c>
      <c r="BB34" s="877">
        <v>0.99560000000000004</v>
      </c>
      <c r="BC34" s="877">
        <v>1.0004999999999999</v>
      </c>
      <c r="BD34" s="877">
        <v>1.0041213243</v>
      </c>
      <c r="BE34" s="877">
        <v>1.0094909652999999</v>
      </c>
      <c r="BF34" s="877">
        <v>1.0292774777</v>
      </c>
      <c r="BG34" s="355">
        <v>1.0316488505999999</v>
      </c>
      <c r="BH34" s="355">
        <v>1.0339496625</v>
      </c>
      <c r="BI34" s="355">
        <v>1.0362740533000001</v>
      </c>
      <c r="BJ34" s="355">
        <v>1.0387084071999999</v>
      </c>
      <c r="BK34" s="355">
        <v>1.0391039007</v>
      </c>
      <c r="BL34" s="355">
        <v>1.0390459556</v>
      </c>
      <c r="BM34" s="355">
        <v>1.0390073903999999</v>
      </c>
      <c r="BN34" s="355">
        <v>1.0389623806999999</v>
      </c>
      <c r="BO34" s="355">
        <v>1.0389495549000001</v>
      </c>
      <c r="BP34" s="355">
        <v>1.0389375019</v>
      </c>
      <c r="BQ34" s="355">
        <v>1.0389174338</v>
      </c>
      <c r="BR34" s="355">
        <v>1.038887568</v>
      </c>
      <c r="BS34" s="355">
        <v>1.0389291919000001</v>
      </c>
      <c r="BT34" s="355">
        <v>1.0388961918999999</v>
      </c>
      <c r="BU34" s="355">
        <v>1.0388920960000001</v>
      </c>
      <c r="BV34" s="355">
        <v>1.0389975229999999</v>
      </c>
      <c r="BW34" s="195"/>
    </row>
    <row r="35" spans="1:75" ht="11.05" customHeight="1" x14ac:dyDescent="0.2">
      <c r="A35" s="323" t="s">
        <v>865</v>
      </c>
      <c r="B35" s="410" t="s">
        <v>205</v>
      </c>
      <c r="C35" s="289">
        <v>10.404</v>
      </c>
      <c r="D35" s="289">
        <v>10.3528</v>
      </c>
      <c r="E35" s="289">
        <v>10.508599999999999</v>
      </c>
      <c r="F35" s="289">
        <v>10.7279</v>
      </c>
      <c r="G35" s="289">
        <v>10.724500000000001</v>
      </c>
      <c r="H35" s="289">
        <v>10.682</v>
      </c>
      <c r="I35" s="289">
        <v>10.7301</v>
      </c>
      <c r="J35" s="289">
        <v>10.696199999999999</v>
      </c>
      <c r="K35" s="289">
        <v>10.989000000000001</v>
      </c>
      <c r="L35" s="289">
        <v>11.1182</v>
      </c>
      <c r="M35" s="289">
        <v>11.1816</v>
      </c>
      <c r="N35" s="289">
        <v>11.1785</v>
      </c>
      <c r="O35" s="289">
        <v>11.2776</v>
      </c>
      <c r="P35" s="289">
        <v>11.3308</v>
      </c>
      <c r="Q35" s="289">
        <v>11.287100000000001</v>
      </c>
      <c r="R35" s="289">
        <v>10.3224</v>
      </c>
      <c r="S35" s="289">
        <v>10.4674</v>
      </c>
      <c r="T35" s="289">
        <v>10.977499999999999</v>
      </c>
      <c r="U35" s="289">
        <v>10.9992</v>
      </c>
      <c r="V35" s="289">
        <v>10.8743</v>
      </c>
      <c r="W35" s="289">
        <v>10.991300000000001</v>
      </c>
      <c r="X35" s="289">
        <v>10.9664</v>
      </c>
      <c r="Y35" s="289">
        <v>11.116400000000001</v>
      </c>
      <c r="Z35" s="289">
        <v>11.144399999999999</v>
      </c>
      <c r="AA35" s="289">
        <v>11.1532</v>
      </c>
      <c r="AB35" s="289">
        <v>11.323399999999999</v>
      </c>
      <c r="AC35" s="289">
        <v>10.9947</v>
      </c>
      <c r="AD35" s="289">
        <v>10.898899999999999</v>
      </c>
      <c r="AE35" s="289">
        <v>10.859400000000001</v>
      </c>
      <c r="AF35" s="289">
        <v>10.7743</v>
      </c>
      <c r="AG35" s="289">
        <v>10.745699999999999</v>
      </c>
      <c r="AH35" s="289">
        <v>10.688700000000001</v>
      </c>
      <c r="AI35" s="289">
        <v>10.8087</v>
      </c>
      <c r="AJ35" s="289">
        <v>10.8657</v>
      </c>
      <c r="AK35" s="289">
        <v>10.8912</v>
      </c>
      <c r="AL35" s="289">
        <v>10.908099999999999</v>
      </c>
      <c r="AM35" s="289">
        <v>10.8886</v>
      </c>
      <c r="AN35" s="289">
        <v>10.8127</v>
      </c>
      <c r="AO35" s="289">
        <v>10.790100000000001</v>
      </c>
      <c r="AP35" s="289">
        <v>10.6874</v>
      </c>
      <c r="AQ35" s="289">
        <v>10.546799999999999</v>
      </c>
      <c r="AR35" s="289">
        <v>10.4055</v>
      </c>
      <c r="AS35" s="289">
        <v>10.379899999999999</v>
      </c>
      <c r="AT35" s="289">
        <v>10.3203</v>
      </c>
      <c r="AU35" s="289">
        <v>10.3203</v>
      </c>
      <c r="AV35" s="289">
        <v>10.3741</v>
      </c>
      <c r="AW35" s="289">
        <v>10.4293</v>
      </c>
      <c r="AX35" s="289">
        <v>10.4505</v>
      </c>
      <c r="AY35" s="877">
        <v>10.4506</v>
      </c>
      <c r="AZ35" s="877">
        <v>10.4412</v>
      </c>
      <c r="BA35" s="877">
        <v>10.441599999999999</v>
      </c>
      <c r="BB35" s="877">
        <v>10.5006</v>
      </c>
      <c r="BC35" s="877">
        <v>10.4664</v>
      </c>
      <c r="BD35" s="877">
        <v>10.43274707</v>
      </c>
      <c r="BE35" s="877">
        <v>10.463264062</v>
      </c>
      <c r="BF35" s="877">
        <v>10.453532465</v>
      </c>
      <c r="BG35" s="355">
        <v>10.543571089</v>
      </c>
      <c r="BH35" s="355">
        <v>10.625072147999999</v>
      </c>
      <c r="BI35" s="355">
        <v>10.661148895</v>
      </c>
      <c r="BJ35" s="355">
        <v>10.684239565</v>
      </c>
      <c r="BK35" s="355">
        <v>10.686444524000001</v>
      </c>
      <c r="BL35" s="355">
        <v>10.690037926</v>
      </c>
      <c r="BM35" s="355">
        <v>10.692822228000001</v>
      </c>
      <c r="BN35" s="355">
        <v>10.671155518000001</v>
      </c>
      <c r="BO35" s="355">
        <v>10.639332187000001</v>
      </c>
      <c r="BP35" s="355">
        <v>10.607872988</v>
      </c>
      <c r="BQ35" s="355">
        <v>10.540965756</v>
      </c>
      <c r="BR35" s="355">
        <v>10.537595009</v>
      </c>
      <c r="BS35" s="355">
        <v>10.588243384</v>
      </c>
      <c r="BT35" s="355">
        <v>10.674106298</v>
      </c>
      <c r="BU35" s="355">
        <v>10.706658063000001</v>
      </c>
      <c r="BV35" s="355">
        <v>10.727217355000001</v>
      </c>
      <c r="BW35" s="195"/>
    </row>
    <row r="36" spans="1:75" ht="11.05" customHeight="1" x14ac:dyDescent="0.2">
      <c r="A36" s="323" t="s">
        <v>866</v>
      </c>
      <c r="B36" s="410" t="s">
        <v>559</v>
      </c>
      <c r="C36" s="289">
        <v>0.1673</v>
      </c>
      <c r="D36" s="289">
        <v>0.16270000000000001</v>
      </c>
      <c r="E36" s="289">
        <v>0.15229999999999999</v>
      </c>
      <c r="F36" s="289">
        <v>0.15409999999999999</v>
      </c>
      <c r="G36" s="289">
        <v>0.15579999999999999</v>
      </c>
      <c r="H36" s="289">
        <v>0.1605</v>
      </c>
      <c r="I36" s="289">
        <v>0.15790000000000001</v>
      </c>
      <c r="J36" s="289">
        <v>0.14960000000000001</v>
      </c>
      <c r="K36" s="289">
        <v>0.156</v>
      </c>
      <c r="L36" s="289">
        <v>0.16059999999999999</v>
      </c>
      <c r="M36" s="289">
        <v>0.15759999999999999</v>
      </c>
      <c r="N36" s="289">
        <v>0.151</v>
      </c>
      <c r="O36" s="289">
        <v>0.15390000000000001</v>
      </c>
      <c r="P36" s="289">
        <v>0.1598</v>
      </c>
      <c r="Q36" s="289">
        <v>0.15079999999999999</v>
      </c>
      <c r="R36" s="289">
        <v>0.155</v>
      </c>
      <c r="S36" s="289">
        <v>0.15329999999999999</v>
      </c>
      <c r="T36" s="289">
        <v>0.1552</v>
      </c>
      <c r="U36" s="289">
        <v>0.15679999999999999</v>
      </c>
      <c r="V36" s="289">
        <v>0.15809999999999999</v>
      </c>
      <c r="W36" s="289">
        <v>0.16259999999999999</v>
      </c>
      <c r="X36" s="289">
        <v>0.15939999999999999</v>
      </c>
      <c r="Y36" s="289">
        <v>0.15140000000000001</v>
      </c>
      <c r="Z36" s="289">
        <v>0.14499999999999999</v>
      </c>
      <c r="AA36" s="289">
        <v>0.13950000000000001</v>
      </c>
      <c r="AB36" s="289">
        <v>0.13600000000000001</v>
      </c>
      <c r="AC36" s="289">
        <v>0.1245</v>
      </c>
      <c r="AD36" s="289">
        <v>0.1176</v>
      </c>
      <c r="AE36" s="289">
        <v>0.13400000000000001</v>
      </c>
      <c r="AF36" s="289">
        <v>0.14729999999999999</v>
      </c>
      <c r="AG36" s="289">
        <v>0.157</v>
      </c>
      <c r="AH36" s="289">
        <v>0.15720000000000001</v>
      </c>
      <c r="AI36" s="289">
        <v>0.16</v>
      </c>
      <c r="AJ36" s="289">
        <v>0.16</v>
      </c>
      <c r="AK36" s="289">
        <v>0.16</v>
      </c>
      <c r="AL36" s="289">
        <v>0.16</v>
      </c>
      <c r="AM36" s="289">
        <v>0.16</v>
      </c>
      <c r="AN36" s="289">
        <v>0.16</v>
      </c>
      <c r="AO36" s="289">
        <v>0.08</v>
      </c>
      <c r="AP36" s="289">
        <v>7.0000000000000007E-2</v>
      </c>
      <c r="AQ36" s="289">
        <v>0.06</v>
      </c>
      <c r="AR36" s="289">
        <v>0.06</v>
      </c>
      <c r="AS36" s="289">
        <v>0.06</v>
      </c>
      <c r="AT36" s="289">
        <v>0.06</v>
      </c>
      <c r="AU36" s="289">
        <v>0.06</v>
      </c>
      <c r="AV36" s="289">
        <v>0.06</v>
      </c>
      <c r="AW36" s="289">
        <v>0.06</v>
      </c>
      <c r="AX36" s="289">
        <v>0.06</v>
      </c>
      <c r="AY36" s="877">
        <v>0.06</v>
      </c>
      <c r="AZ36" s="877">
        <v>0.08</v>
      </c>
      <c r="BA36" s="877">
        <v>0.06</v>
      </c>
      <c r="BB36" s="877">
        <v>0.06</v>
      </c>
      <c r="BC36" s="877">
        <v>0.09</v>
      </c>
      <c r="BD36" s="877">
        <v>0.14000000000000001</v>
      </c>
      <c r="BE36" s="877">
        <v>0.14000000000000001</v>
      </c>
      <c r="BF36" s="877">
        <v>0.14000000000000001</v>
      </c>
      <c r="BG36" s="355">
        <v>0.14000000000000001</v>
      </c>
      <c r="BH36" s="355">
        <v>0.14000000000000001</v>
      </c>
      <c r="BI36" s="355">
        <v>0.14000000000000001</v>
      </c>
      <c r="BJ36" s="355">
        <v>0.14000000000000001</v>
      </c>
      <c r="BK36" s="355">
        <v>0.14000000000000001</v>
      </c>
      <c r="BL36" s="355">
        <v>0.14000000000000001</v>
      </c>
      <c r="BM36" s="355">
        <v>0.14000000000000001</v>
      </c>
      <c r="BN36" s="355">
        <v>0.14000000000000001</v>
      </c>
      <c r="BO36" s="355">
        <v>0.14000000000000001</v>
      </c>
      <c r="BP36" s="355">
        <v>0.14000000000000001</v>
      </c>
      <c r="BQ36" s="355">
        <v>0.14000000000000001</v>
      </c>
      <c r="BR36" s="355">
        <v>0.14000000000000001</v>
      </c>
      <c r="BS36" s="355">
        <v>0.14000000000000001</v>
      </c>
      <c r="BT36" s="355">
        <v>0.14000000000000001</v>
      </c>
      <c r="BU36" s="355">
        <v>0.14000000000000001</v>
      </c>
      <c r="BV36" s="355">
        <v>0.14000000000000001</v>
      </c>
      <c r="BW36" s="195"/>
    </row>
    <row r="37" spans="1:75" ht="11.05" customHeight="1" x14ac:dyDescent="0.2">
      <c r="A37" s="323" t="s">
        <v>867</v>
      </c>
      <c r="B37" s="411" t="s">
        <v>868</v>
      </c>
      <c r="C37" s="329">
        <v>6.6100000000000006E-2</v>
      </c>
      <c r="D37" s="329">
        <v>6.6600000000000006E-2</v>
      </c>
      <c r="E37" s="329">
        <v>6.4500000000000002E-2</v>
      </c>
      <c r="F37" s="329">
        <v>6.2399999999999997E-2</v>
      </c>
      <c r="G37" s="329">
        <v>6.2399999999999997E-2</v>
      </c>
      <c r="H37" s="329">
        <v>6.2399999999999997E-2</v>
      </c>
      <c r="I37" s="329">
        <v>6.2399999999999997E-2</v>
      </c>
      <c r="J37" s="329">
        <v>6.2300000000000001E-2</v>
      </c>
      <c r="K37" s="329">
        <v>6.2300000000000001E-2</v>
      </c>
      <c r="L37" s="329">
        <v>6.2300000000000001E-2</v>
      </c>
      <c r="M37" s="329">
        <v>6.2300000000000001E-2</v>
      </c>
      <c r="N37" s="329">
        <v>6.3500000000000001E-2</v>
      </c>
      <c r="O37" s="329">
        <v>6.5699999999999995E-2</v>
      </c>
      <c r="P37" s="329">
        <v>6.7599999999999993E-2</v>
      </c>
      <c r="Q37" s="329">
        <v>6.83E-2</v>
      </c>
      <c r="R37" s="329">
        <v>6.7299999999999999E-2</v>
      </c>
      <c r="S37" s="329">
        <v>6.7299999999999999E-2</v>
      </c>
      <c r="T37" s="329">
        <v>6.5500000000000003E-2</v>
      </c>
      <c r="U37" s="329">
        <v>6.4699999999999994E-2</v>
      </c>
      <c r="V37" s="329">
        <v>6.4000000000000001E-2</v>
      </c>
      <c r="W37" s="329">
        <v>6.5199999999999994E-2</v>
      </c>
      <c r="X37" s="329">
        <v>6.7100000000000007E-2</v>
      </c>
      <c r="Y37" s="329">
        <v>6.8199999999999997E-2</v>
      </c>
      <c r="Z37" s="329">
        <v>6.88E-2</v>
      </c>
      <c r="AA37" s="329">
        <v>6.88E-2</v>
      </c>
      <c r="AB37" s="329">
        <v>6.9500000000000006E-2</v>
      </c>
      <c r="AC37" s="329">
        <v>6.9800000000000001E-2</v>
      </c>
      <c r="AD37" s="329">
        <v>7.0800000000000002E-2</v>
      </c>
      <c r="AE37" s="329">
        <v>7.0000000000000007E-2</v>
      </c>
      <c r="AF37" s="329">
        <v>7.0300000000000001E-2</v>
      </c>
      <c r="AG37" s="329">
        <v>6.8699999999999997E-2</v>
      </c>
      <c r="AH37" s="329">
        <v>6.8199999999999997E-2</v>
      </c>
      <c r="AI37" s="329">
        <v>6.7699999999999996E-2</v>
      </c>
      <c r="AJ37" s="329">
        <v>6.9199999999999998E-2</v>
      </c>
      <c r="AK37" s="329">
        <v>7.1300000000000002E-2</v>
      </c>
      <c r="AL37" s="329">
        <v>7.2800000000000004E-2</v>
      </c>
      <c r="AM37" s="329">
        <v>7.1800000000000003E-2</v>
      </c>
      <c r="AN37" s="329">
        <v>5.1799999999999999E-2</v>
      </c>
      <c r="AO37" s="329">
        <v>5.1799999999999999E-2</v>
      </c>
      <c r="AP37" s="329">
        <v>4.1799999999999997E-2</v>
      </c>
      <c r="AQ37" s="329">
        <v>3.1800000000000002E-2</v>
      </c>
      <c r="AR37" s="329">
        <v>3.1800000000000002E-2</v>
      </c>
      <c r="AS37" s="329">
        <v>3.1699999999999999E-2</v>
      </c>
      <c r="AT37" s="329">
        <v>3.1699999999999999E-2</v>
      </c>
      <c r="AU37" s="329">
        <v>3.1800000000000002E-2</v>
      </c>
      <c r="AV37" s="329">
        <v>3.1800000000000002E-2</v>
      </c>
      <c r="AW37" s="329">
        <v>3.1800000000000002E-2</v>
      </c>
      <c r="AX37" s="329">
        <v>3.1800000000000002E-2</v>
      </c>
      <c r="AY37" s="890">
        <v>3.1699999999999999E-2</v>
      </c>
      <c r="AZ37" s="890">
        <v>3.1699999999999999E-2</v>
      </c>
      <c r="BA37" s="890">
        <v>3.1699999999999999E-2</v>
      </c>
      <c r="BB37" s="890">
        <v>3.1699999999999999E-2</v>
      </c>
      <c r="BC37" s="890">
        <v>3.1699999999999999E-2</v>
      </c>
      <c r="BD37" s="890">
        <v>3.2156620477999998E-2</v>
      </c>
      <c r="BE37" s="890">
        <v>3.2146700792999999E-2</v>
      </c>
      <c r="BF37" s="890">
        <v>3.2148472243999998E-2</v>
      </c>
      <c r="BG37" s="400">
        <v>3.2152586341000003E-2</v>
      </c>
      <c r="BH37" s="400">
        <v>3.2136883279000002E-2</v>
      </c>
      <c r="BI37" s="400">
        <v>3.2152038365000003E-2</v>
      </c>
      <c r="BJ37" s="400">
        <v>3.2168052920000002E-2</v>
      </c>
      <c r="BK37" s="400">
        <v>3.2126260539000001E-2</v>
      </c>
      <c r="BL37" s="400">
        <v>3.2165731336000002E-2</v>
      </c>
      <c r="BM37" s="400">
        <v>3.2148406009999998E-2</v>
      </c>
      <c r="BN37" s="400">
        <v>3.2162466179000003E-2</v>
      </c>
      <c r="BO37" s="400">
        <v>3.2166303572000003E-2</v>
      </c>
      <c r="BP37" s="400">
        <v>3.2193754945E-2</v>
      </c>
      <c r="BQ37" s="400">
        <v>3.2192055318999997E-2</v>
      </c>
      <c r="BR37" s="400">
        <v>3.2188100761000003E-2</v>
      </c>
      <c r="BS37" s="400">
        <v>3.2191848778999999E-2</v>
      </c>
      <c r="BT37" s="400">
        <v>3.2170517926000002E-2</v>
      </c>
      <c r="BU37" s="400">
        <v>3.2187412785000001E-2</v>
      </c>
      <c r="BV37" s="400">
        <v>3.2204765735000002E-2</v>
      </c>
      <c r="BW37" s="195"/>
    </row>
    <row r="38" spans="1:75" ht="11.95" customHeight="1" x14ac:dyDescent="0.2">
      <c r="B38" s="1031" t="s">
        <v>830</v>
      </c>
      <c r="C38" s="1020"/>
      <c r="D38" s="1020"/>
      <c r="E38" s="1020"/>
      <c r="F38" s="1020"/>
      <c r="G38" s="1020"/>
      <c r="H38" s="1020"/>
      <c r="I38" s="1020"/>
      <c r="J38" s="1020"/>
      <c r="K38" s="1020"/>
      <c r="L38" s="1020"/>
      <c r="M38" s="1020"/>
      <c r="N38" s="1020"/>
      <c r="O38" s="1020"/>
      <c r="P38" s="1020"/>
      <c r="Q38" s="1020"/>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642"/>
      <c r="AZ38" s="642"/>
      <c r="BA38" s="642"/>
      <c r="BB38" s="642"/>
      <c r="BC38" s="642"/>
      <c r="BD38" s="642"/>
      <c r="BE38" s="642"/>
      <c r="BF38" s="642"/>
      <c r="BG38" s="642"/>
      <c r="BH38" s="642"/>
      <c r="BI38" s="642"/>
      <c r="BJ38" s="150"/>
      <c r="BK38" s="150"/>
      <c r="BL38" s="150"/>
      <c r="BM38" s="150"/>
      <c r="BN38" s="150"/>
      <c r="BO38" s="150"/>
      <c r="BP38" s="150"/>
      <c r="BQ38" s="150"/>
      <c r="BR38" s="150"/>
      <c r="BS38" s="150"/>
      <c r="BT38" s="150"/>
      <c r="BU38" s="150"/>
      <c r="BV38" s="150"/>
      <c r="BW38" s="195"/>
    </row>
    <row r="39" spans="1:75" ht="11.95" customHeight="1" x14ac:dyDescent="0.2">
      <c r="B39" s="1018" t="s">
        <v>831</v>
      </c>
      <c r="C39" s="1018"/>
      <c r="D39" s="1018"/>
      <c r="E39" s="1018"/>
      <c r="F39" s="1018"/>
      <c r="G39" s="1018"/>
      <c r="H39" s="1018"/>
      <c r="I39" s="1018"/>
      <c r="J39" s="1018"/>
      <c r="K39" s="1018"/>
      <c r="L39" s="1018"/>
      <c r="M39" s="1018"/>
      <c r="N39" s="1018"/>
      <c r="O39" s="1018"/>
      <c r="P39" s="1018"/>
      <c r="Q39" s="1018"/>
      <c r="BD39" s="640"/>
      <c r="BE39" s="640"/>
      <c r="BF39" s="640"/>
      <c r="BK39" s="195"/>
      <c r="BL39" s="195"/>
      <c r="BM39" s="195"/>
      <c r="BN39" s="195"/>
      <c r="BO39" s="195"/>
      <c r="BP39" s="195"/>
      <c r="BQ39" s="195"/>
      <c r="BR39" s="195"/>
      <c r="BS39" s="195"/>
      <c r="BT39" s="195"/>
      <c r="BU39" s="195"/>
      <c r="BV39" s="195"/>
      <c r="BW39" s="195"/>
    </row>
    <row r="40" spans="1:75" ht="11.95" customHeight="1" x14ac:dyDescent="0.2">
      <c r="B40" s="1018" t="s">
        <v>832</v>
      </c>
      <c r="C40" s="1018"/>
      <c r="D40" s="1018"/>
      <c r="E40" s="1018"/>
      <c r="F40" s="1018"/>
      <c r="G40" s="1018"/>
      <c r="H40" s="1018"/>
      <c r="I40" s="1018"/>
      <c r="J40" s="1018"/>
      <c r="K40" s="1018"/>
      <c r="L40" s="1018"/>
      <c r="M40" s="1018"/>
      <c r="N40" s="1018"/>
      <c r="O40" s="1018"/>
      <c r="P40" s="1018"/>
      <c r="Q40" s="1018"/>
      <c r="BD40" s="640"/>
      <c r="BE40" s="640"/>
      <c r="BF40" s="640"/>
      <c r="BK40" s="195"/>
      <c r="BL40" s="195"/>
      <c r="BM40" s="195"/>
      <c r="BN40" s="195"/>
      <c r="BO40" s="195"/>
      <c r="BP40" s="195"/>
      <c r="BQ40" s="195"/>
      <c r="BR40" s="195"/>
      <c r="BS40" s="195"/>
      <c r="BT40" s="195"/>
      <c r="BU40" s="195"/>
      <c r="BV40" s="195"/>
      <c r="BW40" s="195"/>
    </row>
    <row r="41" spans="1:75" s="160" customFormat="1" ht="11.95" customHeight="1" x14ac:dyDescent="0.2">
      <c r="A41" s="159"/>
      <c r="B41" s="1031" t="s">
        <v>834</v>
      </c>
      <c r="C41" s="1020"/>
      <c r="D41" s="1020"/>
      <c r="E41" s="1020"/>
      <c r="F41" s="1020"/>
      <c r="G41" s="1020"/>
      <c r="H41" s="1020"/>
      <c r="I41" s="1020"/>
      <c r="J41" s="1020"/>
      <c r="K41" s="1020"/>
      <c r="L41" s="1020"/>
      <c r="M41" s="1020"/>
      <c r="N41" s="1020"/>
      <c r="O41" s="1020"/>
      <c r="P41" s="1020"/>
      <c r="Q41" s="1020"/>
      <c r="R41" s="298"/>
      <c r="AY41" s="826"/>
      <c r="AZ41" s="826"/>
      <c r="BA41" s="826"/>
      <c r="BB41" s="826"/>
      <c r="BC41" s="826"/>
      <c r="BD41" s="635"/>
      <c r="BE41" s="635"/>
      <c r="BF41" s="635"/>
      <c r="BG41" s="826"/>
      <c r="BH41" s="826"/>
      <c r="BI41" s="826"/>
      <c r="BJ41" s="221"/>
    </row>
    <row r="42" spans="1:75" s="161" customFormat="1" ht="11.95" customHeight="1" x14ac:dyDescent="0.2">
      <c r="A42" s="162"/>
      <c r="B42" s="776" t="s">
        <v>813</v>
      </c>
      <c r="C42" s="791"/>
      <c r="D42" s="791"/>
      <c r="E42" s="791"/>
      <c r="F42" s="791"/>
      <c r="G42" s="791"/>
      <c r="H42" s="803"/>
      <c r="I42" s="791"/>
      <c r="J42" s="791"/>
      <c r="K42" s="791"/>
      <c r="L42" s="791"/>
      <c r="M42" s="791"/>
      <c r="N42" s="791"/>
      <c r="O42" s="791"/>
      <c r="P42" s="791"/>
      <c r="Q42" s="791"/>
      <c r="AY42" s="641"/>
      <c r="AZ42" s="641"/>
      <c r="BA42" s="641"/>
      <c r="BB42" s="641"/>
      <c r="BC42" s="641"/>
      <c r="BD42" s="641"/>
      <c r="BE42" s="641"/>
      <c r="BF42" s="641"/>
      <c r="BG42" s="641"/>
      <c r="BH42" s="641"/>
      <c r="BI42" s="641"/>
      <c r="BJ42" s="220"/>
      <c r="BK42" s="220"/>
      <c r="BL42" s="220"/>
      <c r="BM42" s="220"/>
      <c r="BN42" s="220"/>
      <c r="BO42" s="220"/>
      <c r="BP42" s="220"/>
      <c r="BQ42" s="220"/>
      <c r="BR42" s="220"/>
      <c r="BS42" s="220"/>
      <c r="BT42" s="220"/>
      <c r="BU42" s="220"/>
      <c r="BV42" s="220"/>
      <c r="BW42" s="220"/>
    </row>
    <row r="43" spans="1:75" s="161" customFormat="1" ht="11.95" customHeight="1" x14ac:dyDescent="0.2">
      <c r="A43" s="162"/>
      <c r="B43" s="800" t="str">
        <f>Dates!$G$2</f>
        <v>EIA completed modeling and analysis for this report on Thursday, September 4, 2025.</v>
      </c>
      <c r="C43" s="789"/>
      <c r="D43" s="789"/>
      <c r="E43" s="789"/>
      <c r="F43" s="789"/>
      <c r="G43" s="789"/>
      <c r="H43" s="789"/>
      <c r="I43" s="789"/>
      <c r="J43" s="789"/>
      <c r="K43" s="789"/>
      <c r="L43" s="789"/>
      <c r="M43" s="789"/>
      <c r="N43" s="789"/>
      <c r="O43" s="789"/>
      <c r="P43" s="789"/>
      <c r="Q43" s="789"/>
      <c r="AY43" s="641"/>
      <c r="AZ43" s="641"/>
      <c r="BA43" s="641"/>
      <c r="BB43" s="641"/>
      <c r="BC43" s="641"/>
      <c r="BD43" s="639"/>
      <c r="BE43" s="639"/>
      <c r="BF43" s="639"/>
      <c r="BG43" s="641"/>
      <c r="BH43" s="641"/>
      <c r="BI43" s="641"/>
      <c r="BJ43" s="220"/>
    </row>
    <row r="44" spans="1:75" s="161" customFormat="1" ht="11.95" customHeight="1" x14ac:dyDescent="0.2">
      <c r="A44" s="162"/>
      <c r="B44" s="1028" t="s">
        <v>483</v>
      </c>
      <c r="C44" s="1029"/>
      <c r="D44" s="1029"/>
      <c r="E44" s="1029"/>
      <c r="F44" s="1029"/>
      <c r="G44" s="1029"/>
      <c r="H44" s="1029"/>
      <c r="I44" s="1029"/>
      <c r="J44" s="1029"/>
      <c r="K44" s="1029"/>
      <c r="L44" s="1029"/>
      <c r="M44" s="1029"/>
      <c r="N44" s="1029"/>
      <c r="O44" s="1029"/>
      <c r="P44" s="1029"/>
      <c r="Q44" s="1029"/>
      <c r="AY44" s="641"/>
      <c r="AZ44" s="641"/>
      <c r="BA44" s="641"/>
      <c r="BB44" s="641"/>
      <c r="BC44" s="641"/>
      <c r="BD44" s="639"/>
      <c r="BE44" s="639"/>
      <c r="BF44" s="639"/>
      <c r="BG44" s="641"/>
      <c r="BH44" s="641"/>
      <c r="BI44" s="641"/>
      <c r="BJ44" s="220"/>
    </row>
    <row r="45" spans="1:75" s="161" customFormat="1" ht="11.95" customHeight="1" x14ac:dyDescent="0.2">
      <c r="A45" s="162"/>
      <c r="B45" s="1004" t="s">
        <v>1418</v>
      </c>
      <c r="C45" s="991"/>
      <c r="D45" s="991"/>
      <c r="E45" s="991"/>
      <c r="F45" s="991"/>
      <c r="G45" s="991"/>
      <c r="H45" s="991"/>
      <c r="I45" s="991"/>
      <c r="J45" s="991"/>
      <c r="K45" s="991"/>
      <c r="L45" s="991"/>
      <c r="M45" s="991"/>
      <c r="N45" s="991"/>
      <c r="O45" s="991"/>
      <c r="P45" s="991"/>
      <c r="Q45" s="991"/>
      <c r="AY45" s="641"/>
      <c r="AZ45" s="641"/>
      <c r="BA45" s="641"/>
      <c r="BB45" s="641"/>
      <c r="BC45" s="641"/>
      <c r="BD45" s="639"/>
      <c r="BE45" s="639"/>
      <c r="BF45" s="639"/>
      <c r="BG45" s="641"/>
      <c r="BH45" s="641"/>
      <c r="BI45" s="641"/>
      <c r="BJ45" s="220"/>
    </row>
    <row r="46" spans="1:75" s="161" customFormat="1" ht="11.95" customHeight="1" x14ac:dyDescent="0.2">
      <c r="A46" s="162"/>
      <c r="B46" s="999" t="s">
        <v>492</v>
      </c>
      <c r="C46" s="1020"/>
      <c r="D46" s="1020"/>
      <c r="E46" s="1020"/>
      <c r="F46" s="1020"/>
      <c r="G46" s="1020"/>
      <c r="H46" s="1020"/>
      <c r="I46" s="1020"/>
      <c r="J46" s="1020"/>
      <c r="K46" s="1020"/>
      <c r="L46" s="1020"/>
      <c r="M46" s="1020"/>
      <c r="N46" s="1020"/>
      <c r="O46" s="1020"/>
      <c r="P46" s="1020"/>
      <c r="Q46" s="1020"/>
      <c r="AY46" s="641"/>
      <c r="AZ46" s="641"/>
      <c r="BA46" s="641"/>
      <c r="BB46" s="641"/>
      <c r="BC46" s="641"/>
      <c r="BD46" s="639"/>
      <c r="BE46" s="639"/>
      <c r="BF46" s="639"/>
      <c r="BG46" s="641"/>
      <c r="BH46" s="641"/>
      <c r="BI46" s="641"/>
      <c r="BJ46" s="220"/>
    </row>
    <row r="47" spans="1:75" s="161" customFormat="1" ht="11.95" customHeight="1" x14ac:dyDescent="0.2">
      <c r="A47" s="158"/>
      <c r="B47" s="793" t="s">
        <v>827</v>
      </c>
      <c r="C47" s="794"/>
      <c r="D47" s="794"/>
      <c r="E47" s="794"/>
      <c r="F47" s="794"/>
      <c r="G47" s="794"/>
      <c r="H47" s="804"/>
      <c r="I47" s="794"/>
      <c r="J47" s="794"/>
      <c r="K47" s="794"/>
      <c r="L47" s="794"/>
      <c r="M47" s="794"/>
      <c r="N47" s="794"/>
      <c r="O47" s="794"/>
      <c r="P47" s="794"/>
      <c r="Q47" s="792"/>
      <c r="AY47" s="641"/>
      <c r="AZ47" s="641"/>
      <c r="BA47" s="641"/>
      <c r="BB47" s="641"/>
      <c r="BC47" s="641"/>
      <c r="BD47" s="639"/>
      <c r="BE47" s="639"/>
      <c r="BF47" s="639"/>
      <c r="BG47" s="641"/>
      <c r="BH47" s="641"/>
      <c r="BI47" s="641"/>
      <c r="BJ47" s="220"/>
    </row>
    <row r="48" spans="1:75" ht="12.85" x14ac:dyDescent="0.2">
      <c r="B48" s="1021" t="s">
        <v>828</v>
      </c>
      <c r="C48" s="1020"/>
      <c r="D48" s="1020"/>
      <c r="E48" s="1020"/>
      <c r="F48" s="1020"/>
      <c r="G48" s="1020"/>
      <c r="H48" s="1020"/>
      <c r="I48" s="1020"/>
      <c r="J48" s="1020"/>
      <c r="K48" s="1020"/>
      <c r="L48" s="1020"/>
      <c r="M48" s="1020"/>
      <c r="N48" s="1020"/>
      <c r="O48" s="1020"/>
      <c r="P48" s="1020"/>
      <c r="Q48" s="1020"/>
      <c r="BK48" s="151"/>
      <c r="BL48" s="151"/>
      <c r="BM48" s="151"/>
      <c r="BN48" s="151"/>
      <c r="BO48" s="151"/>
      <c r="BP48" s="151"/>
      <c r="BQ48" s="151"/>
      <c r="BR48" s="151"/>
      <c r="BS48" s="151"/>
      <c r="BT48" s="151"/>
      <c r="BU48" s="151"/>
      <c r="BV48" s="151"/>
    </row>
    <row r="49" spans="2:74" ht="12.85" x14ac:dyDescent="0.2">
      <c r="B49" s="1006" t="s">
        <v>829</v>
      </c>
      <c r="C49" s="1020"/>
      <c r="D49" s="1020"/>
      <c r="E49" s="1020"/>
      <c r="F49" s="1020"/>
      <c r="G49" s="1020"/>
      <c r="H49" s="1020"/>
      <c r="I49" s="1020"/>
      <c r="J49" s="1020"/>
      <c r="K49" s="1020"/>
      <c r="L49" s="1020"/>
      <c r="M49" s="1020"/>
      <c r="N49" s="1020"/>
      <c r="O49" s="1020"/>
      <c r="P49" s="1020"/>
      <c r="Q49" s="1020"/>
      <c r="BK49" s="151"/>
      <c r="BL49" s="151"/>
      <c r="BM49" s="151"/>
      <c r="BN49" s="151"/>
      <c r="BO49" s="151"/>
      <c r="BP49" s="151"/>
      <c r="BQ49" s="151"/>
      <c r="BR49" s="151"/>
      <c r="BS49" s="151"/>
      <c r="BT49" s="151"/>
      <c r="BU49" s="151"/>
      <c r="BV49" s="151"/>
    </row>
    <row r="50" spans="2:74" x14ac:dyDescent="0.2">
      <c r="BK50" s="151"/>
      <c r="BL50" s="151"/>
      <c r="BM50" s="151"/>
      <c r="BN50" s="151"/>
      <c r="BO50" s="151"/>
      <c r="BP50" s="151"/>
      <c r="BQ50" s="151"/>
      <c r="BR50" s="151"/>
      <c r="BS50" s="151"/>
      <c r="BT50" s="151"/>
      <c r="BU50" s="151"/>
      <c r="BV50" s="151"/>
    </row>
    <row r="51" spans="2:74" x14ac:dyDescent="0.2">
      <c r="BK51" s="151"/>
      <c r="BL51" s="151"/>
      <c r="BM51" s="151"/>
      <c r="BN51" s="151"/>
      <c r="BO51" s="151"/>
      <c r="BP51" s="151"/>
      <c r="BQ51" s="151"/>
      <c r="BR51" s="151"/>
      <c r="BS51" s="151"/>
      <c r="BT51" s="151"/>
      <c r="BU51" s="151"/>
      <c r="BV51" s="151"/>
    </row>
    <row r="52" spans="2:74" x14ac:dyDescent="0.2">
      <c r="BK52" s="151"/>
      <c r="BL52" s="151"/>
      <c r="BM52" s="151"/>
      <c r="BN52" s="151"/>
      <c r="BO52" s="151"/>
      <c r="BP52" s="151"/>
      <c r="BQ52" s="151"/>
      <c r="BR52" s="151"/>
      <c r="BS52" s="151"/>
      <c r="BT52" s="151"/>
      <c r="BU52" s="151"/>
      <c r="BV52" s="151"/>
    </row>
    <row r="53" spans="2:74" x14ac:dyDescent="0.2">
      <c r="BK53" s="151"/>
      <c r="BL53" s="151"/>
      <c r="BM53" s="151"/>
      <c r="BN53" s="151"/>
      <c r="BO53" s="151"/>
      <c r="BP53" s="151"/>
      <c r="BQ53" s="151"/>
      <c r="BR53" s="151"/>
      <c r="BS53" s="151"/>
      <c r="BT53" s="151"/>
      <c r="BU53" s="151"/>
      <c r="BV53" s="151"/>
    </row>
    <row r="54" spans="2:74" x14ac:dyDescent="0.2">
      <c r="BK54" s="151"/>
      <c r="BL54" s="151"/>
      <c r="BM54" s="151"/>
      <c r="BN54" s="151"/>
      <c r="BO54" s="151"/>
      <c r="BP54" s="151"/>
      <c r="BQ54" s="151"/>
      <c r="BR54" s="151"/>
      <c r="BS54" s="151"/>
      <c r="BT54" s="151"/>
      <c r="BU54" s="151"/>
      <c r="BV54" s="151"/>
    </row>
    <row r="55" spans="2:74" x14ac:dyDescent="0.2">
      <c r="BK55" s="151"/>
      <c r="BL55" s="151"/>
      <c r="BM55" s="151"/>
      <c r="BN55" s="151"/>
      <c r="BO55" s="151"/>
      <c r="BP55" s="151"/>
      <c r="BQ55" s="151"/>
      <c r="BR55" s="151"/>
      <c r="BS55" s="151"/>
      <c r="BT55" s="151"/>
      <c r="BU55" s="151"/>
      <c r="BV55" s="151"/>
    </row>
    <row r="56" spans="2:74" x14ac:dyDescent="0.2">
      <c r="BK56" s="151"/>
      <c r="BL56" s="151"/>
      <c r="BM56" s="151"/>
      <c r="BN56" s="151"/>
      <c r="BO56" s="151"/>
      <c r="BP56" s="151"/>
      <c r="BQ56" s="151"/>
      <c r="BR56" s="151"/>
      <c r="BS56" s="151"/>
      <c r="BT56" s="151"/>
      <c r="BU56" s="151"/>
      <c r="BV56" s="151"/>
    </row>
    <row r="57" spans="2:74" x14ac:dyDescent="0.2">
      <c r="BK57" s="151"/>
      <c r="BL57" s="151"/>
      <c r="BM57" s="151"/>
      <c r="BN57" s="151"/>
      <c r="BO57" s="151"/>
      <c r="BP57" s="151"/>
      <c r="BQ57" s="151"/>
      <c r="BR57" s="151"/>
      <c r="BS57" s="151"/>
      <c r="BT57" s="151"/>
      <c r="BU57" s="151"/>
      <c r="BV57" s="151"/>
    </row>
    <row r="58" spans="2:74" x14ac:dyDescent="0.2">
      <c r="BK58" s="151"/>
      <c r="BL58" s="151"/>
      <c r="BM58" s="151"/>
      <c r="BN58" s="151"/>
      <c r="BO58" s="151"/>
      <c r="BP58" s="151"/>
      <c r="BQ58" s="151"/>
      <c r="BR58" s="151"/>
      <c r="BS58" s="151"/>
      <c r="BT58" s="151"/>
      <c r="BU58" s="151"/>
      <c r="BV58" s="151"/>
    </row>
    <row r="59" spans="2:74" x14ac:dyDescent="0.2">
      <c r="BK59" s="151"/>
      <c r="BL59" s="151"/>
      <c r="BM59" s="151"/>
      <c r="BN59" s="151"/>
      <c r="BO59" s="151"/>
      <c r="BP59" s="151"/>
      <c r="BQ59" s="151"/>
      <c r="BR59" s="151"/>
      <c r="BS59" s="151"/>
      <c r="BT59" s="151"/>
      <c r="BU59" s="151"/>
      <c r="BV59" s="151"/>
    </row>
    <row r="60" spans="2:74" x14ac:dyDescent="0.2">
      <c r="BK60" s="151"/>
      <c r="BL60" s="151"/>
      <c r="BM60" s="151"/>
      <c r="BN60" s="151"/>
      <c r="BO60" s="151"/>
      <c r="BP60" s="151"/>
      <c r="BQ60" s="151"/>
      <c r="BR60" s="151"/>
      <c r="BS60" s="151"/>
      <c r="BT60" s="151"/>
      <c r="BU60" s="151"/>
      <c r="BV60" s="151"/>
    </row>
    <row r="61" spans="2:74" x14ac:dyDescent="0.2">
      <c r="BK61" s="151"/>
      <c r="BL61" s="151"/>
      <c r="BM61" s="151"/>
      <c r="BN61" s="151"/>
      <c r="BO61" s="151"/>
      <c r="BP61" s="151"/>
      <c r="BQ61" s="151"/>
      <c r="BR61" s="151"/>
      <c r="BS61" s="151"/>
      <c r="BT61" s="151"/>
      <c r="BU61" s="151"/>
      <c r="BV61" s="151"/>
    </row>
    <row r="62" spans="2:74" x14ac:dyDescent="0.2">
      <c r="BK62" s="151"/>
      <c r="BL62" s="151"/>
      <c r="BM62" s="151"/>
      <c r="BN62" s="151"/>
      <c r="BO62" s="151"/>
      <c r="BP62" s="151"/>
      <c r="BQ62" s="151"/>
      <c r="BR62" s="151"/>
      <c r="BS62" s="151"/>
      <c r="BT62" s="151"/>
      <c r="BU62" s="151"/>
      <c r="BV62" s="151"/>
    </row>
    <row r="63" spans="2:74" x14ac:dyDescent="0.2">
      <c r="BK63" s="151"/>
      <c r="BL63" s="151"/>
      <c r="BM63" s="151"/>
      <c r="BN63" s="151"/>
      <c r="BO63" s="151"/>
      <c r="BP63" s="151"/>
      <c r="BQ63" s="151"/>
      <c r="BR63" s="151"/>
      <c r="BS63" s="151"/>
      <c r="BT63" s="151"/>
      <c r="BU63" s="151"/>
      <c r="BV63" s="151"/>
    </row>
    <row r="64" spans="2:74" x14ac:dyDescent="0.2">
      <c r="BK64" s="151"/>
      <c r="BL64" s="151"/>
      <c r="BM64" s="151"/>
      <c r="BN64" s="151"/>
      <c r="BO64" s="151"/>
      <c r="BP64" s="151"/>
      <c r="BQ64" s="151"/>
      <c r="BR64" s="151"/>
      <c r="BS64" s="151"/>
      <c r="BT64" s="151"/>
      <c r="BU64" s="151"/>
      <c r="BV64" s="151"/>
    </row>
    <row r="65" spans="63:74" x14ac:dyDescent="0.2">
      <c r="BK65" s="151"/>
      <c r="BL65" s="151"/>
      <c r="BM65" s="151"/>
      <c r="BN65" s="151"/>
      <c r="BO65" s="151"/>
      <c r="BP65" s="151"/>
      <c r="BQ65" s="151"/>
      <c r="BR65" s="151"/>
      <c r="BS65" s="151"/>
      <c r="BT65" s="151"/>
      <c r="BU65" s="151"/>
      <c r="BV65" s="151"/>
    </row>
    <row r="66" spans="63:74" x14ac:dyDescent="0.2">
      <c r="BK66" s="151"/>
      <c r="BL66" s="151"/>
      <c r="BM66" s="151"/>
      <c r="BN66" s="151"/>
      <c r="BO66" s="151"/>
      <c r="BP66" s="151"/>
      <c r="BQ66" s="151"/>
      <c r="BR66" s="151"/>
      <c r="BS66" s="151"/>
      <c r="BT66" s="151"/>
      <c r="BU66" s="151"/>
      <c r="BV66" s="151"/>
    </row>
    <row r="67" spans="63:74" x14ac:dyDescent="0.2">
      <c r="BK67" s="151"/>
      <c r="BL67" s="151"/>
      <c r="BM67" s="151"/>
      <c r="BN67" s="151"/>
      <c r="BO67" s="151"/>
      <c r="BP67" s="151"/>
      <c r="BQ67" s="151"/>
      <c r="BR67" s="151"/>
      <c r="BS67" s="151"/>
      <c r="BT67" s="151"/>
      <c r="BU67" s="151"/>
      <c r="BV67" s="151"/>
    </row>
    <row r="68" spans="63:74" x14ac:dyDescent="0.2">
      <c r="BK68" s="151"/>
      <c r="BL68" s="151"/>
      <c r="BM68" s="151"/>
      <c r="BN68" s="151"/>
      <c r="BO68" s="151"/>
      <c r="BP68" s="151"/>
      <c r="BQ68" s="151"/>
      <c r="BR68" s="151"/>
      <c r="BS68" s="151"/>
      <c r="BT68" s="151"/>
      <c r="BU68" s="151"/>
      <c r="BV68" s="151"/>
    </row>
    <row r="69" spans="63:74" x14ac:dyDescent="0.2">
      <c r="BK69" s="151"/>
      <c r="BL69" s="151"/>
      <c r="BM69" s="151"/>
      <c r="BN69" s="151"/>
      <c r="BO69" s="151"/>
      <c r="BP69" s="151"/>
      <c r="BQ69" s="151"/>
      <c r="BR69" s="151"/>
      <c r="BS69" s="151"/>
      <c r="BT69" s="151"/>
      <c r="BU69" s="151"/>
      <c r="BV69" s="151"/>
    </row>
    <row r="70" spans="63:74" x14ac:dyDescent="0.2">
      <c r="BK70" s="151"/>
      <c r="BL70" s="151"/>
      <c r="BM70" s="151"/>
      <c r="BN70" s="151"/>
      <c r="BO70" s="151"/>
      <c r="BP70" s="151"/>
      <c r="BQ70" s="151"/>
      <c r="BR70" s="151"/>
      <c r="BS70" s="151"/>
      <c r="BT70" s="151"/>
      <c r="BU70" s="151"/>
      <c r="BV70" s="151"/>
    </row>
    <row r="71" spans="63:74" x14ac:dyDescent="0.2">
      <c r="BK71" s="151"/>
      <c r="BL71" s="151"/>
      <c r="BM71" s="151"/>
      <c r="BN71" s="151"/>
      <c r="BO71" s="151"/>
      <c r="BP71" s="151"/>
      <c r="BQ71" s="151"/>
      <c r="BR71" s="151"/>
      <c r="BS71" s="151"/>
      <c r="BT71" s="151"/>
      <c r="BU71" s="151"/>
      <c r="BV71" s="151"/>
    </row>
    <row r="72" spans="63:74" x14ac:dyDescent="0.2">
      <c r="BK72" s="151"/>
      <c r="BL72" s="151"/>
      <c r="BM72" s="151"/>
      <c r="BN72" s="151"/>
      <c r="BO72" s="151"/>
      <c r="BP72" s="151"/>
      <c r="BQ72" s="151"/>
      <c r="BR72" s="151"/>
      <c r="BS72" s="151"/>
      <c r="BT72" s="151"/>
      <c r="BU72" s="151"/>
      <c r="BV72" s="151"/>
    </row>
    <row r="73" spans="63:74" x14ac:dyDescent="0.2">
      <c r="BK73" s="151"/>
      <c r="BL73" s="151"/>
      <c r="BM73" s="151"/>
      <c r="BN73" s="151"/>
      <c r="BO73" s="151"/>
      <c r="BP73" s="151"/>
      <c r="BQ73" s="151"/>
      <c r="BR73" s="151"/>
      <c r="BS73" s="151"/>
      <c r="BT73" s="151"/>
      <c r="BU73" s="151"/>
      <c r="BV73" s="151"/>
    </row>
    <row r="74" spans="63:74" x14ac:dyDescent="0.2">
      <c r="BK74" s="151"/>
      <c r="BL74" s="151"/>
      <c r="BM74" s="151"/>
      <c r="BN74" s="151"/>
      <c r="BO74" s="151"/>
      <c r="BP74" s="151"/>
      <c r="BQ74" s="151"/>
      <c r="BR74" s="151"/>
      <c r="BS74" s="151"/>
      <c r="BT74" s="151"/>
      <c r="BU74" s="151"/>
      <c r="BV74" s="151"/>
    </row>
    <row r="75" spans="63:74" x14ac:dyDescent="0.2">
      <c r="BK75" s="151"/>
      <c r="BL75" s="151"/>
      <c r="BM75" s="151"/>
      <c r="BN75" s="151"/>
      <c r="BO75" s="151"/>
      <c r="BP75" s="151"/>
      <c r="BQ75" s="151"/>
      <c r="BR75" s="151"/>
      <c r="BS75" s="151"/>
      <c r="BT75" s="151"/>
      <c r="BU75" s="151"/>
      <c r="BV75" s="151"/>
    </row>
    <row r="76" spans="63:74" x14ac:dyDescent="0.2">
      <c r="BK76" s="151"/>
      <c r="BL76" s="151"/>
      <c r="BM76" s="151"/>
      <c r="BN76" s="151"/>
      <c r="BO76" s="151"/>
      <c r="BP76" s="151"/>
      <c r="BQ76" s="151"/>
      <c r="BR76" s="151"/>
      <c r="BS76" s="151"/>
      <c r="BT76" s="151"/>
      <c r="BU76" s="151"/>
      <c r="BV76" s="151"/>
    </row>
    <row r="77" spans="63:74" x14ac:dyDescent="0.2">
      <c r="BK77" s="151"/>
      <c r="BL77" s="151"/>
      <c r="BM77" s="151"/>
      <c r="BN77" s="151"/>
      <c r="BO77" s="151"/>
      <c r="BP77" s="151"/>
      <c r="BQ77" s="151"/>
      <c r="BR77" s="151"/>
      <c r="BS77" s="151"/>
      <c r="BT77" s="151"/>
      <c r="BU77" s="151"/>
      <c r="BV77" s="151"/>
    </row>
    <row r="78" spans="63:74" x14ac:dyDescent="0.2">
      <c r="BK78" s="151"/>
      <c r="BL78" s="151"/>
      <c r="BM78" s="151"/>
      <c r="BN78" s="151"/>
      <c r="BO78" s="151"/>
      <c r="BP78" s="151"/>
      <c r="BQ78" s="151"/>
      <c r="BR78" s="151"/>
      <c r="BS78" s="151"/>
      <c r="BT78" s="151"/>
      <c r="BU78" s="151"/>
      <c r="BV78" s="151"/>
    </row>
    <row r="79" spans="63:74" x14ac:dyDescent="0.2">
      <c r="BK79" s="151"/>
      <c r="BL79" s="151"/>
      <c r="BM79" s="151"/>
      <c r="BN79" s="151"/>
      <c r="BO79" s="151"/>
      <c r="BP79" s="151"/>
      <c r="BQ79" s="151"/>
      <c r="BR79" s="151"/>
      <c r="BS79" s="151"/>
      <c r="BT79" s="151"/>
      <c r="BU79" s="151"/>
      <c r="BV79" s="151"/>
    </row>
    <row r="80" spans="63:74" x14ac:dyDescent="0.2">
      <c r="BK80" s="151"/>
      <c r="BL80" s="151"/>
      <c r="BM80" s="151"/>
      <c r="BN80" s="151"/>
      <c r="BO80" s="151"/>
      <c r="BP80" s="151"/>
      <c r="BQ80" s="151"/>
      <c r="BR80" s="151"/>
      <c r="BS80" s="151"/>
      <c r="BT80" s="151"/>
      <c r="BU80" s="151"/>
      <c r="BV80" s="151"/>
    </row>
    <row r="81" spans="63:74" x14ac:dyDescent="0.2">
      <c r="BK81" s="151"/>
      <c r="BL81" s="151"/>
      <c r="BM81" s="151"/>
      <c r="BN81" s="151"/>
      <c r="BO81" s="151"/>
      <c r="BP81" s="151"/>
      <c r="BQ81" s="151"/>
      <c r="BR81" s="151"/>
      <c r="BS81" s="151"/>
      <c r="BT81" s="151"/>
      <c r="BU81" s="151"/>
      <c r="BV81" s="151"/>
    </row>
    <row r="82" spans="63:74" x14ac:dyDescent="0.2">
      <c r="BK82" s="151"/>
      <c r="BL82" s="151"/>
      <c r="BM82" s="151"/>
      <c r="BN82" s="151"/>
      <c r="BO82" s="151"/>
      <c r="BP82" s="151"/>
      <c r="BQ82" s="151"/>
      <c r="BR82" s="151"/>
      <c r="BS82" s="151"/>
      <c r="BT82" s="151"/>
      <c r="BU82" s="151"/>
      <c r="BV82" s="151"/>
    </row>
    <row r="83" spans="63:74" x14ac:dyDescent="0.2">
      <c r="BK83" s="151"/>
      <c r="BL83" s="151"/>
      <c r="BM83" s="151"/>
      <c r="BN83" s="151"/>
      <c r="BO83" s="151"/>
      <c r="BP83" s="151"/>
      <c r="BQ83" s="151"/>
      <c r="BR83" s="151"/>
      <c r="BS83" s="151"/>
      <c r="BT83" s="151"/>
      <c r="BU83" s="151"/>
      <c r="BV83" s="151"/>
    </row>
    <row r="84" spans="63:74" x14ac:dyDescent="0.2">
      <c r="BK84" s="151"/>
      <c r="BL84" s="151"/>
      <c r="BM84" s="151"/>
      <c r="BN84" s="151"/>
      <c r="BO84" s="151"/>
      <c r="BP84" s="151"/>
      <c r="BQ84" s="151"/>
      <c r="BR84" s="151"/>
      <c r="BS84" s="151"/>
      <c r="BT84" s="151"/>
      <c r="BU84" s="151"/>
      <c r="BV84" s="151"/>
    </row>
    <row r="85" spans="63:74" x14ac:dyDescent="0.2">
      <c r="BK85" s="151"/>
      <c r="BL85" s="151"/>
      <c r="BM85" s="151"/>
      <c r="BN85" s="151"/>
      <c r="BO85" s="151"/>
      <c r="BP85" s="151"/>
      <c r="BQ85" s="151"/>
      <c r="BR85" s="151"/>
      <c r="BS85" s="151"/>
      <c r="BT85" s="151"/>
      <c r="BU85" s="151"/>
      <c r="BV85" s="151"/>
    </row>
    <row r="86" spans="63:74" x14ac:dyDescent="0.2">
      <c r="BK86" s="151"/>
      <c r="BL86" s="151"/>
      <c r="BM86" s="151"/>
      <c r="BN86" s="151"/>
      <c r="BO86" s="151"/>
      <c r="BP86" s="151"/>
      <c r="BQ86" s="151"/>
      <c r="BR86" s="151"/>
      <c r="BS86" s="151"/>
      <c r="BT86" s="151"/>
      <c r="BU86" s="151"/>
      <c r="BV86" s="151"/>
    </row>
    <row r="87" spans="63:74" x14ac:dyDescent="0.2">
      <c r="BK87" s="151"/>
      <c r="BL87" s="151"/>
      <c r="BM87" s="151"/>
      <c r="BN87" s="151"/>
      <c r="BO87" s="151"/>
      <c r="BP87" s="151"/>
      <c r="BQ87" s="151"/>
      <c r="BR87" s="151"/>
      <c r="BS87" s="151"/>
      <c r="BT87" s="151"/>
      <c r="BU87" s="151"/>
      <c r="BV87" s="151"/>
    </row>
    <row r="88" spans="63:74" x14ac:dyDescent="0.2">
      <c r="BK88" s="151"/>
      <c r="BL88" s="151"/>
      <c r="BM88" s="151"/>
      <c r="BN88" s="151"/>
      <c r="BO88" s="151"/>
      <c r="BP88" s="151"/>
      <c r="BQ88" s="151"/>
      <c r="BR88" s="151"/>
      <c r="BS88" s="151"/>
      <c r="BT88" s="151"/>
      <c r="BU88" s="151"/>
      <c r="BV88" s="151"/>
    </row>
    <row r="89" spans="63:74" x14ac:dyDescent="0.2">
      <c r="BK89" s="151"/>
      <c r="BL89" s="151"/>
      <c r="BM89" s="151"/>
      <c r="BN89" s="151"/>
      <c r="BO89" s="151"/>
      <c r="BP89" s="151"/>
      <c r="BQ89" s="151"/>
      <c r="BR89" s="151"/>
      <c r="BS89" s="151"/>
      <c r="BT89" s="151"/>
      <c r="BU89" s="151"/>
      <c r="BV89" s="151"/>
    </row>
    <row r="90" spans="63:74" x14ac:dyDescent="0.2">
      <c r="BK90" s="151"/>
      <c r="BL90" s="151"/>
      <c r="BM90" s="151"/>
      <c r="BN90" s="151"/>
      <c r="BO90" s="151"/>
      <c r="BP90" s="151"/>
      <c r="BQ90" s="151"/>
      <c r="BR90" s="151"/>
      <c r="BS90" s="151"/>
      <c r="BT90" s="151"/>
      <c r="BU90" s="151"/>
      <c r="BV90" s="151"/>
    </row>
    <row r="91" spans="63:74" x14ac:dyDescent="0.2">
      <c r="BK91" s="151"/>
      <c r="BL91" s="151"/>
      <c r="BM91" s="151"/>
      <c r="BN91" s="151"/>
      <c r="BO91" s="151"/>
      <c r="BP91" s="151"/>
      <c r="BQ91" s="151"/>
      <c r="BR91" s="151"/>
      <c r="BS91" s="151"/>
      <c r="BT91" s="151"/>
      <c r="BU91" s="151"/>
      <c r="BV91" s="151"/>
    </row>
    <row r="92" spans="63:74" x14ac:dyDescent="0.2">
      <c r="BK92" s="151"/>
      <c r="BL92" s="151"/>
      <c r="BM92" s="151"/>
      <c r="BN92" s="151"/>
      <c r="BO92" s="151"/>
      <c r="BP92" s="151"/>
      <c r="BQ92" s="151"/>
      <c r="BR92" s="151"/>
      <c r="BS92" s="151"/>
      <c r="BT92" s="151"/>
      <c r="BU92" s="151"/>
      <c r="BV92" s="151"/>
    </row>
    <row r="93" spans="63:74" x14ac:dyDescent="0.2">
      <c r="BK93" s="151"/>
      <c r="BL93" s="151"/>
      <c r="BM93" s="151"/>
      <c r="BN93" s="151"/>
      <c r="BO93" s="151"/>
      <c r="BP93" s="151"/>
      <c r="BQ93" s="151"/>
      <c r="BR93" s="151"/>
      <c r="BS93" s="151"/>
      <c r="BT93" s="151"/>
      <c r="BU93" s="151"/>
      <c r="BV93" s="151"/>
    </row>
    <row r="94" spans="63:74" x14ac:dyDescent="0.2">
      <c r="BK94" s="151"/>
      <c r="BL94" s="151"/>
      <c r="BM94" s="151"/>
      <c r="BN94" s="151"/>
      <c r="BO94" s="151"/>
      <c r="BP94" s="151"/>
      <c r="BQ94" s="151"/>
      <c r="BR94" s="151"/>
      <c r="BS94" s="151"/>
      <c r="BT94" s="151"/>
      <c r="BU94" s="151"/>
      <c r="BV94" s="151"/>
    </row>
    <row r="95" spans="63:74" x14ac:dyDescent="0.2">
      <c r="BK95" s="151"/>
      <c r="BL95" s="151"/>
      <c r="BM95" s="151"/>
      <c r="BN95" s="151"/>
      <c r="BO95" s="151"/>
      <c r="BP95" s="151"/>
      <c r="BQ95" s="151"/>
      <c r="BR95" s="151"/>
      <c r="BS95" s="151"/>
      <c r="BT95" s="151"/>
      <c r="BU95" s="151"/>
      <c r="BV95" s="151"/>
    </row>
    <row r="96" spans="63:74" x14ac:dyDescent="0.2">
      <c r="BK96" s="151"/>
      <c r="BL96" s="151"/>
      <c r="BM96" s="151"/>
      <c r="BN96" s="151"/>
      <c r="BO96" s="151"/>
      <c r="BP96" s="151"/>
      <c r="BQ96" s="151"/>
      <c r="BR96" s="151"/>
      <c r="BS96" s="151"/>
      <c r="BT96" s="151"/>
      <c r="BU96" s="151"/>
      <c r="BV96" s="151"/>
    </row>
    <row r="97" spans="63:74" x14ac:dyDescent="0.2">
      <c r="BK97" s="151"/>
      <c r="BL97" s="151"/>
      <c r="BM97" s="151"/>
      <c r="BN97" s="151"/>
      <c r="BO97" s="151"/>
      <c r="BP97" s="151"/>
      <c r="BQ97" s="151"/>
      <c r="BR97" s="151"/>
      <c r="BS97" s="151"/>
      <c r="BT97" s="151"/>
      <c r="BU97" s="151"/>
      <c r="BV97" s="151"/>
    </row>
    <row r="98" spans="63:74" x14ac:dyDescent="0.2">
      <c r="BK98" s="151"/>
      <c r="BL98" s="151"/>
      <c r="BM98" s="151"/>
      <c r="BN98" s="151"/>
      <c r="BO98" s="151"/>
      <c r="BP98" s="151"/>
      <c r="BQ98" s="151"/>
      <c r="BR98" s="151"/>
      <c r="BS98" s="151"/>
      <c r="BT98" s="151"/>
      <c r="BU98" s="151"/>
      <c r="BV98" s="151"/>
    </row>
    <row r="99" spans="63:74" x14ac:dyDescent="0.2">
      <c r="BK99" s="151"/>
      <c r="BL99" s="151"/>
      <c r="BM99" s="151"/>
      <c r="BN99" s="151"/>
      <c r="BO99" s="151"/>
      <c r="BP99" s="151"/>
      <c r="BQ99" s="151"/>
      <c r="BR99" s="151"/>
      <c r="BS99" s="151"/>
      <c r="BT99" s="151"/>
      <c r="BU99" s="151"/>
      <c r="BV99" s="151"/>
    </row>
    <row r="100" spans="63:74" x14ac:dyDescent="0.2">
      <c r="BK100" s="151"/>
      <c r="BL100" s="151"/>
      <c r="BM100" s="151"/>
      <c r="BN100" s="151"/>
      <c r="BO100" s="151"/>
      <c r="BP100" s="151"/>
      <c r="BQ100" s="151"/>
      <c r="BR100" s="151"/>
      <c r="BS100" s="151"/>
      <c r="BT100" s="151"/>
      <c r="BU100" s="151"/>
      <c r="BV100" s="151"/>
    </row>
    <row r="101" spans="63:74" x14ac:dyDescent="0.2">
      <c r="BK101" s="151"/>
      <c r="BL101" s="151"/>
      <c r="BM101" s="151"/>
      <c r="BN101" s="151"/>
      <c r="BO101" s="151"/>
      <c r="BP101" s="151"/>
      <c r="BQ101" s="151"/>
      <c r="BR101" s="151"/>
      <c r="BS101" s="151"/>
      <c r="BT101" s="151"/>
      <c r="BU101" s="151"/>
      <c r="BV101" s="151"/>
    </row>
    <row r="102" spans="63:74" x14ac:dyDescent="0.2">
      <c r="BK102" s="151"/>
      <c r="BL102" s="151"/>
      <c r="BM102" s="151"/>
      <c r="BN102" s="151"/>
      <c r="BO102" s="151"/>
      <c r="BP102" s="151"/>
      <c r="BQ102" s="151"/>
      <c r="BR102" s="151"/>
      <c r="BS102" s="151"/>
      <c r="BT102" s="151"/>
      <c r="BU102" s="151"/>
      <c r="BV102" s="151"/>
    </row>
    <row r="103" spans="63:74" x14ac:dyDescent="0.2">
      <c r="BK103" s="151"/>
      <c r="BL103" s="151"/>
      <c r="BM103" s="151"/>
      <c r="BN103" s="151"/>
      <c r="BO103" s="151"/>
      <c r="BP103" s="151"/>
      <c r="BQ103" s="151"/>
      <c r="BR103" s="151"/>
      <c r="BS103" s="151"/>
      <c r="BT103" s="151"/>
      <c r="BU103" s="151"/>
      <c r="BV103" s="151"/>
    </row>
    <row r="104" spans="63:74" x14ac:dyDescent="0.2">
      <c r="BK104" s="151"/>
      <c r="BL104" s="151"/>
      <c r="BM104" s="151"/>
      <c r="BN104" s="151"/>
      <c r="BO104" s="151"/>
      <c r="BP104" s="151"/>
      <c r="BQ104" s="151"/>
      <c r="BR104" s="151"/>
      <c r="BS104" s="151"/>
      <c r="BT104" s="151"/>
      <c r="BU104" s="151"/>
      <c r="BV104" s="151"/>
    </row>
    <row r="105" spans="63:74" x14ac:dyDescent="0.2">
      <c r="BK105" s="151"/>
      <c r="BL105" s="151"/>
      <c r="BM105" s="151"/>
      <c r="BN105" s="151"/>
      <c r="BO105" s="151"/>
      <c r="BP105" s="151"/>
      <c r="BQ105" s="151"/>
      <c r="BR105" s="151"/>
      <c r="BS105" s="151"/>
      <c r="BT105" s="151"/>
      <c r="BU105" s="151"/>
      <c r="BV105" s="151"/>
    </row>
    <row r="106" spans="63:74" x14ac:dyDescent="0.2">
      <c r="BK106" s="151"/>
      <c r="BL106" s="151"/>
      <c r="BM106" s="151"/>
      <c r="BN106" s="151"/>
      <c r="BO106" s="151"/>
      <c r="BP106" s="151"/>
      <c r="BQ106" s="151"/>
      <c r="BR106" s="151"/>
      <c r="BS106" s="151"/>
      <c r="BT106" s="151"/>
      <c r="BU106" s="151"/>
      <c r="BV106" s="151"/>
    </row>
    <row r="107" spans="63:74" x14ac:dyDescent="0.2">
      <c r="BK107" s="151"/>
      <c r="BL107" s="151"/>
      <c r="BM107" s="151"/>
      <c r="BN107" s="151"/>
      <c r="BO107" s="151"/>
      <c r="BP107" s="151"/>
      <c r="BQ107" s="151"/>
      <c r="BR107" s="151"/>
      <c r="BS107" s="151"/>
      <c r="BT107" s="151"/>
      <c r="BU107" s="151"/>
      <c r="BV107" s="151"/>
    </row>
    <row r="108" spans="63:74" x14ac:dyDescent="0.2">
      <c r="BK108" s="151"/>
      <c r="BL108" s="151"/>
      <c r="BM108" s="151"/>
      <c r="BN108" s="151"/>
      <c r="BO108" s="151"/>
      <c r="BP108" s="151"/>
      <c r="BQ108" s="151"/>
      <c r="BR108" s="151"/>
      <c r="BS108" s="151"/>
      <c r="BT108" s="151"/>
      <c r="BU108" s="151"/>
      <c r="BV108" s="151"/>
    </row>
    <row r="109" spans="63:74" x14ac:dyDescent="0.2">
      <c r="BK109" s="151"/>
      <c r="BL109" s="151"/>
      <c r="BM109" s="151"/>
      <c r="BN109" s="151"/>
      <c r="BO109" s="151"/>
      <c r="BP109" s="151"/>
      <c r="BQ109" s="151"/>
      <c r="BR109" s="151"/>
      <c r="BS109" s="151"/>
      <c r="BT109" s="151"/>
      <c r="BU109" s="151"/>
      <c r="BV109" s="151"/>
    </row>
    <row r="110" spans="63:74" x14ac:dyDescent="0.2">
      <c r="BK110" s="151"/>
      <c r="BL110" s="151"/>
      <c r="BM110" s="151"/>
      <c r="BN110" s="151"/>
      <c r="BO110" s="151"/>
      <c r="BP110" s="151"/>
      <c r="BQ110" s="151"/>
      <c r="BR110" s="151"/>
      <c r="BS110" s="151"/>
      <c r="BT110" s="151"/>
      <c r="BU110" s="151"/>
      <c r="BV110" s="151"/>
    </row>
    <row r="111" spans="63:74" x14ac:dyDescent="0.2">
      <c r="BK111" s="151"/>
      <c r="BL111" s="151"/>
      <c r="BM111" s="151"/>
      <c r="BN111" s="151"/>
      <c r="BO111" s="151"/>
      <c r="BP111" s="151"/>
      <c r="BQ111" s="151"/>
      <c r="BR111" s="151"/>
      <c r="BS111" s="151"/>
      <c r="BT111" s="151"/>
      <c r="BU111" s="151"/>
      <c r="BV111" s="151"/>
    </row>
    <row r="112" spans="63:74" x14ac:dyDescent="0.2">
      <c r="BK112" s="151"/>
      <c r="BL112" s="151"/>
      <c r="BM112" s="151"/>
      <c r="BN112" s="151"/>
      <c r="BO112" s="151"/>
      <c r="BP112" s="151"/>
      <c r="BQ112" s="151"/>
      <c r="BR112" s="151"/>
      <c r="BS112" s="151"/>
      <c r="BT112" s="151"/>
      <c r="BU112" s="151"/>
      <c r="BV112" s="151"/>
    </row>
    <row r="113" spans="63:74" x14ac:dyDescent="0.2">
      <c r="BK113" s="151"/>
      <c r="BL113" s="151"/>
      <c r="BM113" s="151"/>
      <c r="BN113" s="151"/>
      <c r="BO113" s="151"/>
      <c r="BP113" s="151"/>
      <c r="BQ113" s="151"/>
      <c r="BR113" s="151"/>
      <c r="BS113" s="151"/>
      <c r="BT113" s="151"/>
      <c r="BU113" s="151"/>
      <c r="BV113" s="151"/>
    </row>
    <row r="114" spans="63:74" x14ac:dyDescent="0.2">
      <c r="BK114" s="151"/>
      <c r="BL114" s="151"/>
      <c r="BM114" s="151"/>
      <c r="BN114" s="151"/>
      <c r="BO114" s="151"/>
      <c r="BP114" s="151"/>
      <c r="BQ114" s="151"/>
      <c r="BR114" s="151"/>
      <c r="BS114" s="151"/>
      <c r="BT114" s="151"/>
      <c r="BU114" s="151"/>
      <c r="BV114" s="151"/>
    </row>
    <row r="115" spans="63:74" x14ac:dyDescent="0.2">
      <c r="BK115" s="151"/>
      <c r="BL115" s="151"/>
      <c r="BM115" s="151"/>
      <c r="BN115" s="151"/>
      <c r="BO115" s="151"/>
      <c r="BP115" s="151"/>
      <c r="BQ115" s="151"/>
      <c r="BR115" s="151"/>
      <c r="BS115" s="151"/>
      <c r="BT115" s="151"/>
      <c r="BU115" s="151"/>
      <c r="BV115" s="151"/>
    </row>
    <row r="116" spans="63:74" x14ac:dyDescent="0.2">
      <c r="BK116" s="151"/>
      <c r="BL116" s="151"/>
      <c r="BM116" s="151"/>
      <c r="BN116" s="151"/>
      <c r="BO116" s="151"/>
      <c r="BP116" s="151"/>
      <c r="BQ116" s="151"/>
      <c r="BR116" s="151"/>
      <c r="BS116" s="151"/>
      <c r="BT116" s="151"/>
      <c r="BU116" s="151"/>
      <c r="BV116" s="151"/>
    </row>
    <row r="117" spans="63:74" x14ac:dyDescent="0.2">
      <c r="BK117" s="151"/>
      <c r="BL117" s="151"/>
      <c r="BM117" s="151"/>
      <c r="BN117" s="151"/>
      <c r="BO117" s="151"/>
      <c r="BP117" s="151"/>
      <c r="BQ117" s="151"/>
      <c r="BR117" s="151"/>
      <c r="BS117" s="151"/>
      <c r="BT117" s="151"/>
      <c r="BU117" s="151"/>
      <c r="BV117" s="151"/>
    </row>
    <row r="118" spans="63:74" x14ac:dyDescent="0.2">
      <c r="BK118" s="151"/>
      <c r="BL118" s="151"/>
      <c r="BM118" s="151"/>
      <c r="BN118" s="151"/>
      <c r="BO118" s="151"/>
      <c r="BP118" s="151"/>
      <c r="BQ118" s="151"/>
      <c r="BR118" s="151"/>
      <c r="BS118" s="151"/>
      <c r="BT118" s="151"/>
      <c r="BU118" s="151"/>
      <c r="BV118" s="151"/>
    </row>
    <row r="119" spans="63:74" x14ac:dyDescent="0.2">
      <c r="BK119" s="151"/>
      <c r="BL119" s="151"/>
      <c r="BM119" s="151"/>
      <c r="BN119" s="151"/>
      <c r="BO119" s="151"/>
      <c r="BP119" s="151"/>
      <c r="BQ119" s="151"/>
      <c r="BR119" s="151"/>
      <c r="BS119" s="151"/>
      <c r="BT119" s="151"/>
      <c r="BU119" s="151"/>
      <c r="BV119" s="151"/>
    </row>
    <row r="120" spans="63:74" x14ac:dyDescent="0.2">
      <c r="BK120" s="151"/>
      <c r="BL120" s="151"/>
      <c r="BM120" s="151"/>
      <c r="BN120" s="151"/>
      <c r="BO120" s="151"/>
      <c r="BP120" s="151"/>
      <c r="BQ120" s="151"/>
      <c r="BR120" s="151"/>
      <c r="BS120" s="151"/>
      <c r="BT120" s="151"/>
      <c r="BU120" s="151"/>
      <c r="BV120" s="151"/>
    </row>
    <row r="121" spans="63:74" x14ac:dyDescent="0.2">
      <c r="BK121" s="151"/>
      <c r="BL121" s="151"/>
      <c r="BM121" s="151"/>
      <c r="BN121" s="151"/>
      <c r="BO121" s="151"/>
      <c r="BP121" s="151"/>
      <c r="BQ121" s="151"/>
      <c r="BR121" s="151"/>
      <c r="BS121" s="151"/>
      <c r="BT121" s="151"/>
      <c r="BU121" s="151"/>
      <c r="BV121" s="151"/>
    </row>
    <row r="122" spans="63:74" x14ac:dyDescent="0.2">
      <c r="BK122" s="151"/>
      <c r="BL122" s="151"/>
      <c r="BM122" s="151"/>
      <c r="BN122" s="151"/>
      <c r="BO122" s="151"/>
      <c r="BP122" s="151"/>
      <c r="BQ122" s="151"/>
      <c r="BR122" s="151"/>
      <c r="BS122" s="151"/>
      <c r="BT122" s="151"/>
      <c r="BU122" s="151"/>
      <c r="BV122" s="151"/>
    </row>
    <row r="123" spans="63:74" x14ac:dyDescent="0.2">
      <c r="BK123" s="151"/>
      <c r="BL123" s="151"/>
      <c r="BM123" s="151"/>
      <c r="BN123" s="151"/>
      <c r="BO123" s="151"/>
      <c r="BP123" s="151"/>
      <c r="BQ123" s="151"/>
      <c r="BR123" s="151"/>
      <c r="BS123" s="151"/>
      <c r="BT123" s="151"/>
      <c r="BU123" s="151"/>
      <c r="BV123" s="151"/>
    </row>
    <row r="124" spans="63:74" x14ac:dyDescent="0.2">
      <c r="BK124" s="151"/>
      <c r="BL124" s="151"/>
      <c r="BM124" s="151"/>
      <c r="BN124" s="151"/>
      <c r="BO124" s="151"/>
      <c r="BP124" s="151"/>
      <c r="BQ124" s="151"/>
      <c r="BR124" s="151"/>
      <c r="BS124" s="151"/>
      <c r="BT124" s="151"/>
      <c r="BU124" s="151"/>
      <c r="BV124" s="151"/>
    </row>
    <row r="125" spans="63:74" x14ac:dyDescent="0.2">
      <c r="BK125" s="151"/>
      <c r="BL125" s="151"/>
      <c r="BM125" s="151"/>
      <c r="BN125" s="151"/>
      <c r="BO125" s="151"/>
      <c r="BP125" s="151"/>
      <c r="BQ125" s="151"/>
      <c r="BR125" s="151"/>
      <c r="BS125" s="151"/>
      <c r="BT125" s="151"/>
      <c r="BU125" s="151"/>
      <c r="BV125" s="151"/>
    </row>
    <row r="126" spans="63:74" x14ac:dyDescent="0.2">
      <c r="BK126" s="151"/>
      <c r="BL126" s="151"/>
      <c r="BM126" s="151"/>
      <c r="BN126" s="151"/>
      <c r="BO126" s="151"/>
      <c r="BP126" s="151"/>
      <c r="BQ126" s="151"/>
      <c r="BR126" s="151"/>
      <c r="BS126" s="151"/>
      <c r="BT126" s="151"/>
      <c r="BU126" s="151"/>
      <c r="BV126" s="151"/>
    </row>
    <row r="127" spans="63:74" x14ac:dyDescent="0.2">
      <c r="BK127" s="151"/>
      <c r="BL127" s="151"/>
      <c r="BM127" s="151"/>
      <c r="BN127" s="151"/>
      <c r="BO127" s="151"/>
      <c r="BP127" s="151"/>
      <c r="BQ127" s="151"/>
      <c r="BR127" s="151"/>
      <c r="BS127" s="151"/>
      <c r="BT127" s="151"/>
      <c r="BU127" s="151"/>
      <c r="BV127" s="151"/>
    </row>
    <row r="128" spans="63:74" x14ac:dyDescent="0.2">
      <c r="BK128" s="151"/>
      <c r="BL128" s="151"/>
      <c r="BM128" s="151"/>
      <c r="BN128" s="151"/>
      <c r="BO128" s="151"/>
      <c r="BP128" s="151"/>
      <c r="BQ128" s="151"/>
      <c r="BR128" s="151"/>
      <c r="BS128" s="151"/>
      <c r="BT128" s="151"/>
      <c r="BU128" s="151"/>
      <c r="BV128" s="151"/>
    </row>
    <row r="129" spans="63:74" x14ac:dyDescent="0.2">
      <c r="BK129" s="151"/>
      <c r="BL129" s="151"/>
      <c r="BM129" s="151"/>
      <c r="BN129" s="151"/>
      <c r="BO129" s="151"/>
      <c r="BP129" s="151"/>
      <c r="BQ129" s="151"/>
      <c r="BR129" s="151"/>
      <c r="BS129" s="151"/>
      <c r="BT129" s="151"/>
      <c r="BU129" s="151"/>
      <c r="BV129" s="151"/>
    </row>
  </sheetData>
  <mergeCells count="17">
    <mergeCell ref="B48:Q48"/>
    <mergeCell ref="B49:Q49"/>
    <mergeCell ref="AM3:AX3"/>
    <mergeCell ref="AY3:BJ3"/>
    <mergeCell ref="BK3:BV3"/>
    <mergeCell ref="B46:Q46"/>
    <mergeCell ref="A1:A2"/>
    <mergeCell ref="B40:Q40"/>
    <mergeCell ref="B44:Q44"/>
    <mergeCell ref="B45:Q45"/>
    <mergeCell ref="B1:AL1"/>
    <mergeCell ref="C3:N3"/>
    <mergeCell ref="O3:Z3"/>
    <mergeCell ref="AA3:AL3"/>
    <mergeCell ref="B39:Q39"/>
    <mergeCell ref="B38:Q38"/>
    <mergeCell ref="B41:Q41"/>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W5" activePane="bottomRight" state="frozen"/>
      <selection activeCell="BF63" sqref="BF63"/>
      <selection pane="topRight" activeCell="BF63" sqref="BF63"/>
      <selection pane="bottomLeft" activeCell="BF63" sqref="BF63"/>
      <selection pane="bottomRight" activeCell="B1" sqref="B1:BV1"/>
    </sheetView>
  </sheetViews>
  <sheetFormatPr defaultColWidth="8.625" defaultRowHeight="10.7" x14ac:dyDescent="0.2"/>
  <cols>
    <col min="1" max="1" width="17.625" style="89" customWidth="1"/>
    <col min="2" max="2" width="42.625" style="83" customWidth="1"/>
    <col min="3" max="50" width="6.625" style="83" customWidth="1"/>
    <col min="51" max="55" width="6.625" style="640" customWidth="1"/>
    <col min="56" max="58" width="6.625" style="637" customWidth="1"/>
    <col min="59" max="61" width="6.625" style="640" customWidth="1"/>
    <col min="62" max="62" width="6.625" style="195" customWidth="1"/>
    <col min="63" max="74" width="6.625" style="83" customWidth="1"/>
    <col min="75" max="16384" width="8.625" style="83"/>
  </cols>
  <sheetData>
    <row r="1" spans="1:74" ht="12.85" customHeight="1" x14ac:dyDescent="0.2">
      <c r="A1" s="979" t="s">
        <v>479</v>
      </c>
      <c r="B1" s="1034" t="s">
        <v>897</v>
      </c>
      <c r="C1" s="1034"/>
      <c r="D1" s="1034"/>
      <c r="E1" s="1034"/>
      <c r="F1" s="1034"/>
      <c r="G1" s="1034"/>
      <c r="H1" s="1034"/>
      <c r="I1" s="1034"/>
      <c r="J1" s="1034"/>
      <c r="K1" s="1034"/>
      <c r="L1" s="1034"/>
      <c r="M1" s="1034"/>
      <c r="N1" s="1034"/>
      <c r="O1" s="1034"/>
      <c r="P1" s="1034"/>
      <c r="Q1" s="1034"/>
      <c r="R1" s="1034"/>
      <c r="S1" s="1034"/>
      <c r="T1" s="1034"/>
      <c r="U1" s="1034"/>
      <c r="V1" s="1034"/>
      <c r="W1" s="1034"/>
      <c r="X1" s="1034"/>
      <c r="Y1" s="1034"/>
      <c r="Z1" s="1034"/>
      <c r="AA1" s="1034"/>
      <c r="AB1" s="1034"/>
      <c r="AC1" s="1034"/>
      <c r="AD1" s="1034"/>
      <c r="AE1" s="1034"/>
      <c r="AF1" s="1034"/>
      <c r="AG1" s="1034"/>
      <c r="AH1" s="1034"/>
      <c r="AI1" s="1034"/>
      <c r="AJ1" s="1034"/>
      <c r="AK1" s="1034"/>
      <c r="AL1" s="1034"/>
      <c r="AM1" s="1034"/>
      <c r="AN1" s="1034"/>
      <c r="AO1" s="1034"/>
      <c r="AP1" s="1034"/>
      <c r="AQ1" s="1034"/>
      <c r="AR1" s="1034"/>
      <c r="AS1" s="1034"/>
      <c r="AT1" s="1034"/>
      <c r="AU1" s="1034"/>
      <c r="AV1" s="1034"/>
      <c r="AW1" s="1034"/>
      <c r="AX1" s="1034"/>
      <c r="AY1" s="1034"/>
      <c r="AZ1" s="1034"/>
      <c r="BA1" s="1034"/>
      <c r="BB1" s="1034"/>
      <c r="BC1" s="1034"/>
      <c r="BD1" s="1034"/>
      <c r="BE1" s="1034"/>
      <c r="BF1" s="1034"/>
      <c r="BG1" s="1034"/>
      <c r="BH1" s="1034"/>
      <c r="BI1" s="1034"/>
      <c r="BJ1" s="1034"/>
      <c r="BK1" s="1034"/>
      <c r="BL1" s="1034"/>
      <c r="BM1" s="1034"/>
      <c r="BN1" s="1034"/>
      <c r="BO1" s="1034"/>
      <c r="BP1" s="1034"/>
      <c r="BQ1" s="1034"/>
      <c r="BR1" s="1034"/>
      <c r="BS1" s="1034"/>
      <c r="BT1" s="1034"/>
      <c r="BU1" s="1034"/>
      <c r="BV1" s="1034"/>
    </row>
    <row r="2" spans="1:74" ht="12.85" customHeight="1" x14ac:dyDescent="0.2">
      <c r="A2" s="980"/>
      <c r="B2" s="222" t="str">
        <f>"U.S. Energy Information Administration  |  Short-Term Energy Outlook  - "&amp;Dates!D1</f>
        <v>U.S. Energy Information Administration  |  Short-Term Energy Outlook  - September 2025</v>
      </c>
      <c r="C2" s="223"/>
      <c r="D2" s="223"/>
      <c r="E2" s="223"/>
      <c r="F2" s="223"/>
      <c r="G2" s="297"/>
      <c r="H2" s="334"/>
      <c r="I2" s="334"/>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60"/>
      <c r="AN2" s="260"/>
      <c r="AO2" s="260"/>
      <c r="AP2" s="260"/>
      <c r="AQ2" s="260"/>
      <c r="AR2" s="260"/>
      <c r="AS2" s="260"/>
      <c r="AT2" s="260"/>
      <c r="AU2" s="260"/>
      <c r="AV2" s="260"/>
      <c r="AW2" s="260"/>
      <c r="AX2" s="260"/>
      <c r="AY2" s="827"/>
      <c r="AZ2" s="827"/>
      <c r="BA2" s="827"/>
      <c r="BB2" s="827"/>
      <c r="BC2" s="827"/>
      <c r="BD2" s="643"/>
      <c r="BE2" s="643"/>
      <c r="BF2" s="643"/>
      <c r="BG2" s="827"/>
      <c r="BH2" s="827"/>
      <c r="BI2" s="827"/>
      <c r="BJ2" s="261"/>
      <c r="BK2" s="260"/>
      <c r="BL2" s="260"/>
      <c r="BM2" s="260"/>
      <c r="BN2" s="260"/>
      <c r="BO2" s="260"/>
      <c r="BP2" s="260"/>
      <c r="BQ2" s="260"/>
      <c r="BR2" s="260"/>
      <c r="BS2" s="260"/>
      <c r="BT2" s="260"/>
      <c r="BU2" s="260"/>
      <c r="BV2" s="262"/>
    </row>
    <row r="3" spans="1:74" ht="12.85" x14ac:dyDescent="0.2">
      <c r="A3" s="316" t="s">
        <v>764</v>
      </c>
      <c r="B3" s="193"/>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x14ac:dyDescent="0.2">
      <c r="A4" s="322" t="str">
        <f>TEXT(Dates!$D$2,"dddd, mmmm d, yyyy")</f>
        <v>Thursday, September 4, 2025</v>
      </c>
      <c r="B4" s="194"/>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ht="11.05" customHeight="1" x14ac:dyDescent="0.2">
      <c r="A5" s="335"/>
      <c r="B5" s="327" t="s">
        <v>869</v>
      </c>
      <c r="AY5" s="644"/>
      <c r="BG5" s="853"/>
      <c r="BH5" s="853"/>
      <c r="BI5" s="853"/>
      <c r="BJ5" s="399"/>
      <c r="BK5" s="399"/>
      <c r="BL5" s="399"/>
      <c r="BM5" s="399"/>
      <c r="BN5" s="399"/>
      <c r="BO5" s="399"/>
      <c r="BP5" s="399"/>
      <c r="BQ5" s="399"/>
      <c r="BR5" s="399"/>
      <c r="BS5" s="399"/>
      <c r="BT5" s="399"/>
      <c r="BU5" s="399"/>
      <c r="BV5" s="399"/>
    </row>
    <row r="6" spans="1:74" s="272" customFormat="1" ht="11.05" customHeight="1" x14ac:dyDescent="0.2">
      <c r="A6" s="418" t="s">
        <v>815</v>
      </c>
      <c r="B6" s="412" t="s">
        <v>814</v>
      </c>
      <c r="C6" s="105">
        <v>71.045062978000004</v>
      </c>
      <c r="D6" s="105">
        <v>69.189011288000003</v>
      </c>
      <c r="E6" s="105">
        <v>71.087354801999993</v>
      </c>
      <c r="F6" s="105">
        <v>70.645990648999998</v>
      </c>
      <c r="G6" s="105">
        <v>71.155075302</v>
      </c>
      <c r="H6" s="105">
        <v>71.735742646999995</v>
      </c>
      <c r="I6" s="105">
        <v>72.974662840999997</v>
      </c>
      <c r="J6" s="105">
        <v>72.674407794000004</v>
      </c>
      <c r="K6" s="105">
        <v>72.931541288000005</v>
      </c>
      <c r="L6" s="105">
        <v>74.197079173000006</v>
      </c>
      <c r="M6" s="105">
        <v>74.961943649999995</v>
      </c>
      <c r="N6" s="105">
        <v>74.541122192000003</v>
      </c>
      <c r="O6" s="105">
        <v>74.626758699000007</v>
      </c>
      <c r="P6" s="105">
        <v>75.869191506000007</v>
      </c>
      <c r="Q6" s="105">
        <v>75.768207853000007</v>
      </c>
      <c r="R6" s="105">
        <v>75.106664362000004</v>
      </c>
      <c r="S6" s="105">
        <v>74.487752674999996</v>
      </c>
      <c r="T6" s="105">
        <v>74.781797295999993</v>
      </c>
      <c r="U6" s="105">
        <v>75.730030002999996</v>
      </c>
      <c r="V6" s="105">
        <v>76.772449502000001</v>
      </c>
      <c r="W6" s="105">
        <v>77.303501935</v>
      </c>
      <c r="X6" s="105">
        <v>77.251387062000006</v>
      </c>
      <c r="Y6" s="105">
        <v>77.370835893999995</v>
      </c>
      <c r="Z6" s="105">
        <v>76.788279826999997</v>
      </c>
      <c r="AA6" s="105">
        <v>76.812725017999995</v>
      </c>
      <c r="AB6" s="105">
        <v>77.413200388999996</v>
      </c>
      <c r="AC6" s="105">
        <v>77.418212034999996</v>
      </c>
      <c r="AD6" s="105">
        <v>76.773633215000004</v>
      </c>
      <c r="AE6" s="105">
        <v>76.172943024999995</v>
      </c>
      <c r="AF6" s="105">
        <v>76.649082476999993</v>
      </c>
      <c r="AG6" s="105">
        <v>76.032262849000006</v>
      </c>
      <c r="AH6" s="105">
        <v>75.57167699</v>
      </c>
      <c r="AI6" s="105">
        <v>76.536395764000005</v>
      </c>
      <c r="AJ6" s="105">
        <v>76.736738978999995</v>
      </c>
      <c r="AK6" s="105">
        <v>77.503321110000002</v>
      </c>
      <c r="AL6" s="105">
        <v>77.758352263000006</v>
      </c>
      <c r="AM6" s="105">
        <v>76.373399978999998</v>
      </c>
      <c r="AN6" s="105">
        <v>77.063476042000005</v>
      </c>
      <c r="AO6" s="105">
        <v>77.510330124999996</v>
      </c>
      <c r="AP6" s="105">
        <v>77.033028947999995</v>
      </c>
      <c r="AQ6" s="105">
        <v>76.365467713000001</v>
      </c>
      <c r="AR6" s="105">
        <v>76.085008191</v>
      </c>
      <c r="AS6" s="105">
        <v>76.365516955000004</v>
      </c>
      <c r="AT6" s="105">
        <v>76.594830513000005</v>
      </c>
      <c r="AU6" s="105">
        <v>75.502122553999996</v>
      </c>
      <c r="AV6" s="105">
        <v>76.489557539000003</v>
      </c>
      <c r="AW6" s="105">
        <v>76.666818153999998</v>
      </c>
      <c r="AX6" s="105">
        <v>77.061948583000003</v>
      </c>
      <c r="AY6" s="888">
        <v>76.733330280999994</v>
      </c>
      <c r="AZ6" s="888">
        <v>76.914749999999998</v>
      </c>
      <c r="BA6" s="888">
        <v>78.019255999999999</v>
      </c>
      <c r="BB6" s="888">
        <v>77.611411000000004</v>
      </c>
      <c r="BC6" s="888">
        <v>77.595049000000003</v>
      </c>
      <c r="BD6" s="888">
        <v>78.332107698000002</v>
      </c>
      <c r="BE6" s="888">
        <v>78.684728727999996</v>
      </c>
      <c r="BF6" s="888">
        <v>78.980150566000006</v>
      </c>
      <c r="BG6" s="388">
        <v>79.494643589999995</v>
      </c>
      <c r="BH6" s="388">
        <v>79.273728019999993</v>
      </c>
      <c r="BI6" s="388">
        <v>79.543181578000002</v>
      </c>
      <c r="BJ6" s="388">
        <v>79.448827425999994</v>
      </c>
      <c r="BK6" s="388">
        <v>79.179729186000003</v>
      </c>
      <c r="BL6" s="388">
        <v>79.140570740000001</v>
      </c>
      <c r="BM6" s="388">
        <v>78.697127398000006</v>
      </c>
      <c r="BN6" s="388">
        <v>78.907999615999998</v>
      </c>
      <c r="BO6" s="388">
        <v>78.599691617999994</v>
      </c>
      <c r="BP6" s="388">
        <v>79.081136747000002</v>
      </c>
      <c r="BQ6" s="388">
        <v>79.001086150000006</v>
      </c>
      <c r="BR6" s="388">
        <v>78.700803891999996</v>
      </c>
      <c r="BS6" s="388">
        <v>78.696767788000002</v>
      </c>
      <c r="BT6" s="388">
        <v>78.798011075999995</v>
      </c>
      <c r="BU6" s="388">
        <v>79.190184313000003</v>
      </c>
      <c r="BV6" s="388">
        <v>78.861684945999997</v>
      </c>
    </row>
    <row r="7" spans="1:74" ht="11.05" customHeight="1" x14ac:dyDescent="0.2">
      <c r="A7" s="335" t="s">
        <v>809</v>
      </c>
      <c r="B7" s="404" t="s">
        <v>854</v>
      </c>
      <c r="C7" s="289">
        <v>35.046900000000001</v>
      </c>
      <c r="D7" s="289">
        <v>34.469700000000003</v>
      </c>
      <c r="E7" s="289">
        <v>34.597200000000001</v>
      </c>
      <c r="F7" s="289">
        <v>34.743899999999996</v>
      </c>
      <c r="G7" s="289">
        <v>35.1648</v>
      </c>
      <c r="H7" s="289">
        <v>35.684600000000003</v>
      </c>
      <c r="I7" s="289">
        <v>36.364800000000002</v>
      </c>
      <c r="J7" s="289">
        <v>36.278599999999997</v>
      </c>
      <c r="K7" s="289">
        <v>36.898699999999998</v>
      </c>
      <c r="L7" s="289">
        <v>37.441200000000002</v>
      </c>
      <c r="M7" s="289">
        <v>37.848700000000001</v>
      </c>
      <c r="N7" s="289">
        <v>37.994100000000003</v>
      </c>
      <c r="O7" s="289">
        <v>38.150100000000002</v>
      </c>
      <c r="P7" s="289">
        <v>38.829000000000001</v>
      </c>
      <c r="Q7" s="289">
        <v>38.314900000000002</v>
      </c>
      <c r="R7" s="289">
        <v>37.8581</v>
      </c>
      <c r="S7" s="289">
        <v>37.915700000000001</v>
      </c>
      <c r="T7" s="289">
        <v>38.424599999999998</v>
      </c>
      <c r="U7" s="289">
        <v>38.8825</v>
      </c>
      <c r="V7" s="289">
        <v>39.045099999999998</v>
      </c>
      <c r="W7" s="289">
        <v>39.3309</v>
      </c>
      <c r="X7" s="289">
        <v>38.9392</v>
      </c>
      <c r="Y7" s="289">
        <v>38.947699999999998</v>
      </c>
      <c r="Z7" s="289">
        <v>38.979399999999998</v>
      </c>
      <c r="AA7" s="289">
        <v>38.234699999999997</v>
      </c>
      <c r="AB7" s="289">
        <v>38.636899999999997</v>
      </c>
      <c r="AC7" s="289">
        <v>38.546900000000001</v>
      </c>
      <c r="AD7" s="289">
        <v>38.254899999999999</v>
      </c>
      <c r="AE7" s="289">
        <v>37.518599999999999</v>
      </c>
      <c r="AF7" s="289">
        <v>37.5715</v>
      </c>
      <c r="AG7" s="289">
        <v>36.472099999999998</v>
      </c>
      <c r="AH7" s="289">
        <v>36.007899999999999</v>
      </c>
      <c r="AI7" s="289">
        <v>36.836799999999997</v>
      </c>
      <c r="AJ7" s="289">
        <v>36.795499999999997</v>
      </c>
      <c r="AK7" s="289">
        <v>36.680100000000003</v>
      </c>
      <c r="AL7" s="289">
        <v>36.627499999999998</v>
      </c>
      <c r="AM7" s="289">
        <v>36.603000000000002</v>
      </c>
      <c r="AN7" s="289">
        <v>36.563299999999998</v>
      </c>
      <c r="AO7" s="289">
        <v>36.717700000000001</v>
      </c>
      <c r="AP7" s="289">
        <v>36.474699999999999</v>
      </c>
      <c r="AQ7" s="289">
        <v>36.071599999999997</v>
      </c>
      <c r="AR7" s="289">
        <v>35.662500000000001</v>
      </c>
      <c r="AS7" s="289">
        <v>36.069299999999998</v>
      </c>
      <c r="AT7" s="289">
        <v>35.992899999999999</v>
      </c>
      <c r="AU7" s="289">
        <v>35.716299999999997</v>
      </c>
      <c r="AV7" s="289">
        <v>35.472299999999997</v>
      </c>
      <c r="AW7" s="289">
        <v>35.538400000000003</v>
      </c>
      <c r="AX7" s="289">
        <v>35.448999999999998</v>
      </c>
      <c r="AY7" s="877">
        <v>35.402500000000003</v>
      </c>
      <c r="AZ7" s="877">
        <v>35.641100000000002</v>
      </c>
      <c r="BA7" s="877">
        <v>36.011000000000003</v>
      </c>
      <c r="BB7" s="877">
        <v>35.808300000000003</v>
      </c>
      <c r="BC7" s="877">
        <v>36.057699999999997</v>
      </c>
      <c r="BD7" s="877">
        <v>37.000194729999997</v>
      </c>
      <c r="BE7" s="877">
        <v>36.700167663999999</v>
      </c>
      <c r="BF7" s="877">
        <v>36.847627318000001</v>
      </c>
      <c r="BG7" s="355">
        <v>37.605075816000003</v>
      </c>
      <c r="BH7" s="355">
        <v>37.396385002000002</v>
      </c>
      <c r="BI7" s="355">
        <v>37.180473904000003</v>
      </c>
      <c r="BJ7" s="355">
        <v>37.156138302000002</v>
      </c>
      <c r="BK7" s="355">
        <v>37.032427495</v>
      </c>
      <c r="BL7" s="355">
        <v>36.740073621000001</v>
      </c>
      <c r="BM7" s="355">
        <v>36.744001980999997</v>
      </c>
      <c r="BN7" s="355">
        <v>36.935861963999997</v>
      </c>
      <c r="BO7" s="355">
        <v>37.06173055</v>
      </c>
      <c r="BP7" s="355">
        <v>37.320500432000003</v>
      </c>
      <c r="BQ7" s="355">
        <v>37.287847378000002</v>
      </c>
      <c r="BR7" s="355">
        <v>37.151789739000002</v>
      </c>
      <c r="BS7" s="355">
        <v>37.247679533000003</v>
      </c>
      <c r="BT7" s="355">
        <v>37.186196584999998</v>
      </c>
      <c r="BU7" s="355">
        <v>37.063639445</v>
      </c>
      <c r="BV7" s="355">
        <v>36.843850785000001</v>
      </c>
    </row>
    <row r="8" spans="1:74" ht="11.05" customHeight="1" x14ac:dyDescent="0.2">
      <c r="A8" s="335" t="s">
        <v>870</v>
      </c>
      <c r="B8" s="404" t="s">
        <v>196</v>
      </c>
      <c r="C8" s="289">
        <v>11.155578</v>
      </c>
      <c r="D8" s="289">
        <v>9.9305830000000004</v>
      </c>
      <c r="E8" s="289">
        <v>11.375774</v>
      </c>
      <c r="F8" s="289">
        <v>11.35534</v>
      </c>
      <c r="G8" s="289">
        <v>11.425008999999999</v>
      </c>
      <c r="H8" s="289">
        <v>11.400919</v>
      </c>
      <c r="I8" s="289">
        <v>11.420494</v>
      </c>
      <c r="J8" s="289">
        <v>11.317954</v>
      </c>
      <c r="K8" s="289">
        <v>10.960716</v>
      </c>
      <c r="L8" s="289">
        <v>11.640148</v>
      </c>
      <c r="M8" s="289">
        <v>11.870915</v>
      </c>
      <c r="N8" s="289">
        <v>11.759573</v>
      </c>
      <c r="O8" s="289">
        <v>11.450569</v>
      </c>
      <c r="P8" s="289">
        <v>11.465123999999999</v>
      </c>
      <c r="Q8" s="289">
        <v>11.888377999999999</v>
      </c>
      <c r="R8" s="289">
        <v>11.82958</v>
      </c>
      <c r="S8" s="289">
        <v>11.757607</v>
      </c>
      <c r="T8" s="289">
        <v>11.919069</v>
      </c>
      <c r="U8" s="289">
        <v>12.008948</v>
      </c>
      <c r="V8" s="289">
        <v>12.134452</v>
      </c>
      <c r="W8" s="289">
        <v>12.429211</v>
      </c>
      <c r="X8" s="289">
        <v>12.441943</v>
      </c>
      <c r="Y8" s="289">
        <v>12.493145</v>
      </c>
      <c r="Z8" s="289">
        <v>12.201518</v>
      </c>
      <c r="AA8" s="289">
        <v>12.640105</v>
      </c>
      <c r="AB8" s="289">
        <v>12.620922999999999</v>
      </c>
      <c r="AC8" s="289">
        <v>12.867153999999999</v>
      </c>
      <c r="AD8" s="289">
        <v>12.734163000000001</v>
      </c>
      <c r="AE8" s="289">
        <v>12.73226</v>
      </c>
      <c r="AF8" s="289">
        <v>12.787032999999999</v>
      </c>
      <c r="AG8" s="289">
        <v>12.912464</v>
      </c>
      <c r="AH8" s="289">
        <v>12.999148999999999</v>
      </c>
      <c r="AI8" s="289">
        <v>13.17794</v>
      </c>
      <c r="AJ8" s="289">
        <v>13.213355</v>
      </c>
      <c r="AK8" s="289">
        <v>13.315652999999999</v>
      </c>
      <c r="AL8" s="289">
        <v>13.29698</v>
      </c>
      <c r="AM8" s="289">
        <v>12.517327999999999</v>
      </c>
      <c r="AN8" s="289">
        <v>13.128899000000001</v>
      </c>
      <c r="AO8" s="289">
        <v>13.190308999999999</v>
      </c>
      <c r="AP8" s="289">
        <v>13.313839</v>
      </c>
      <c r="AQ8" s="289">
        <v>13.256073000000001</v>
      </c>
      <c r="AR8" s="289">
        <v>13.251652</v>
      </c>
      <c r="AS8" s="289">
        <v>13.21224</v>
      </c>
      <c r="AT8" s="289">
        <v>13.41051</v>
      </c>
      <c r="AU8" s="289">
        <v>13.170586</v>
      </c>
      <c r="AV8" s="289">
        <v>13.529911999999999</v>
      </c>
      <c r="AW8" s="289">
        <v>13.395830999999999</v>
      </c>
      <c r="AX8" s="289">
        <v>13.437274</v>
      </c>
      <c r="AY8" s="877">
        <v>13.140373</v>
      </c>
      <c r="AZ8" s="877">
        <v>13.239549999999999</v>
      </c>
      <c r="BA8" s="877">
        <v>13.452956</v>
      </c>
      <c r="BB8" s="877">
        <v>13.465611000000001</v>
      </c>
      <c r="BC8" s="877">
        <v>13.446949</v>
      </c>
      <c r="BD8" s="877">
        <v>13.579916000000001</v>
      </c>
      <c r="BE8" s="877">
        <v>13.521786167</v>
      </c>
      <c r="BF8" s="877">
        <v>13.531349232</v>
      </c>
      <c r="BG8" s="355">
        <v>13.40227</v>
      </c>
      <c r="BH8" s="355">
        <v>13.45266</v>
      </c>
      <c r="BI8" s="355">
        <v>13.522030000000001</v>
      </c>
      <c r="BJ8" s="355">
        <v>13.56357</v>
      </c>
      <c r="BK8" s="355">
        <v>13.561870000000001</v>
      </c>
      <c r="BL8" s="355">
        <v>13.369440000000001</v>
      </c>
      <c r="BM8" s="355">
        <v>13.397399999999999</v>
      </c>
      <c r="BN8" s="355">
        <v>13.430289999999999</v>
      </c>
      <c r="BO8" s="355">
        <v>13.366860000000001</v>
      </c>
      <c r="BP8" s="355">
        <v>13.384679999999999</v>
      </c>
      <c r="BQ8" s="355">
        <v>13.284079999999999</v>
      </c>
      <c r="BR8" s="355">
        <v>13.25136</v>
      </c>
      <c r="BS8" s="355">
        <v>13.05434</v>
      </c>
      <c r="BT8" s="355">
        <v>13.11993</v>
      </c>
      <c r="BU8" s="355">
        <v>13.19276</v>
      </c>
      <c r="BV8" s="355">
        <v>13.189780000000001</v>
      </c>
    </row>
    <row r="9" spans="1:74" ht="11.05" customHeight="1" x14ac:dyDescent="0.2">
      <c r="A9" s="335" t="s">
        <v>871</v>
      </c>
      <c r="B9" s="404" t="s">
        <v>972</v>
      </c>
      <c r="C9" s="289">
        <v>24.842584978000001</v>
      </c>
      <c r="D9" s="289">
        <v>24.788728288000001</v>
      </c>
      <c r="E9" s="289">
        <v>25.114380801999999</v>
      </c>
      <c r="F9" s="289">
        <v>24.546750649</v>
      </c>
      <c r="G9" s="289">
        <v>24.565266302000001</v>
      </c>
      <c r="H9" s="289">
        <v>24.650223647000001</v>
      </c>
      <c r="I9" s="289">
        <v>25.189368841</v>
      </c>
      <c r="J9" s="289">
        <v>25.077853793999999</v>
      </c>
      <c r="K9" s="289">
        <v>25.072125287999999</v>
      </c>
      <c r="L9" s="289">
        <v>25.115731173</v>
      </c>
      <c r="M9" s="289">
        <v>25.242328650000001</v>
      </c>
      <c r="N9" s="289">
        <v>24.787449192</v>
      </c>
      <c r="O9" s="289">
        <v>25.026089699</v>
      </c>
      <c r="P9" s="289">
        <v>25.575067506</v>
      </c>
      <c r="Q9" s="289">
        <v>25.564929852999999</v>
      </c>
      <c r="R9" s="289">
        <v>25.418984362</v>
      </c>
      <c r="S9" s="289">
        <v>24.814445675000002</v>
      </c>
      <c r="T9" s="289">
        <v>24.438128295999999</v>
      </c>
      <c r="U9" s="289">
        <v>24.838582002999999</v>
      </c>
      <c r="V9" s="289">
        <v>25.592897502</v>
      </c>
      <c r="W9" s="289">
        <v>25.543390935000001</v>
      </c>
      <c r="X9" s="289">
        <v>25.870244062000001</v>
      </c>
      <c r="Y9" s="289">
        <v>25.929990893999999</v>
      </c>
      <c r="Z9" s="289">
        <v>25.607361826999998</v>
      </c>
      <c r="AA9" s="289">
        <v>25.937920018</v>
      </c>
      <c r="AB9" s="289">
        <v>26.155377389000002</v>
      </c>
      <c r="AC9" s="289">
        <v>26.004158035</v>
      </c>
      <c r="AD9" s="289">
        <v>25.784570214999999</v>
      </c>
      <c r="AE9" s="289">
        <v>25.922083024999999</v>
      </c>
      <c r="AF9" s="289">
        <v>26.290549476999999</v>
      </c>
      <c r="AG9" s="289">
        <v>26.647698849000001</v>
      </c>
      <c r="AH9" s="289">
        <v>26.564627990000002</v>
      </c>
      <c r="AI9" s="289">
        <v>26.521655763999998</v>
      </c>
      <c r="AJ9" s="289">
        <v>26.727883979000001</v>
      </c>
      <c r="AK9" s="289">
        <v>27.507568110000001</v>
      </c>
      <c r="AL9" s="289">
        <v>27.833872263</v>
      </c>
      <c r="AM9" s="289">
        <v>27.253071979000001</v>
      </c>
      <c r="AN9" s="289">
        <v>27.371277041999999</v>
      </c>
      <c r="AO9" s="289">
        <v>27.602321125</v>
      </c>
      <c r="AP9" s="289">
        <v>27.244489947999998</v>
      </c>
      <c r="AQ9" s="289">
        <v>27.037794713</v>
      </c>
      <c r="AR9" s="289">
        <v>27.170856190999999</v>
      </c>
      <c r="AS9" s="289">
        <v>27.083976955000001</v>
      </c>
      <c r="AT9" s="289">
        <v>27.191420513000001</v>
      </c>
      <c r="AU9" s="289">
        <v>26.615236553999999</v>
      </c>
      <c r="AV9" s="289">
        <v>27.487345539</v>
      </c>
      <c r="AW9" s="289">
        <v>27.732587154000001</v>
      </c>
      <c r="AX9" s="289">
        <v>28.175674582999999</v>
      </c>
      <c r="AY9" s="877">
        <v>28.190457281</v>
      </c>
      <c r="AZ9" s="877">
        <v>28.034099999999999</v>
      </c>
      <c r="BA9" s="877">
        <v>28.555299999999999</v>
      </c>
      <c r="BB9" s="877">
        <v>28.337499999999999</v>
      </c>
      <c r="BC9" s="877">
        <v>28.090399999999999</v>
      </c>
      <c r="BD9" s="877">
        <v>27.751996968</v>
      </c>
      <c r="BE9" s="877">
        <v>28.462774896999999</v>
      </c>
      <c r="BF9" s="877">
        <v>28.601174016000002</v>
      </c>
      <c r="BG9" s="355">
        <v>28.487297774000002</v>
      </c>
      <c r="BH9" s="355">
        <v>28.424683018</v>
      </c>
      <c r="BI9" s="355">
        <v>28.840677673999998</v>
      </c>
      <c r="BJ9" s="355">
        <v>28.729119124</v>
      </c>
      <c r="BK9" s="355">
        <v>28.585431691</v>
      </c>
      <c r="BL9" s="355">
        <v>29.031057119</v>
      </c>
      <c r="BM9" s="355">
        <v>28.555725417000001</v>
      </c>
      <c r="BN9" s="355">
        <v>28.541847652000001</v>
      </c>
      <c r="BO9" s="355">
        <v>28.171101067999999</v>
      </c>
      <c r="BP9" s="355">
        <v>28.375956315</v>
      </c>
      <c r="BQ9" s="355">
        <v>28.429158771000001</v>
      </c>
      <c r="BR9" s="355">
        <v>28.297654153</v>
      </c>
      <c r="BS9" s="355">
        <v>28.394748255</v>
      </c>
      <c r="BT9" s="355">
        <v>28.491884491</v>
      </c>
      <c r="BU9" s="355">
        <v>28.933784868</v>
      </c>
      <c r="BV9" s="355">
        <v>28.828054161000001</v>
      </c>
    </row>
    <row r="10" spans="1:74" ht="11.05" customHeight="1" x14ac:dyDescent="0.2">
      <c r="A10" s="335"/>
      <c r="B10" s="413"/>
      <c r="AY10" s="644"/>
      <c r="AZ10" s="644"/>
      <c r="BA10" s="644"/>
      <c r="BB10" s="644"/>
      <c r="BC10" s="644"/>
      <c r="BD10" s="644"/>
      <c r="BE10" s="644"/>
      <c r="BF10" s="644"/>
      <c r="BG10" s="399"/>
      <c r="BH10" s="399"/>
      <c r="BI10" s="399"/>
      <c r="BJ10" s="399"/>
      <c r="BK10" s="399"/>
      <c r="BL10" s="399"/>
      <c r="BM10" s="399"/>
      <c r="BN10" s="399"/>
      <c r="BO10" s="399"/>
      <c r="BP10" s="399"/>
      <c r="BQ10" s="399"/>
      <c r="BR10" s="399"/>
      <c r="BS10" s="399"/>
      <c r="BT10" s="399"/>
      <c r="BU10" s="399"/>
      <c r="BV10" s="399"/>
    </row>
    <row r="11" spans="1:74" s="272" customFormat="1" ht="11.05" customHeight="1" x14ac:dyDescent="0.2">
      <c r="A11" s="418" t="s">
        <v>178</v>
      </c>
      <c r="B11" s="414" t="s">
        <v>841</v>
      </c>
      <c r="C11" s="105">
        <v>24.204999999999998</v>
      </c>
      <c r="D11" s="105">
        <v>23.785</v>
      </c>
      <c r="E11" s="105">
        <v>23.895</v>
      </c>
      <c r="F11" s="105">
        <v>23.885000000000002</v>
      </c>
      <c r="G11" s="105">
        <v>24.391999999999999</v>
      </c>
      <c r="H11" s="105">
        <v>24.954999999999998</v>
      </c>
      <c r="I11" s="105">
        <v>25.61</v>
      </c>
      <c r="J11" s="105">
        <v>25.635000000000002</v>
      </c>
      <c r="K11" s="105">
        <v>25.965</v>
      </c>
      <c r="L11" s="105">
        <v>26.285</v>
      </c>
      <c r="M11" s="105">
        <v>26.635000000000002</v>
      </c>
      <c r="N11" s="105">
        <v>26.7</v>
      </c>
      <c r="O11" s="105">
        <v>26.75</v>
      </c>
      <c r="P11" s="105">
        <v>27.6</v>
      </c>
      <c r="Q11" s="105">
        <v>27.215</v>
      </c>
      <c r="R11" s="105">
        <v>27.62</v>
      </c>
      <c r="S11" s="105">
        <v>27.204599999999999</v>
      </c>
      <c r="T11" s="105">
        <v>27.4</v>
      </c>
      <c r="U11" s="105">
        <v>27.54</v>
      </c>
      <c r="V11" s="105">
        <v>28.52</v>
      </c>
      <c r="W11" s="105">
        <v>28.7</v>
      </c>
      <c r="X11" s="105">
        <v>28.364999999999998</v>
      </c>
      <c r="Y11" s="105">
        <v>27.99</v>
      </c>
      <c r="Z11" s="105">
        <v>28</v>
      </c>
      <c r="AA11" s="105">
        <v>27.395</v>
      </c>
      <c r="AB11" s="105">
        <v>27.68</v>
      </c>
      <c r="AC11" s="105">
        <v>27.914999999999999</v>
      </c>
      <c r="AD11" s="105">
        <v>27.82</v>
      </c>
      <c r="AE11" s="105">
        <v>27.315000000000001</v>
      </c>
      <c r="AF11" s="105">
        <v>27.405000000000001</v>
      </c>
      <c r="AG11" s="105">
        <v>26.55</v>
      </c>
      <c r="AH11" s="105">
        <v>26.245000000000001</v>
      </c>
      <c r="AI11" s="105">
        <v>26.905000000000001</v>
      </c>
      <c r="AJ11" s="105">
        <v>26.855</v>
      </c>
      <c r="AK11" s="105">
        <v>26.95</v>
      </c>
      <c r="AL11" s="105">
        <v>26.94</v>
      </c>
      <c r="AM11" s="105">
        <v>26.81</v>
      </c>
      <c r="AN11" s="105">
        <v>27.094999999999999</v>
      </c>
      <c r="AO11" s="105">
        <v>27.395</v>
      </c>
      <c r="AP11" s="105">
        <v>27.34</v>
      </c>
      <c r="AQ11" s="105">
        <v>27.23</v>
      </c>
      <c r="AR11" s="105">
        <v>26.82</v>
      </c>
      <c r="AS11" s="105">
        <v>27.25</v>
      </c>
      <c r="AT11" s="105">
        <v>27.18</v>
      </c>
      <c r="AU11" s="105">
        <v>26.56</v>
      </c>
      <c r="AV11" s="105">
        <v>27.08</v>
      </c>
      <c r="AW11" s="105">
        <v>27.094999999999999</v>
      </c>
      <c r="AX11" s="105">
        <v>27.18</v>
      </c>
      <c r="AY11" s="888">
        <v>27.04</v>
      </c>
      <c r="AZ11" s="888">
        <v>27.13</v>
      </c>
      <c r="BA11" s="888">
        <v>27.37</v>
      </c>
      <c r="BB11" s="888">
        <v>27.225000000000001</v>
      </c>
      <c r="BC11" s="888">
        <v>27.65</v>
      </c>
      <c r="BD11" s="888">
        <v>28.18</v>
      </c>
      <c r="BE11" s="888">
        <v>27.96</v>
      </c>
      <c r="BF11" s="888">
        <v>27.835332999999999</v>
      </c>
      <c r="BG11" s="388">
        <v>28.380993</v>
      </c>
      <c r="BH11" s="388">
        <v>28.079651999999999</v>
      </c>
      <c r="BI11" s="388">
        <v>27.878312000000001</v>
      </c>
      <c r="BJ11" s="388">
        <v>27.866972000000001</v>
      </c>
      <c r="BK11" s="388">
        <v>27.749966000000001</v>
      </c>
      <c r="BL11" s="388">
        <v>27.439125000000001</v>
      </c>
      <c r="BM11" s="388">
        <v>27.438285</v>
      </c>
      <c r="BN11" s="388">
        <v>27.637445</v>
      </c>
      <c r="BO11" s="388">
        <v>27.836604999999999</v>
      </c>
      <c r="BP11" s="388">
        <v>28.035764</v>
      </c>
      <c r="BQ11" s="388">
        <v>28.024923999999999</v>
      </c>
      <c r="BR11" s="388">
        <v>28.024083999999998</v>
      </c>
      <c r="BS11" s="388">
        <v>27.973243</v>
      </c>
      <c r="BT11" s="388">
        <v>27.922402999999999</v>
      </c>
      <c r="BU11" s="388">
        <v>27.821563000000001</v>
      </c>
      <c r="BV11" s="388">
        <v>27.620723000000002</v>
      </c>
    </row>
    <row r="12" spans="1:74" ht="11.05" customHeight="1" x14ac:dyDescent="0.2">
      <c r="A12" s="335" t="s">
        <v>552</v>
      </c>
      <c r="B12" s="404" t="s">
        <v>973</v>
      </c>
      <c r="C12" s="289">
        <v>0.85</v>
      </c>
      <c r="D12" s="289">
        <v>0.87</v>
      </c>
      <c r="E12" s="289">
        <v>0.87</v>
      </c>
      <c r="F12" s="289">
        <v>0.87</v>
      </c>
      <c r="G12" s="289">
        <v>0.88</v>
      </c>
      <c r="H12" s="289">
        <v>0.89500000000000002</v>
      </c>
      <c r="I12" s="289">
        <v>0.91</v>
      </c>
      <c r="J12" s="289">
        <v>0.92</v>
      </c>
      <c r="K12" s="289">
        <v>0.93</v>
      </c>
      <c r="L12" s="289">
        <v>0.94</v>
      </c>
      <c r="M12" s="289">
        <v>0.95</v>
      </c>
      <c r="N12" s="289">
        <v>0.96</v>
      </c>
      <c r="O12" s="289">
        <v>0.97</v>
      </c>
      <c r="P12" s="289">
        <v>0.97</v>
      </c>
      <c r="Q12" s="289">
        <v>0.98</v>
      </c>
      <c r="R12" s="289">
        <v>0.99</v>
      </c>
      <c r="S12" s="289">
        <v>1</v>
      </c>
      <c r="T12" s="289">
        <v>1.01</v>
      </c>
      <c r="U12" s="289">
        <v>1.01</v>
      </c>
      <c r="V12" s="289">
        <v>1.02</v>
      </c>
      <c r="W12" s="289">
        <v>1.02</v>
      </c>
      <c r="X12" s="289">
        <v>1.03</v>
      </c>
      <c r="Y12" s="289">
        <v>1.01</v>
      </c>
      <c r="Z12" s="289">
        <v>1.01</v>
      </c>
      <c r="AA12" s="289">
        <v>1.01</v>
      </c>
      <c r="AB12" s="289">
        <v>1.01</v>
      </c>
      <c r="AC12" s="289">
        <v>1</v>
      </c>
      <c r="AD12" s="289">
        <v>1.01</v>
      </c>
      <c r="AE12" s="289">
        <v>0.98</v>
      </c>
      <c r="AF12" s="289">
        <v>0.95</v>
      </c>
      <c r="AG12" s="289">
        <v>0.96</v>
      </c>
      <c r="AH12" s="289">
        <v>0.94</v>
      </c>
      <c r="AI12" s="289">
        <v>0.95</v>
      </c>
      <c r="AJ12" s="289">
        <v>0.96</v>
      </c>
      <c r="AK12" s="289">
        <v>0.96</v>
      </c>
      <c r="AL12" s="289">
        <v>0.95</v>
      </c>
      <c r="AM12" s="289">
        <v>0.92</v>
      </c>
      <c r="AN12" s="289">
        <v>0.91</v>
      </c>
      <c r="AO12" s="289">
        <v>0.91</v>
      </c>
      <c r="AP12" s="289">
        <v>0.91</v>
      </c>
      <c r="AQ12" s="289">
        <v>0.9</v>
      </c>
      <c r="AR12" s="289">
        <v>0.9</v>
      </c>
      <c r="AS12" s="289">
        <v>0.91</v>
      </c>
      <c r="AT12" s="289">
        <v>0.91</v>
      </c>
      <c r="AU12" s="289">
        <v>0.91</v>
      </c>
      <c r="AV12" s="289">
        <v>0.91</v>
      </c>
      <c r="AW12" s="289">
        <v>0.90500000000000003</v>
      </c>
      <c r="AX12" s="289">
        <v>0.92</v>
      </c>
      <c r="AY12" s="877">
        <v>0.91</v>
      </c>
      <c r="AZ12" s="877">
        <v>0.92</v>
      </c>
      <c r="BA12" s="877">
        <v>0.91</v>
      </c>
      <c r="BB12" s="877">
        <v>0.91500000000000004</v>
      </c>
      <c r="BC12" s="877">
        <v>0.92</v>
      </c>
      <c r="BD12" s="877">
        <v>0.92</v>
      </c>
      <c r="BE12" s="877">
        <v>0.93</v>
      </c>
      <c r="BF12" s="877">
        <v>0.94</v>
      </c>
      <c r="BG12" s="355" t="s">
        <v>1609</v>
      </c>
      <c r="BH12" s="355" t="s">
        <v>1609</v>
      </c>
      <c r="BI12" s="355" t="s">
        <v>1609</v>
      </c>
      <c r="BJ12" s="355" t="s">
        <v>1609</v>
      </c>
      <c r="BK12" s="355" t="s">
        <v>1609</v>
      </c>
      <c r="BL12" s="355" t="s">
        <v>1609</v>
      </c>
      <c r="BM12" s="355" t="s">
        <v>1609</v>
      </c>
      <c r="BN12" s="355" t="s">
        <v>1609</v>
      </c>
      <c r="BO12" s="355" t="s">
        <v>1609</v>
      </c>
      <c r="BP12" s="355" t="s">
        <v>1609</v>
      </c>
      <c r="BQ12" s="355" t="s">
        <v>1609</v>
      </c>
      <c r="BR12" s="355" t="s">
        <v>1609</v>
      </c>
      <c r="BS12" s="355" t="s">
        <v>1609</v>
      </c>
      <c r="BT12" s="355" t="s">
        <v>1609</v>
      </c>
      <c r="BU12" s="355" t="s">
        <v>1609</v>
      </c>
      <c r="BV12" s="355" t="s">
        <v>1609</v>
      </c>
    </row>
    <row r="13" spans="1:74" ht="11.05" customHeight="1" x14ac:dyDescent="0.2">
      <c r="A13" s="335" t="s">
        <v>576</v>
      </c>
      <c r="B13" s="404" t="s">
        <v>974</v>
      </c>
      <c r="C13" s="289">
        <v>0.27</v>
      </c>
      <c r="D13" s="289">
        <v>0.27</v>
      </c>
      <c r="E13" s="289">
        <v>0.28999999999999998</v>
      </c>
      <c r="F13" s="289">
        <v>0.27500000000000002</v>
      </c>
      <c r="G13" s="289">
        <v>0.26</v>
      </c>
      <c r="H13" s="289">
        <v>0.27</v>
      </c>
      <c r="I13" s="289">
        <v>0.26</v>
      </c>
      <c r="J13" s="289">
        <v>0.26</v>
      </c>
      <c r="K13" s="289">
        <v>0.25</v>
      </c>
      <c r="L13" s="289">
        <v>0.26</v>
      </c>
      <c r="M13" s="289">
        <v>0.25</v>
      </c>
      <c r="N13" s="289">
        <v>0.26</v>
      </c>
      <c r="O13" s="289">
        <v>0.27</v>
      </c>
      <c r="P13" s="289">
        <v>0.28000000000000003</v>
      </c>
      <c r="Q13" s="289">
        <v>0.26</v>
      </c>
      <c r="R13" s="289">
        <v>0.27</v>
      </c>
      <c r="S13" s="289">
        <v>0.28000000000000003</v>
      </c>
      <c r="T13" s="289">
        <v>0.28999999999999998</v>
      </c>
      <c r="U13" s="289">
        <v>0.27</v>
      </c>
      <c r="V13" s="289">
        <v>0.28000000000000003</v>
      </c>
      <c r="W13" s="289">
        <v>0.28999999999999998</v>
      </c>
      <c r="X13" s="289">
        <v>0.27</v>
      </c>
      <c r="Y13" s="289">
        <v>0.25</v>
      </c>
      <c r="Z13" s="289">
        <v>0.25</v>
      </c>
      <c r="AA13" s="289">
        <v>0.26</v>
      </c>
      <c r="AB13" s="289">
        <v>0.28000000000000003</v>
      </c>
      <c r="AC13" s="289">
        <v>0.26</v>
      </c>
      <c r="AD13" s="289">
        <v>0.26</v>
      </c>
      <c r="AE13" s="289">
        <v>0.25</v>
      </c>
      <c r="AF13" s="289">
        <v>0.25</v>
      </c>
      <c r="AG13" s="289">
        <v>0.26</v>
      </c>
      <c r="AH13" s="289">
        <v>0.25</v>
      </c>
      <c r="AI13" s="289">
        <v>0.26</v>
      </c>
      <c r="AJ13" s="289">
        <v>0.26</v>
      </c>
      <c r="AK13" s="289">
        <v>0.27</v>
      </c>
      <c r="AL13" s="289">
        <v>0.25</v>
      </c>
      <c r="AM13" s="289">
        <v>0.25</v>
      </c>
      <c r="AN13" s="289">
        <v>0.24</v>
      </c>
      <c r="AO13" s="289">
        <v>0.25</v>
      </c>
      <c r="AP13" s="289">
        <v>0.26</v>
      </c>
      <c r="AQ13" s="289">
        <v>0.25</v>
      </c>
      <c r="AR13" s="289">
        <v>0.25</v>
      </c>
      <c r="AS13" s="289">
        <v>0.24</v>
      </c>
      <c r="AT13" s="289">
        <v>0.25</v>
      </c>
      <c r="AU13" s="289">
        <v>0.24</v>
      </c>
      <c r="AV13" s="289">
        <v>0.24</v>
      </c>
      <c r="AW13" s="289">
        <v>0.22</v>
      </c>
      <c r="AX13" s="289">
        <v>0.24</v>
      </c>
      <c r="AY13" s="877">
        <v>0.24</v>
      </c>
      <c r="AZ13" s="877">
        <v>0.24</v>
      </c>
      <c r="BA13" s="877">
        <v>0.23</v>
      </c>
      <c r="BB13" s="877">
        <v>0.23</v>
      </c>
      <c r="BC13" s="877">
        <v>0.22</v>
      </c>
      <c r="BD13" s="877">
        <v>0.23</v>
      </c>
      <c r="BE13" s="877">
        <v>0.24</v>
      </c>
      <c r="BF13" s="877">
        <v>0.22</v>
      </c>
      <c r="BG13" s="355" t="s">
        <v>1609</v>
      </c>
      <c r="BH13" s="355" t="s">
        <v>1609</v>
      </c>
      <c r="BI13" s="355" t="s">
        <v>1609</v>
      </c>
      <c r="BJ13" s="355" t="s">
        <v>1609</v>
      </c>
      <c r="BK13" s="355" t="s">
        <v>1609</v>
      </c>
      <c r="BL13" s="355" t="s">
        <v>1609</v>
      </c>
      <c r="BM13" s="355" t="s">
        <v>1609</v>
      </c>
      <c r="BN13" s="355" t="s">
        <v>1609</v>
      </c>
      <c r="BO13" s="355" t="s">
        <v>1609</v>
      </c>
      <c r="BP13" s="355" t="s">
        <v>1609</v>
      </c>
      <c r="BQ13" s="355" t="s">
        <v>1609</v>
      </c>
      <c r="BR13" s="355" t="s">
        <v>1609</v>
      </c>
      <c r="BS13" s="355" t="s">
        <v>1609</v>
      </c>
      <c r="BT13" s="355" t="s">
        <v>1609</v>
      </c>
      <c r="BU13" s="355" t="s">
        <v>1609</v>
      </c>
      <c r="BV13" s="355" t="s">
        <v>1609</v>
      </c>
    </row>
    <row r="14" spans="1:74" ht="11.05" customHeight="1" x14ac:dyDescent="0.2">
      <c r="A14" s="335" t="s">
        <v>569</v>
      </c>
      <c r="B14" s="404" t="s">
        <v>975</v>
      </c>
      <c r="C14" s="289">
        <v>0.105</v>
      </c>
      <c r="D14" s="289">
        <v>0.105</v>
      </c>
      <c r="E14" s="289">
        <v>0.105</v>
      </c>
      <c r="F14" s="289">
        <v>0.1</v>
      </c>
      <c r="G14" s="289">
        <v>0.105</v>
      </c>
      <c r="H14" s="289">
        <v>0.1</v>
      </c>
      <c r="I14" s="289">
        <v>0.1</v>
      </c>
      <c r="J14" s="289">
        <v>0.1</v>
      </c>
      <c r="K14" s="289">
        <v>0.1</v>
      </c>
      <c r="L14" s="289">
        <v>8.5000000000000006E-2</v>
      </c>
      <c r="M14" s="289">
        <v>0.09</v>
      </c>
      <c r="N14" s="289">
        <v>0.1</v>
      </c>
      <c r="O14" s="289">
        <v>0.1</v>
      </c>
      <c r="P14" s="289">
        <v>0.09</v>
      </c>
      <c r="Q14" s="289">
        <v>0.09</v>
      </c>
      <c r="R14" s="289">
        <v>0.09</v>
      </c>
      <c r="S14" s="289">
        <v>0.09</v>
      </c>
      <c r="T14" s="289">
        <v>0.09</v>
      </c>
      <c r="U14" s="289">
        <v>0.1</v>
      </c>
      <c r="V14" s="289">
        <v>0.08</v>
      </c>
      <c r="W14" s="289">
        <v>0.1</v>
      </c>
      <c r="X14" s="289">
        <v>7.4999999999999997E-2</v>
      </c>
      <c r="Y14" s="289">
        <v>0.06</v>
      </c>
      <c r="Z14" s="289">
        <v>0.06</v>
      </c>
      <c r="AA14" s="289">
        <v>5.5E-2</v>
      </c>
      <c r="AB14" s="289">
        <v>0.06</v>
      </c>
      <c r="AC14" s="289">
        <v>5.5E-2</v>
      </c>
      <c r="AD14" s="289">
        <v>0.06</v>
      </c>
      <c r="AE14" s="289">
        <v>5.5E-2</v>
      </c>
      <c r="AF14" s="289">
        <v>6.5000000000000002E-2</v>
      </c>
      <c r="AG14" s="289">
        <v>0.06</v>
      </c>
      <c r="AH14" s="289">
        <v>6.5000000000000002E-2</v>
      </c>
      <c r="AI14" s="289">
        <v>0.05</v>
      </c>
      <c r="AJ14" s="289">
        <v>0.06</v>
      </c>
      <c r="AK14" s="289">
        <v>0.05</v>
      </c>
      <c r="AL14" s="289">
        <v>0.05</v>
      </c>
      <c r="AM14" s="289">
        <v>0.06</v>
      </c>
      <c r="AN14" s="289">
        <v>0.05</v>
      </c>
      <c r="AO14" s="289">
        <v>0.06</v>
      </c>
      <c r="AP14" s="289">
        <v>0.05</v>
      </c>
      <c r="AQ14" s="289">
        <v>0.06</v>
      </c>
      <c r="AR14" s="289">
        <v>0.05</v>
      </c>
      <c r="AS14" s="289">
        <v>0.06</v>
      </c>
      <c r="AT14" s="289">
        <v>0.06</v>
      </c>
      <c r="AU14" s="289">
        <v>0.06</v>
      </c>
      <c r="AV14" s="289">
        <v>0.05</v>
      </c>
      <c r="AW14" s="289">
        <v>0.06</v>
      </c>
      <c r="AX14" s="289">
        <v>7.0000000000000007E-2</v>
      </c>
      <c r="AY14" s="877">
        <v>0.05</v>
      </c>
      <c r="AZ14" s="877">
        <v>0.06</v>
      </c>
      <c r="BA14" s="877">
        <v>0.06</v>
      </c>
      <c r="BB14" s="877">
        <v>0.05</v>
      </c>
      <c r="BC14" s="877">
        <v>0.06</v>
      </c>
      <c r="BD14" s="877">
        <v>0.05</v>
      </c>
      <c r="BE14" s="877">
        <v>0.06</v>
      </c>
      <c r="BF14" s="877">
        <v>5.0333000000000003E-2</v>
      </c>
      <c r="BG14" s="355" t="s">
        <v>1609</v>
      </c>
      <c r="BH14" s="355" t="s">
        <v>1609</v>
      </c>
      <c r="BI14" s="355" t="s">
        <v>1609</v>
      </c>
      <c r="BJ14" s="355" t="s">
        <v>1609</v>
      </c>
      <c r="BK14" s="355" t="s">
        <v>1609</v>
      </c>
      <c r="BL14" s="355" t="s">
        <v>1609</v>
      </c>
      <c r="BM14" s="355" t="s">
        <v>1609</v>
      </c>
      <c r="BN14" s="355" t="s">
        <v>1609</v>
      </c>
      <c r="BO14" s="355" t="s">
        <v>1609</v>
      </c>
      <c r="BP14" s="355" t="s">
        <v>1609</v>
      </c>
      <c r="BQ14" s="355" t="s">
        <v>1609</v>
      </c>
      <c r="BR14" s="355" t="s">
        <v>1609</v>
      </c>
      <c r="BS14" s="355" t="s">
        <v>1609</v>
      </c>
      <c r="BT14" s="355" t="s">
        <v>1609</v>
      </c>
      <c r="BU14" s="355" t="s">
        <v>1609</v>
      </c>
      <c r="BV14" s="355" t="s">
        <v>1609</v>
      </c>
    </row>
    <row r="15" spans="1:74" ht="11.05" customHeight="1" x14ac:dyDescent="0.2">
      <c r="A15" s="335" t="s">
        <v>553</v>
      </c>
      <c r="B15" s="404" t="s">
        <v>976</v>
      </c>
      <c r="C15" s="289">
        <v>0.16</v>
      </c>
      <c r="D15" s="289">
        <v>0.16</v>
      </c>
      <c r="E15" s="289">
        <v>0.15</v>
      </c>
      <c r="F15" s="289">
        <v>0.17</v>
      </c>
      <c r="G15" s="289">
        <v>0.17</v>
      </c>
      <c r="H15" s="289">
        <v>0.18</v>
      </c>
      <c r="I15" s="289">
        <v>0.18</v>
      </c>
      <c r="J15" s="289">
        <v>0.18</v>
      </c>
      <c r="K15" s="289">
        <v>0.19</v>
      </c>
      <c r="L15" s="289">
        <v>0.18</v>
      </c>
      <c r="M15" s="289">
        <v>0.19</v>
      </c>
      <c r="N15" s="289">
        <v>0.19</v>
      </c>
      <c r="O15" s="289">
        <v>0.18</v>
      </c>
      <c r="P15" s="289">
        <v>0.19</v>
      </c>
      <c r="Q15" s="289">
        <v>0.19</v>
      </c>
      <c r="R15" s="289">
        <v>0.2</v>
      </c>
      <c r="S15" s="289">
        <v>0.18</v>
      </c>
      <c r="T15" s="289">
        <v>0.19</v>
      </c>
      <c r="U15" s="289">
        <v>0.2</v>
      </c>
      <c r="V15" s="289">
        <v>0.19</v>
      </c>
      <c r="W15" s="289">
        <v>0.21</v>
      </c>
      <c r="X15" s="289">
        <v>0.22</v>
      </c>
      <c r="Y15" s="289">
        <v>0.21</v>
      </c>
      <c r="Z15" s="289">
        <v>0.19</v>
      </c>
      <c r="AA15" s="289">
        <v>0.2</v>
      </c>
      <c r="AB15" s="289">
        <v>0.19</v>
      </c>
      <c r="AC15" s="289">
        <v>0.2</v>
      </c>
      <c r="AD15" s="289">
        <v>0.21</v>
      </c>
      <c r="AE15" s="289">
        <v>0.21</v>
      </c>
      <c r="AF15" s="289">
        <v>0.2</v>
      </c>
      <c r="AG15" s="289">
        <v>0.21</v>
      </c>
      <c r="AH15" s="289">
        <v>0.2</v>
      </c>
      <c r="AI15" s="289">
        <v>0.2</v>
      </c>
      <c r="AJ15" s="289">
        <v>0.2</v>
      </c>
      <c r="AK15" s="289">
        <v>0.21</v>
      </c>
      <c r="AL15" s="289">
        <v>0.22</v>
      </c>
      <c r="AM15" s="289">
        <v>0.21</v>
      </c>
      <c r="AN15" s="289">
        <v>0.21</v>
      </c>
      <c r="AO15" s="289">
        <v>0.22</v>
      </c>
      <c r="AP15" s="289">
        <v>0.21</v>
      </c>
      <c r="AQ15" s="289">
        <v>0.22</v>
      </c>
      <c r="AR15" s="289">
        <v>0.22</v>
      </c>
      <c r="AS15" s="289">
        <v>0.21</v>
      </c>
      <c r="AT15" s="289">
        <v>0.21</v>
      </c>
      <c r="AU15" s="289">
        <v>0.21</v>
      </c>
      <c r="AV15" s="289">
        <v>0.22</v>
      </c>
      <c r="AW15" s="289">
        <v>0.22</v>
      </c>
      <c r="AX15" s="289">
        <v>0.22</v>
      </c>
      <c r="AY15" s="877">
        <v>0.24</v>
      </c>
      <c r="AZ15" s="877">
        <v>0.22</v>
      </c>
      <c r="BA15" s="877">
        <v>0.24</v>
      </c>
      <c r="BB15" s="877">
        <v>0.23</v>
      </c>
      <c r="BC15" s="877">
        <v>0.24</v>
      </c>
      <c r="BD15" s="877">
        <v>0.25</v>
      </c>
      <c r="BE15" s="877">
        <v>0.23</v>
      </c>
      <c r="BF15" s="877">
        <v>0.24</v>
      </c>
      <c r="BG15" s="355" t="s">
        <v>1609</v>
      </c>
      <c r="BH15" s="355" t="s">
        <v>1609</v>
      </c>
      <c r="BI15" s="355" t="s">
        <v>1609</v>
      </c>
      <c r="BJ15" s="355" t="s">
        <v>1609</v>
      </c>
      <c r="BK15" s="355" t="s">
        <v>1609</v>
      </c>
      <c r="BL15" s="355" t="s">
        <v>1609</v>
      </c>
      <c r="BM15" s="355" t="s">
        <v>1609</v>
      </c>
      <c r="BN15" s="355" t="s">
        <v>1609</v>
      </c>
      <c r="BO15" s="355" t="s">
        <v>1609</v>
      </c>
      <c r="BP15" s="355" t="s">
        <v>1609</v>
      </c>
      <c r="BQ15" s="355" t="s">
        <v>1609</v>
      </c>
      <c r="BR15" s="355" t="s">
        <v>1609</v>
      </c>
      <c r="BS15" s="355" t="s">
        <v>1609</v>
      </c>
      <c r="BT15" s="355" t="s">
        <v>1609</v>
      </c>
      <c r="BU15" s="355" t="s">
        <v>1609</v>
      </c>
      <c r="BV15" s="355" t="s">
        <v>1609</v>
      </c>
    </row>
    <row r="16" spans="1:74" ht="11.05" customHeight="1" x14ac:dyDescent="0.2">
      <c r="A16" s="335" t="s">
        <v>872</v>
      </c>
      <c r="B16" s="404" t="s">
        <v>977</v>
      </c>
      <c r="C16" s="289">
        <v>2.0499999999999998</v>
      </c>
      <c r="D16" s="289">
        <v>2.2000000000000002</v>
      </c>
      <c r="E16" s="289">
        <v>2.2999999999999998</v>
      </c>
      <c r="F16" s="289">
        <v>2.4500000000000002</v>
      </c>
      <c r="G16" s="289">
        <v>2.4500000000000002</v>
      </c>
      <c r="H16" s="289">
        <v>2.5</v>
      </c>
      <c r="I16" s="289">
        <v>2.5</v>
      </c>
      <c r="J16" s="289">
        <v>2.4500000000000002</v>
      </c>
      <c r="K16" s="289">
        <v>2.4500000000000002</v>
      </c>
      <c r="L16" s="289">
        <v>2.4500000000000002</v>
      </c>
      <c r="M16" s="289">
        <v>2.4500000000000002</v>
      </c>
      <c r="N16" s="289">
        <v>2.4500000000000002</v>
      </c>
      <c r="O16" s="289">
        <v>2.5</v>
      </c>
      <c r="P16" s="289">
        <v>2.5499999999999998</v>
      </c>
      <c r="Q16" s="289">
        <v>2.6</v>
      </c>
      <c r="R16" s="289">
        <v>2.6</v>
      </c>
      <c r="S16" s="289">
        <v>2.5</v>
      </c>
      <c r="T16" s="289">
        <v>2.5</v>
      </c>
      <c r="U16" s="289">
        <v>2.5</v>
      </c>
      <c r="V16" s="289">
        <v>2.5499999999999998</v>
      </c>
      <c r="W16" s="289">
        <v>2.5299999999999998</v>
      </c>
      <c r="X16" s="289">
        <v>2.5499999999999998</v>
      </c>
      <c r="Y16" s="289">
        <v>2.56</v>
      </c>
      <c r="Z16" s="289">
        <v>2.56</v>
      </c>
      <c r="AA16" s="289">
        <v>2.5499999999999998</v>
      </c>
      <c r="AB16" s="289">
        <v>2.6</v>
      </c>
      <c r="AC16" s="289">
        <v>2.65</v>
      </c>
      <c r="AD16" s="289">
        <v>2.68</v>
      </c>
      <c r="AE16" s="289">
        <v>2.75</v>
      </c>
      <c r="AF16" s="289">
        <v>2.78</v>
      </c>
      <c r="AG16" s="289">
        <v>2.85</v>
      </c>
      <c r="AH16" s="289">
        <v>3</v>
      </c>
      <c r="AI16" s="289">
        <v>3.05</v>
      </c>
      <c r="AJ16" s="289">
        <v>3.1</v>
      </c>
      <c r="AK16" s="289">
        <v>3.2</v>
      </c>
      <c r="AL16" s="289">
        <v>3.25</v>
      </c>
      <c r="AM16" s="289">
        <v>3.22</v>
      </c>
      <c r="AN16" s="289">
        <v>3.22</v>
      </c>
      <c r="AO16" s="289">
        <v>3.28</v>
      </c>
      <c r="AP16" s="289">
        <v>3.26</v>
      </c>
      <c r="AQ16" s="289">
        <v>3.26</v>
      </c>
      <c r="AR16" s="289">
        <v>3.26</v>
      </c>
      <c r="AS16" s="289">
        <v>3.3</v>
      </c>
      <c r="AT16" s="289">
        <v>3.33</v>
      </c>
      <c r="AU16" s="289">
        <v>3.4</v>
      </c>
      <c r="AV16" s="289">
        <v>3.35</v>
      </c>
      <c r="AW16" s="289">
        <v>3.42</v>
      </c>
      <c r="AX16" s="289">
        <v>3.4</v>
      </c>
      <c r="AY16" s="877">
        <v>3.4</v>
      </c>
      <c r="AZ16" s="877">
        <v>3.45</v>
      </c>
      <c r="BA16" s="877">
        <v>3.35</v>
      </c>
      <c r="BB16" s="877">
        <v>3.4</v>
      </c>
      <c r="BC16" s="877">
        <v>3.45</v>
      </c>
      <c r="BD16" s="877">
        <v>3.25</v>
      </c>
      <c r="BE16" s="877">
        <v>3.4</v>
      </c>
      <c r="BF16" s="877">
        <v>3.25</v>
      </c>
      <c r="BG16" s="355" t="s">
        <v>1609</v>
      </c>
      <c r="BH16" s="355" t="s">
        <v>1609</v>
      </c>
      <c r="BI16" s="355" t="s">
        <v>1609</v>
      </c>
      <c r="BJ16" s="355" t="s">
        <v>1609</v>
      </c>
      <c r="BK16" s="355" t="s">
        <v>1609</v>
      </c>
      <c r="BL16" s="355" t="s">
        <v>1609</v>
      </c>
      <c r="BM16" s="355" t="s">
        <v>1609</v>
      </c>
      <c r="BN16" s="355" t="s">
        <v>1609</v>
      </c>
      <c r="BO16" s="355" t="s">
        <v>1609</v>
      </c>
      <c r="BP16" s="355" t="s">
        <v>1609</v>
      </c>
      <c r="BQ16" s="355" t="s">
        <v>1609</v>
      </c>
      <c r="BR16" s="355" t="s">
        <v>1609</v>
      </c>
      <c r="BS16" s="355" t="s">
        <v>1609</v>
      </c>
      <c r="BT16" s="355" t="s">
        <v>1609</v>
      </c>
      <c r="BU16" s="355" t="s">
        <v>1609</v>
      </c>
      <c r="BV16" s="355" t="s">
        <v>1609</v>
      </c>
    </row>
    <row r="17" spans="1:74" ht="11.05" customHeight="1" x14ac:dyDescent="0.2">
      <c r="A17" s="335" t="s">
        <v>191</v>
      </c>
      <c r="B17" s="404" t="s">
        <v>978</v>
      </c>
      <c r="C17" s="289">
        <v>3.86</v>
      </c>
      <c r="D17" s="289">
        <v>3.95</v>
      </c>
      <c r="E17" s="289">
        <v>4</v>
      </c>
      <c r="F17" s="289">
        <v>4</v>
      </c>
      <c r="G17" s="289">
        <v>4</v>
      </c>
      <c r="H17" s="289">
        <v>3.95</v>
      </c>
      <c r="I17" s="289">
        <v>4</v>
      </c>
      <c r="J17" s="289">
        <v>4.0750000000000002</v>
      </c>
      <c r="K17" s="289">
        <v>4.125</v>
      </c>
      <c r="L17" s="289">
        <v>4.2</v>
      </c>
      <c r="M17" s="289">
        <v>4.25</v>
      </c>
      <c r="N17" s="289">
        <v>4.3</v>
      </c>
      <c r="O17" s="289">
        <v>4.25</v>
      </c>
      <c r="P17" s="289">
        <v>4.3499999999999996</v>
      </c>
      <c r="Q17" s="289">
        <v>4.3</v>
      </c>
      <c r="R17" s="289">
        <v>4.4000000000000004</v>
      </c>
      <c r="S17" s="289">
        <v>4.4000000000000004</v>
      </c>
      <c r="T17" s="289">
        <v>4.45</v>
      </c>
      <c r="U17" s="289">
        <v>4.55</v>
      </c>
      <c r="V17" s="289">
        <v>4.55</v>
      </c>
      <c r="W17" s="289">
        <v>4.55</v>
      </c>
      <c r="X17" s="289">
        <v>4.58</v>
      </c>
      <c r="Y17" s="289">
        <v>4.4800000000000004</v>
      </c>
      <c r="Z17" s="289">
        <v>4.4800000000000004</v>
      </c>
      <c r="AA17" s="289">
        <v>4.43</v>
      </c>
      <c r="AB17" s="289">
        <v>4.43</v>
      </c>
      <c r="AC17" s="289">
        <v>4.38</v>
      </c>
      <c r="AD17" s="289">
        <v>4.17</v>
      </c>
      <c r="AE17" s="289">
        <v>4.2</v>
      </c>
      <c r="AF17" s="289">
        <v>4.21</v>
      </c>
      <c r="AG17" s="289">
        <v>4.28</v>
      </c>
      <c r="AH17" s="289">
        <v>4.3600000000000003</v>
      </c>
      <c r="AI17" s="289">
        <v>4.3499999999999996</v>
      </c>
      <c r="AJ17" s="289">
        <v>4.37</v>
      </c>
      <c r="AK17" s="289">
        <v>4.34</v>
      </c>
      <c r="AL17" s="289">
        <v>4.42</v>
      </c>
      <c r="AM17" s="289">
        <v>4.4000000000000004</v>
      </c>
      <c r="AN17" s="289">
        <v>4.41</v>
      </c>
      <c r="AO17" s="289">
        <v>4.49</v>
      </c>
      <c r="AP17" s="289">
        <v>4.4800000000000004</v>
      </c>
      <c r="AQ17" s="289">
        <v>4.47</v>
      </c>
      <c r="AR17" s="289">
        <v>4.4400000000000004</v>
      </c>
      <c r="AS17" s="289">
        <v>4.55</v>
      </c>
      <c r="AT17" s="289">
        <v>4.47</v>
      </c>
      <c r="AU17" s="289">
        <v>4.32</v>
      </c>
      <c r="AV17" s="289">
        <v>4.2699999999999996</v>
      </c>
      <c r="AW17" s="289">
        <v>4.25</v>
      </c>
      <c r="AX17" s="289">
        <v>4.22</v>
      </c>
      <c r="AY17" s="877">
        <v>4.3</v>
      </c>
      <c r="AZ17" s="877">
        <v>4.2699999999999996</v>
      </c>
      <c r="BA17" s="877">
        <v>4.3499999999999996</v>
      </c>
      <c r="BB17" s="877">
        <v>4.3</v>
      </c>
      <c r="BC17" s="877">
        <v>4.3099999999999996</v>
      </c>
      <c r="BD17" s="877">
        <v>4.32</v>
      </c>
      <c r="BE17" s="877">
        <v>4.3</v>
      </c>
      <c r="BF17" s="877">
        <v>4.3499999999999996</v>
      </c>
      <c r="BG17" s="355" t="s">
        <v>1609</v>
      </c>
      <c r="BH17" s="355" t="s">
        <v>1609</v>
      </c>
      <c r="BI17" s="355" t="s">
        <v>1609</v>
      </c>
      <c r="BJ17" s="355" t="s">
        <v>1609</v>
      </c>
      <c r="BK17" s="355" t="s">
        <v>1609</v>
      </c>
      <c r="BL17" s="355" t="s">
        <v>1609</v>
      </c>
      <c r="BM17" s="355" t="s">
        <v>1609</v>
      </c>
      <c r="BN17" s="355" t="s">
        <v>1609</v>
      </c>
      <c r="BO17" s="355" t="s">
        <v>1609</v>
      </c>
      <c r="BP17" s="355" t="s">
        <v>1609</v>
      </c>
      <c r="BQ17" s="355" t="s">
        <v>1609</v>
      </c>
      <c r="BR17" s="355" t="s">
        <v>1609</v>
      </c>
      <c r="BS17" s="355" t="s">
        <v>1609</v>
      </c>
      <c r="BT17" s="355" t="s">
        <v>1609</v>
      </c>
      <c r="BU17" s="355" t="s">
        <v>1609</v>
      </c>
      <c r="BV17" s="355" t="s">
        <v>1609</v>
      </c>
    </row>
    <row r="18" spans="1:74" ht="11.05" customHeight="1" x14ac:dyDescent="0.2">
      <c r="A18" s="335" t="s">
        <v>185</v>
      </c>
      <c r="B18" s="404" t="s">
        <v>979</v>
      </c>
      <c r="C18" s="289">
        <v>2.33</v>
      </c>
      <c r="D18" s="289">
        <v>2.33</v>
      </c>
      <c r="E18" s="289">
        <v>2.33</v>
      </c>
      <c r="F18" s="289">
        <v>2.33</v>
      </c>
      <c r="G18" s="289">
        <v>2.36</v>
      </c>
      <c r="H18" s="289">
        <v>2.383</v>
      </c>
      <c r="I18" s="289">
        <v>2.42</v>
      </c>
      <c r="J18" s="289">
        <v>2.4500000000000002</v>
      </c>
      <c r="K18" s="289">
        <v>2.4700000000000002</v>
      </c>
      <c r="L18" s="289">
        <v>2.5</v>
      </c>
      <c r="M18" s="289">
        <v>2.5350000000000001</v>
      </c>
      <c r="N18" s="289">
        <v>2.5499999999999998</v>
      </c>
      <c r="O18" s="289">
        <v>2.58</v>
      </c>
      <c r="P18" s="289">
        <v>2.61</v>
      </c>
      <c r="Q18" s="289">
        <v>2.64</v>
      </c>
      <c r="R18" s="289">
        <v>2.66</v>
      </c>
      <c r="S18" s="289">
        <v>2.6945999999999999</v>
      </c>
      <c r="T18" s="289">
        <v>2.72</v>
      </c>
      <c r="U18" s="289">
        <v>2.77</v>
      </c>
      <c r="V18" s="289">
        <v>2.81</v>
      </c>
      <c r="W18" s="289">
        <v>2.82</v>
      </c>
      <c r="X18" s="289">
        <v>2.8</v>
      </c>
      <c r="Y18" s="289">
        <v>2.7</v>
      </c>
      <c r="Z18" s="289">
        <v>2.65</v>
      </c>
      <c r="AA18" s="289">
        <v>2.7</v>
      </c>
      <c r="AB18" s="289">
        <v>2.68</v>
      </c>
      <c r="AC18" s="289">
        <v>2.67</v>
      </c>
      <c r="AD18" s="289">
        <v>2.63</v>
      </c>
      <c r="AE18" s="289">
        <v>2.57</v>
      </c>
      <c r="AF18" s="289">
        <v>2.57</v>
      </c>
      <c r="AG18" s="289">
        <v>2.5499999999999998</v>
      </c>
      <c r="AH18" s="289">
        <v>2.54</v>
      </c>
      <c r="AI18" s="289">
        <v>2.58</v>
      </c>
      <c r="AJ18" s="289">
        <v>2.52</v>
      </c>
      <c r="AK18" s="289">
        <v>2.5499999999999998</v>
      </c>
      <c r="AL18" s="289">
        <v>2.52</v>
      </c>
      <c r="AM18" s="289">
        <v>2.4500000000000002</v>
      </c>
      <c r="AN18" s="289">
        <v>2.4500000000000002</v>
      </c>
      <c r="AO18" s="289">
        <v>2.48</v>
      </c>
      <c r="AP18" s="289">
        <v>2.5</v>
      </c>
      <c r="AQ18" s="289">
        <v>2.5</v>
      </c>
      <c r="AR18" s="289">
        <v>2.48</v>
      </c>
      <c r="AS18" s="289">
        <v>2.44</v>
      </c>
      <c r="AT18" s="289">
        <v>2.44</v>
      </c>
      <c r="AU18" s="289">
        <v>2.4500000000000002</v>
      </c>
      <c r="AV18" s="289">
        <v>2.4500000000000002</v>
      </c>
      <c r="AW18" s="289">
        <v>2.42</v>
      </c>
      <c r="AX18" s="289">
        <v>2.4500000000000002</v>
      </c>
      <c r="AY18" s="877">
        <v>2.42</v>
      </c>
      <c r="AZ18" s="877">
        <v>2.4300000000000002</v>
      </c>
      <c r="BA18" s="877">
        <v>2.4500000000000002</v>
      </c>
      <c r="BB18" s="877">
        <v>2.46</v>
      </c>
      <c r="BC18" s="877">
        <v>2.4900000000000002</v>
      </c>
      <c r="BD18" s="877">
        <v>2.5</v>
      </c>
      <c r="BE18" s="877">
        <v>2.48</v>
      </c>
      <c r="BF18" s="877">
        <v>2.4500000000000002</v>
      </c>
      <c r="BG18" s="355" t="s">
        <v>1609</v>
      </c>
      <c r="BH18" s="355" t="s">
        <v>1609</v>
      </c>
      <c r="BI18" s="355" t="s">
        <v>1609</v>
      </c>
      <c r="BJ18" s="355" t="s">
        <v>1609</v>
      </c>
      <c r="BK18" s="355" t="s">
        <v>1609</v>
      </c>
      <c r="BL18" s="355" t="s">
        <v>1609</v>
      </c>
      <c r="BM18" s="355" t="s">
        <v>1609</v>
      </c>
      <c r="BN18" s="355" t="s">
        <v>1609</v>
      </c>
      <c r="BO18" s="355" t="s">
        <v>1609</v>
      </c>
      <c r="BP18" s="355" t="s">
        <v>1609</v>
      </c>
      <c r="BQ18" s="355" t="s">
        <v>1609</v>
      </c>
      <c r="BR18" s="355" t="s">
        <v>1609</v>
      </c>
      <c r="BS18" s="355" t="s">
        <v>1609</v>
      </c>
      <c r="BT18" s="355" t="s">
        <v>1609</v>
      </c>
      <c r="BU18" s="355" t="s">
        <v>1609</v>
      </c>
      <c r="BV18" s="355" t="s">
        <v>1609</v>
      </c>
    </row>
    <row r="19" spans="1:74" ht="11.05" customHeight="1" x14ac:dyDescent="0.2">
      <c r="A19" s="335" t="s">
        <v>186</v>
      </c>
      <c r="B19" s="404" t="s">
        <v>980</v>
      </c>
      <c r="C19" s="289">
        <v>1.1499999999999999</v>
      </c>
      <c r="D19" s="289">
        <v>1.19</v>
      </c>
      <c r="E19" s="289">
        <v>1.21</v>
      </c>
      <c r="F19" s="289">
        <v>1.1399999999999999</v>
      </c>
      <c r="G19" s="289">
        <v>1.17</v>
      </c>
      <c r="H19" s="289">
        <v>1.18</v>
      </c>
      <c r="I19" s="289">
        <v>1.19</v>
      </c>
      <c r="J19" s="289">
        <v>1.18</v>
      </c>
      <c r="K19" s="289">
        <v>1.1599999999999999</v>
      </c>
      <c r="L19" s="289">
        <v>1.1599999999999999</v>
      </c>
      <c r="M19" s="289">
        <v>1.1399999999999999</v>
      </c>
      <c r="N19" s="289">
        <v>1.05</v>
      </c>
      <c r="O19" s="289">
        <v>0.98</v>
      </c>
      <c r="P19" s="289">
        <v>1.1299999999999999</v>
      </c>
      <c r="Q19" s="289">
        <v>1.08</v>
      </c>
      <c r="R19" s="289">
        <v>0.91</v>
      </c>
      <c r="S19" s="289">
        <v>0.73</v>
      </c>
      <c r="T19" s="289">
        <v>0.65</v>
      </c>
      <c r="U19" s="289">
        <v>0.6</v>
      </c>
      <c r="V19" s="289">
        <v>1.1200000000000001</v>
      </c>
      <c r="W19" s="289">
        <v>1.1499999999999999</v>
      </c>
      <c r="X19" s="289">
        <v>1.1599999999999999</v>
      </c>
      <c r="Y19" s="289">
        <v>1.1100000000000001</v>
      </c>
      <c r="Z19" s="289">
        <v>1.1499999999999999</v>
      </c>
      <c r="AA19" s="289">
        <v>1.1299999999999999</v>
      </c>
      <c r="AB19" s="289">
        <v>1.1599999999999999</v>
      </c>
      <c r="AC19" s="289">
        <v>1.1399999999999999</v>
      </c>
      <c r="AD19" s="289">
        <v>1.1399999999999999</v>
      </c>
      <c r="AE19" s="289">
        <v>1.1499999999999999</v>
      </c>
      <c r="AF19" s="289">
        <v>1.1499999999999999</v>
      </c>
      <c r="AG19" s="289">
        <v>1.1299999999999999</v>
      </c>
      <c r="AH19" s="289">
        <v>1.1599999999999999</v>
      </c>
      <c r="AI19" s="289">
        <v>1.1599999999999999</v>
      </c>
      <c r="AJ19" s="289">
        <v>1.1499999999999999</v>
      </c>
      <c r="AK19" s="289">
        <v>1.19</v>
      </c>
      <c r="AL19" s="289">
        <v>1.17</v>
      </c>
      <c r="AM19" s="289">
        <v>1.02</v>
      </c>
      <c r="AN19" s="289">
        <v>1.1399999999999999</v>
      </c>
      <c r="AO19" s="289">
        <v>1.1399999999999999</v>
      </c>
      <c r="AP19" s="289">
        <v>1.18</v>
      </c>
      <c r="AQ19" s="289">
        <v>1.18</v>
      </c>
      <c r="AR19" s="289">
        <v>1.2</v>
      </c>
      <c r="AS19" s="289">
        <v>1.17</v>
      </c>
      <c r="AT19" s="289">
        <v>0.92</v>
      </c>
      <c r="AU19" s="289">
        <v>0.56999999999999995</v>
      </c>
      <c r="AV19" s="289">
        <v>1.07</v>
      </c>
      <c r="AW19" s="289">
        <v>1.18</v>
      </c>
      <c r="AX19" s="289">
        <v>1.25</v>
      </c>
      <c r="AY19" s="877">
        <v>1.23</v>
      </c>
      <c r="AZ19" s="877">
        <v>1.27</v>
      </c>
      <c r="BA19" s="877">
        <v>1.24</v>
      </c>
      <c r="BB19" s="877">
        <v>1.28</v>
      </c>
      <c r="BC19" s="877">
        <v>1.31</v>
      </c>
      <c r="BD19" s="877">
        <v>1.29</v>
      </c>
      <c r="BE19" s="877">
        <v>1.31</v>
      </c>
      <c r="BF19" s="877">
        <v>1.21</v>
      </c>
      <c r="BG19" s="355" t="s">
        <v>1609</v>
      </c>
      <c r="BH19" s="355" t="s">
        <v>1609</v>
      </c>
      <c r="BI19" s="355" t="s">
        <v>1609</v>
      </c>
      <c r="BJ19" s="355" t="s">
        <v>1609</v>
      </c>
      <c r="BK19" s="355" t="s">
        <v>1609</v>
      </c>
      <c r="BL19" s="355" t="s">
        <v>1609</v>
      </c>
      <c r="BM19" s="355" t="s">
        <v>1609</v>
      </c>
      <c r="BN19" s="355" t="s">
        <v>1609</v>
      </c>
      <c r="BO19" s="355" t="s">
        <v>1609</v>
      </c>
      <c r="BP19" s="355" t="s">
        <v>1609</v>
      </c>
      <c r="BQ19" s="355" t="s">
        <v>1609</v>
      </c>
      <c r="BR19" s="355" t="s">
        <v>1609</v>
      </c>
      <c r="BS19" s="355" t="s">
        <v>1609</v>
      </c>
      <c r="BT19" s="355" t="s">
        <v>1609</v>
      </c>
      <c r="BU19" s="355" t="s">
        <v>1609</v>
      </c>
      <c r="BV19" s="355" t="s">
        <v>1609</v>
      </c>
    </row>
    <row r="20" spans="1:74" ht="11.05" customHeight="1" x14ac:dyDescent="0.2">
      <c r="A20" s="335" t="s">
        <v>187</v>
      </c>
      <c r="B20" s="404" t="s">
        <v>981</v>
      </c>
      <c r="C20" s="289">
        <v>1.22</v>
      </c>
      <c r="D20" s="289">
        <v>1.36</v>
      </c>
      <c r="E20" s="289">
        <v>1.35</v>
      </c>
      <c r="F20" s="289">
        <v>1.3</v>
      </c>
      <c r="G20" s="289">
        <v>1.34</v>
      </c>
      <c r="H20" s="289">
        <v>1.31</v>
      </c>
      <c r="I20" s="289">
        <v>1.34</v>
      </c>
      <c r="J20" s="289">
        <v>1.17</v>
      </c>
      <c r="K20" s="289">
        <v>1.32</v>
      </c>
      <c r="L20" s="289">
        <v>1.28</v>
      </c>
      <c r="M20" s="289">
        <v>1.35</v>
      </c>
      <c r="N20" s="289">
        <v>1.29</v>
      </c>
      <c r="O20" s="289">
        <v>1.28</v>
      </c>
      <c r="P20" s="289">
        <v>1.33</v>
      </c>
      <c r="Q20" s="289">
        <v>1.22</v>
      </c>
      <c r="R20" s="289">
        <v>1.2</v>
      </c>
      <c r="S20" s="289">
        <v>1.05</v>
      </c>
      <c r="T20" s="289">
        <v>1.07</v>
      </c>
      <c r="U20" s="289">
        <v>1.02</v>
      </c>
      <c r="V20" s="289">
        <v>0.92</v>
      </c>
      <c r="W20" s="289">
        <v>0.97</v>
      </c>
      <c r="X20" s="289">
        <v>1</v>
      </c>
      <c r="Y20" s="289">
        <v>1.06</v>
      </c>
      <c r="Z20" s="289">
        <v>1.1399999999999999</v>
      </c>
      <c r="AA20" s="289">
        <v>1.2</v>
      </c>
      <c r="AB20" s="289">
        <v>1.26</v>
      </c>
      <c r="AC20" s="289">
        <v>1.25</v>
      </c>
      <c r="AD20" s="289">
        <v>1.06</v>
      </c>
      <c r="AE20" s="289">
        <v>1.26</v>
      </c>
      <c r="AF20" s="289">
        <v>1.25</v>
      </c>
      <c r="AG20" s="289">
        <v>1.1299999999999999</v>
      </c>
      <c r="AH20" s="289">
        <v>1.2</v>
      </c>
      <c r="AI20" s="289">
        <v>1.29</v>
      </c>
      <c r="AJ20" s="289">
        <v>1.31</v>
      </c>
      <c r="AK20" s="289">
        <v>1.25</v>
      </c>
      <c r="AL20" s="289">
        <v>1.36</v>
      </c>
      <c r="AM20" s="289">
        <v>1.29</v>
      </c>
      <c r="AN20" s="289">
        <v>1.26</v>
      </c>
      <c r="AO20" s="289">
        <v>1.29</v>
      </c>
      <c r="AP20" s="289">
        <v>1.21</v>
      </c>
      <c r="AQ20" s="289">
        <v>1.25</v>
      </c>
      <c r="AR20" s="289">
        <v>1.25</v>
      </c>
      <c r="AS20" s="289">
        <v>1.3</v>
      </c>
      <c r="AT20" s="289">
        <v>1.36</v>
      </c>
      <c r="AU20" s="289">
        <v>1.26</v>
      </c>
      <c r="AV20" s="289">
        <v>1.27</v>
      </c>
      <c r="AW20" s="289">
        <v>1.27</v>
      </c>
      <c r="AX20" s="289">
        <v>1.35</v>
      </c>
      <c r="AY20" s="877">
        <v>1.33</v>
      </c>
      <c r="AZ20" s="877">
        <v>1.38</v>
      </c>
      <c r="BA20" s="877">
        <v>1.4</v>
      </c>
      <c r="BB20" s="877">
        <v>1.38</v>
      </c>
      <c r="BC20" s="877">
        <v>1.42</v>
      </c>
      <c r="BD20" s="877">
        <v>1.45</v>
      </c>
      <c r="BE20" s="877">
        <v>1.42</v>
      </c>
      <c r="BF20" s="877">
        <v>1.5</v>
      </c>
      <c r="BG20" s="355" t="s">
        <v>1609</v>
      </c>
      <c r="BH20" s="355" t="s">
        <v>1609</v>
      </c>
      <c r="BI20" s="355" t="s">
        <v>1609</v>
      </c>
      <c r="BJ20" s="355" t="s">
        <v>1609</v>
      </c>
      <c r="BK20" s="355" t="s">
        <v>1609</v>
      </c>
      <c r="BL20" s="355" t="s">
        <v>1609</v>
      </c>
      <c r="BM20" s="355" t="s">
        <v>1609</v>
      </c>
      <c r="BN20" s="355" t="s">
        <v>1609</v>
      </c>
      <c r="BO20" s="355" t="s">
        <v>1609</v>
      </c>
      <c r="BP20" s="355" t="s">
        <v>1609</v>
      </c>
      <c r="BQ20" s="355" t="s">
        <v>1609</v>
      </c>
      <c r="BR20" s="355" t="s">
        <v>1609</v>
      </c>
      <c r="BS20" s="355" t="s">
        <v>1609</v>
      </c>
      <c r="BT20" s="355" t="s">
        <v>1609</v>
      </c>
      <c r="BU20" s="355" t="s">
        <v>1609</v>
      </c>
      <c r="BV20" s="355" t="s">
        <v>1609</v>
      </c>
    </row>
    <row r="21" spans="1:74" ht="11.05" customHeight="1" x14ac:dyDescent="0.2">
      <c r="A21" s="335" t="s">
        <v>188</v>
      </c>
      <c r="B21" s="404" t="s">
        <v>982</v>
      </c>
      <c r="C21" s="289">
        <v>9.1</v>
      </c>
      <c r="D21" s="289">
        <v>8.1999999999999993</v>
      </c>
      <c r="E21" s="289">
        <v>8.15</v>
      </c>
      <c r="F21" s="289">
        <v>8.15</v>
      </c>
      <c r="G21" s="289">
        <v>8.4819999999999993</v>
      </c>
      <c r="H21" s="289">
        <v>8.9469999999999992</v>
      </c>
      <c r="I21" s="289">
        <v>9.4499999999999993</v>
      </c>
      <c r="J21" s="289">
        <v>9.5500000000000007</v>
      </c>
      <c r="K21" s="289">
        <v>9.65</v>
      </c>
      <c r="L21" s="289">
        <v>9.8000000000000007</v>
      </c>
      <c r="M21" s="289">
        <v>9.9</v>
      </c>
      <c r="N21" s="289">
        <v>9.9</v>
      </c>
      <c r="O21" s="289">
        <v>10</v>
      </c>
      <c r="P21" s="289">
        <v>10.25</v>
      </c>
      <c r="Q21" s="289">
        <v>10</v>
      </c>
      <c r="R21" s="289">
        <v>10.3</v>
      </c>
      <c r="S21" s="289">
        <v>10.25</v>
      </c>
      <c r="T21" s="289">
        <v>10.35</v>
      </c>
      <c r="U21" s="289">
        <v>10.6</v>
      </c>
      <c r="V21" s="289">
        <v>10.95</v>
      </c>
      <c r="W21" s="289">
        <v>11</v>
      </c>
      <c r="X21" s="289">
        <v>10.5</v>
      </c>
      <c r="Y21" s="289">
        <v>10.5</v>
      </c>
      <c r="Z21" s="289">
        <v>10.5</v>
      </c>
      <c r="AA21" s="289">
        <v>9.8000000000000007</v>
      </c>
      <c r="AB21" s="289">
        <v>10</v>
      </c>
      <c r="AC21" s="289">
        <v>10.25</v>
      </c>
      <c r="AD21" s="289">
        <v>10.6</v>
      </c>
      <c r="AE21" s="289">
        <v>9.9</v>
      </c>
      <c r="AF21" s="289">
        <v>10.050000000000001</v>
      </c>
      <c r="AG21" s="289">
        <v>9.17</v>
      </c>
      <c r="AH21" s="289">
        <v>8.6999999999999993</v>
      </c>
      <c r="AI21" s="289">
        <v>9.1999999999999993</v>
      </c>
      <c r="AJ21" s="289">
        <v>9.0500000000000007</v>
      </c>
      <c r="AK21" s="289">
        <v>9</v>
      </c>
      <c r="AL21" s="289">
        <v>8.75</v>
      </c>
      <c r="AM21" s="289">
        <v>8.9499999999999993</v>
      </c>
      <c r="AN21" s="289">
        <v>9.15</v>
      </c>
      <c r="AO21" s="289">
        <v>9.25</v>
      </c>
      <c r="AP21" s="289">
        <v>9.25</v>
      </c>
      <c r="AQ21" s="289">
        <v>9.0500000000000007</v>
      </c>
      <c r="AR21" s="289">
        <v>8.6999999999999993</v>
      </c>
      <c r="AS21" s="289">
        <v>9</v>
      </c>
      <c r="AT21" s="289">
        <v>9.1300000000000008</v>
      </c>
      <c r="AU21" s="289">
        <v>8.92</v>
      </c>
      <c r="AV21" s="289">
        <v>9</v>
      </c>
      <c r="AW21" s="289">
        <v>8.9600000000000009</v>
      </c>
      <c r="AX21" s="289">
        <v>8.9</v>
      </c>
      <c r="AY21" s="877">
        <v>8.85</v>
      </c>
      <c r="AZ21" s="877">
        <v>8.85</v>
      </c>
      <c r="BA21" s="877">
        <v>9.1</v>
      </c>
      <c r="BB21" s="877">
        <v>8.9</v>
      </c>
      <c r="BC21" s="877">
        <v>9.0500000000000007</v>
      </c>
      <c r="BD21" s="877">
        <v>9.6999999999999993</v>
      </c>
      <c r="BE21" s="877">
        <v>9.1999999999999993</v>
      </c>
      <c r="BF21" s="877">
        <v>9.1999999999999993</v>
      </c>
      <c r="BG21" s="355" t="s">
        <v>1609</v>
      </c>
      <c r="BH21" s="355" t="s">
        <v>1609</v>
      </c>
      <c r="BI21" s="355" t="s">
        <v>1609</v>
      </c>
      <c r="BJ21" s="355" t="s">
        <v>1609</v>
      </c>
      <c r="BK21" s="355" t="s">
        <v>1609</v>
      </c>
      <c r="BL21" s="355" t="s">
        <v>1609</v>
      </c>
      <c r="BM21" s="355" t="s">
        <v>1609</v>
      </c>
      <c r="BN21" s="355" t="s">
        <v>1609</v>
      </c>
      <c r="BO21" s="355" t="s">
        <v>1609</v>
      </c>
      <c r="BP21" s="355" t="s">
        <v>1609</v>
      </c>
      <c r="BQ21" s="355" t="s">
        <v>1609</v>
      </c>
      <c r="BR21" s="355" t="s">
        <v>1609</v>
      </c>
      <c r="BS21" s="355" t="s">
        <v>1609</v>
      </c>
      <c r="BT21" s="355" t="s">
        <v>1609</v>
      </c>
      <c r="BU21" s="355" t="s">
        <v>1609</v>
      </c>
      <c r="BV21" s="355" t="s">
        <v>1609</v>
      </c>
    </row>
    <row r="22" spans="1:74" ht="11.05" customHeight="1" x14ac:dyDescent="0.2">
      <c r="A22" s="335" t="s">
        <v>189</v>
      </c>
      <c r="B22" s="404" t="s">
        <v>983</v>
      </c>
      <c r="C22" s="289">
        <v>2.61</v>
      </c>
      <c r="D22" s="289">
        <v>2.61</v>
      </c>
      <c r="E22" s="289">
        <v>2.61</v>
      </c>
      <c r="F22" s="289">
        <v>2.61</v>
      </c>
      <c r="G22" s="289">
        <v>2.64</v>
      </c>
      <c r="H22" s="289">
        <v>2.69</v>
      </c>
      <c r="I22" s="289">
        <v>2.72</v>
      </c>
      <c r="J22" s="289">
        <v>2.77</v>
      </c>
      <c r="K22" s="289">
        <v>2.79</v>
      </c>
      <c r="L22" s="289">
        <v>2.83</v>
      </c>
      <c r="M22" s="289">
        <v>2.85</v>
      </c>
      <c r="N22" s="289">
        <v>2.9</v>
      </c>
      <c r="O22" s="289">
        <v>2.96</v>
      </c>
      <c r="P22" s="289">
        <v>3.15</v>
      </c>
      <c r="Q22" s="289">
        <v>3.13</v>
      </c>
      <c r="R22" s="289">
        <v>3.25</v>
      </c>
      <c r="S22" s="289">
        <v>3.31</v>
      </c>
      <c r="T22" s="289">
        <v>3.38</v>
      </c>
      <c r="U22" s="289">
        <v>3.3</v>
      </c>
      <c r="V22" s="289">
        <v>3.35</v>
      </c>
      <c r="W22" s="289">
        <v>3.39</v>
      </c>
      <c r="X22" s="289">
        <v>3.46</v>
      </c>
      <c r="Y22" s="289">
        <v>3.38</v>
      </c>
      <c r="Z22" s="289">
        <v>3.34</v>
      </c>
      <c r="AA22" s="289">
        <v>3.34</v>
      </c>
      <c r="AB22" s="289">
        <v>3.34</v>
      </c>
      <c r="AC22" s="289">
        <v>3.36</v>
      </c>
      <c r="AD22" s="289">
        <v>3.26</v>
      </c>
      <c r="AE22" s="289">
        <v>3.23</v>
      </c>
      <c r="AF22" s="289">
        <v>3.17</v>
      </c>
      <c r="AG22" s="289">
        <v>3.16</v>
      </c>
      <c r="AH22" s="289">
        <v>3.07</v>
      </c>
      <c r="AI22" s="289">
        <v>3.08</v>
      </c>
      <c r="AJ22" s="289">
        <v>3.14</v>
      </c>
      <c r="AK22" s="289">
        <v>3.18</v>
      </c>
      <c r="AL22" s="289">
        <v>3.24</v>
      </c>
      <c r="AM22" s="289">
        <v>3.27</v>
      </c>
      <c r="AN22" s="289">
        <v>3.25</v>
      </c>
      <c r="AO22" s="289">
        <v>3.22</v>
      </c>
      <c r="AP22" s="289">
        <v>3.21</v>
      </c>
      <c r="AQ22" s="289">
        <v>3.25</v>
      </c>
      <c r="AR22" s="289">
        <v>3.24</v>
      </c>
      <c r="AS22" s="289">
        <v>3.23</v>
      </c>
      <c r="AT22" s="289">
        <v>3.24</v>
      </c>
      <c r="AU22" s="289">
        <v>3.35</v>
      </c>
      <c r="AV22" s="289">
        <v>3.37</v>
      </c>
      <c r="AW22" s="289">
        <v>3.37</v>
      </c>
      <c r="AX22" s="289">
        <v>3.3</v>
      </c>
      <c r="AY22" s="877">
        <v>3.17</v>
      </c>
      <c r="AZ22" s="877">
        <v>3.13</v>
      </c>
      <c r="BA22" s="877">
        <v>3.12</v>
      </c>
      <c r="BB22" s="877">
        <v>3.15</v>
      </c>
      <c r="BC22" s="877">
        <v>3.24</v>
      </c>
      <c r="BD22" s="877">
        <v>3.27</v>
      </c>
      <c r="BE22" s="877">
        <v>3.44</v>
      </c>
      <c r="BF22" s="877">
        <v>3.46</v>
      </c>
      <c r="BG22" s="355" t="s">
        <v>1609</v>
      </c>
      <c r="BH22" s="355" t="s">
        <v>1609</v>
      </c>
      <c r="BI22" s="355" t="s">
        <v>1609</v>
      </c>
      <c r="BJ22" s="355" t="s">
        <v>1609</v>
      </c>
      <c r="BK22" s="355" t="s">
        <v>1609</v>
      </c>
      <c r="BL22" s="355" t="s">
        <v>1609</v>
      </c>
      <c r="BM22" s="355" t="s">
        <v>1609</v>
      </c>
      <c r="BN22" s="355" t="s">
        <v>1609</v>
      </c>
      <c r="BO22" s="355" t="s">
        <v>1609</v>
      </c>
      <c r="BP22" s="355" t="s">
        <v>1609</v>
      </c>
      <c r="BQ22" s="355" t="s">
        <v>1609</v>
      </c>
      <c r="BR22" s="355" t="s">
        <v>1609</v>
      </c>
      <c r="BS22" s="355" t="s">
        <v>1609</v>
      </c>
      <c r="BT22" s="355" t="s">
        <v>1609</v>
      </c>
      <c r="BU22" s="355" t="s">
        <v>1609</v>
      </c>
      <c r="BV22" s="355" t="s">
        <v>1609</v>
      </c>
    </row>
    <row r="23" spans="1:74" ht="11.05" customHeight="1" x14ac:dyDescent="0.2">
      <c r="A23" s="335" t="s">
        <v>190</v>
      </c>
      <c r="B23" s="404" t="s">
        <v>984</v>
      </c>
      <c r="C23" s="289">
        <v>0.5</v>
      </c>
      <c r="D23" s="289">
        <v>0.54</v>
      </c>
      <c r="E23" s="289">
        <v>0.53</v>
      </c>
      <c r="F23" s="289">
        <v>0.49</v>
      </c>
      <c r="G23" s="289">
        <v>0.53500000000000003</v>
      </c>
      <c r="H23" s="289">
        <v>0.55000000000000004</v>
      </c>
      <c r="I23" s="289">
        <v>0.54</v>
      </c>
      <c r="J23" s="289">
        <v>0.53</v>
      </c>
      <c r="K23" s="289">
        <v>0.53</v>
      </c>
      <c r="L23" s="289">
        <v>0.6</v>
      </c>
      <c r="M23" s="289">
        <v>0.68</v>
      </c>
      <c r="N23" s="289">
        <v>0.75</v>
      </c>
      <c r="O23" s="289">
        <v>0.68</v>
      </c>
      <c r="P23" s="289">
        <v>0.7</v>
      </c>
      <c r="Q23" s="289">
        <v>0.72499999999999998</v>
      </c>
      <c r="R23" s="289">
        <v>0.75</v>
      </c>
      <c r="S23" s="289">
        <v>0.72</v>
      </c>
      <c r="T23" s="289">
        <v>0.7</v>
      </c>
      <c r="U23" s="289">
        <v>0.62</v>
      </c>
      <c r="V23" s="289">
        <v>0.7</v>
      </c>
      <c r="W23" s="289">
        <v>0.67</v>
      </c>
      <c r="X23" s="289">
        <v>0.72</v>
      </c>
      <c r="Y23" s="289">
        <v>0.67</v>
      </c>
      <c r="Z23" s="289">
        <v>0.67</v>
      </c>
      <c r="AA23" s="289">
        <v>0.72</v>
      </c>
      <c r="AB23" s="289">
        <v>0.67</v>
      </c>
      <c r="AC23" s="289">
        <v>0.7</v>
      </c>
      <c r="AD23" s="289">
        <v>0.74</v>
      </c>
      <c r="AE23" s="289">
        <v>0.76</v>
      </c>
      <c r="AF23" s="289">
        <v>0.76</v>
      </c>
      <c r="AG23" s="289">
        <v>0.79</v>
      </c>
      <c r="AH23" s="289">
        <v>0.76</v>
      </c>
      <c r="AI23" s="289">
        <v>0.73499999999999999</v>
      </c>
      <c r="AJ23" s="289">
        <v>0.73499999999999999</v>
      </c>
      <c r="AK23" s="289">
        <v>0.75</v>
      </c>
      <c r="AL23" s="289">
        <v>0.76</v>
      </c>
      <c r="AM23" s="289">
        <v>0.77</v>
      </c>
      <c r="AN23" s="289">
        <v>0.80500000000000005</v>
      </c>
      <c r="AO23" s="289">
        <v>0.80500000000000005</v>
      </c>
      <c r="AP23" s="289">
        <v>0.82</v>
      </c>
      <c r="AQ23" s="289">
        <v>0.84</v>
      </c>
      <c r="AR23" s="289">
        <v>0.83</v>
      </c>
      <c r="AS23" s="289">
        <v>0.84</v>
      </c>
      <c r="AT23" s="289">
        <v>0.86</v>
      </c>
      <c r="AU23" s="289">
        <v>0.87</v>
      </c>
      <c r="AV23" s="289">
        <v>0.88</v>
      </c>
      <c r="AW23" s="289">
        <v>0.82</v>
      </c>
      <c r="AX23" s="289">
        <v>0.86</v>
      </c>
      <c r="AY23" s="877">
        <v>0.9</v>
      </c>
      <c r="AZ23" s="877">
        <v>0.91</v>
      </c>
      <c r="BA23" s="877">
        <v>0.92</v>
      </c>
      <c r="BB23" s="877">
        <v>0.93</v>
      </c>
      <c r="BC23" s="877">
        <v>0.94</v>
      </c>
      <c r="BD23" s="877">
        <v>0.95</v>
      </c>
      <c r="BE23" s="877">
        <v>0.95</v>
      </c>
      <c r="BF23" s="877">
        <v>0.96499999999999997</v>
      </c>
      <c r="BG23" s="355" t="s">
        <v>1609</v>
      </c>
      <c r="BH23" s="355" t="s">
        <v>1609</v>
      </c>
      <c r="BI23" s="355" t="s">
        <v>1609</v>
      </c>
      <c r="BJ23" s="355" t="s">
        <v>1609</v>
      </c>
      <c r="BK23" s="355" t="s">
        <v>1609</v>
      </c>
      <c r="BL23" s="355" t="s">
        <v>1609</v>
      </c>
      <c r="BM23" s="355" t="s">
        <v>1609</v>
      </c>
      <c r="BN23" s="355" t="s">
        <v>1609</v>
      </c>
      <c r="BO23" s="355" t="s">
        <v>1609</v>
      </c>
      <c r="BP23" s="355" t="s">
        <v>1609</v>
      </c>
      <c r="BQ23" s="355" t="s">
        <v>1609</v>
      </c>
      <c r="BR23" s="355" t="s">
        <v>1609</v>
      </c>
      <c r="BS23" s="355" t="s">
        <v>1609</v>
      </c>
      <c r="BT23" s="355" t="s">
        <v>1609</v>
      </c>
      <c r="BU23" s="355" t="s">
        <v>1609</v>
      </c>
      <c r="BV23" s="355" t="s">
        <v>1609</v>
      </c>
    </row>
    <row r="24" spans="1:74" ht="11.05" customHeight="1" x14ac:dyDescent="0.2">
      <c r="A24" s="335"/>
      <c r="B24" s="330"/>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877"/>
      <c r="AZ24" s="877"/>
      <c r="BA24" s="877"/>
      <c r="BB24" s="877"/>
      <c r="BC24" s="877"/>
      <c r="BD24" s="877"/>
      <c r="BE24" s="877"/>
      <c r="BF24" s="877"/>
      <c r="BG24" s="355"/>
      <c r="BH24" s="355"/>
      <c r="BI24" s="355"/>
      <c r="BJ24" s="355"/>
      <c r="BK24" s="355"/>
      <c r="BL24" s="355"/>
      <c r="BM24" s="355"/>
      <c r="BN24" s="355"/>
      <c r="BO24" s="355"/>
      <c r="BP24" s="355"/>
      <c r="BQ24" s="355"/>
      <c r="BR24" s="355"/>
      <c r="BS24" s="355"/>
      <c r="BT24" s="355"/>
      <c r="BU24" s="355"/>
      <c r="BV24" s="355"/>
    </row>
    <row r="25" spans="1:74" s="272" customFormat="1" ht="11.05" customHeight="1" x14ac:dyDescent="0.2">
      <c r="A25" s="418" t="s">
        <v>809</v>
      </c>
      <c r="B25" s="412" t="s">
        <v>854</v>
      </c>
      <c r="C25" s="105">
        <v>35.046900000000001</v>
      </c>
      <c r="D25" s="105">
        <v>34.469700000000003</v>
      </c>
      <c r="E25" s="105">
        <v>34.597200000000001</v>
      </c>
      <c r="F25" s="105">
        <v>34.743899999999996</v>
      </c>
      <c r="G25" s="105">
        <v>35.1648</v>
      </c>
      <c r="H25" s="105">
        <v>35.684600000000003</v>
      </c>
      <c r="I25" s="105">
        <v>36.364800000000002</v>
      </c>
      <c r="J25" s="105">
        <v>36.278599999999997</v>
      </c>
      <c r="K25" s="105">
        <v>36.898699999999998</v>
      </c>
      <c r="L25" s="105">
        <v>37.441200000000002</v>
      </c>
      <c r="M25" s="105">
        <v>37.848700000000001</v>
      </c>
      <c r="N25" s="105">
        <v>37.994100000000003</v>
      </c>
      <c r="O25" s="105">
        <v>38.150100000000002</v>
      </c>
      <c r="P25" s="105">
        <v>38.829000000000001</v>
      </c>
      <c r="Q25" s="105">
        <v>38.314900000000002</v>
      </c>
      <c r="R25" s="105">
        <v>37.8581</v>
      </c>
      <c r="S25" s="105">
        <v>37.915700000000001</v>
      </c>
      <c r="T25" s="105">
        <v>38.424599999999998</v>
      </c>
      <c r="U25" s="105">
        <v>38.8825</v>
      </c>
      <c r="V25" s="105">
        <v>39.045099999999998</v>
      </c>
      <c r="W25" s="105">
        <v>39.3309</v>
      </c>
      <c r="X25" s="105">
        <v>38.9392</v>
      </c>
      <c r="Y25" s="105">
        <v>38.947699999999998</v>
      </c>
      <c r="Z25" s="105">
        <v>38.979399999999998</v>
      </c>
      <c r="AA25" s="105">
        <v>38.234699999999997</v>
      </c>
      <c r="AB25" s="105">
        <v>38.636899999999997</v>
      </c>
      <c r="AC25" s="105">
        <v>38.546900000000001</v>
      </c>
      <c r="AD25" s="105">
        <v>38.254899999999999</v>
      </c>
      <c r="AE25" s="105">
        <v>37.518599999999999</v>
      </c>
      <c r="AF25" s="105">
        <v>37.5715</v>
      </c>
      <c r="AG25" s="105">
        <v>36.472099999999998</v>
      </c>
      <c r="AH25" s="105">
        <v>36.007899999999999</v>
      </c>
      <c r="AI25" s="105">
        <v>36.836799999999997</v>
      </c>
      <c r="AJ25" s="105">
        <v>36.795499999999997</v>
      </c>
      <c r="AK25" s="105">
        <v>36.680100000000003</v>
      </c>
      <c r="AL25" s="105">
        <v>36.627499999999998</v>
      </c>
      <c r="AM25" s="105">
        <v>36.603000000000002</v>
      </c>
      <c r="AN25" s="105">
        <v>36.563299999999998</v>
      </c>
      <c r="AO25" s="105">
        <v>36.717700000000001</v>
      </c>
      <c r="AP25" s="105">
        <v>36.474699999999999</v>
      </c>
      <c r="AQ25" s="105">
        <v>36.071599999999997</v>
      </c>
      <c r="AR25" s="105">
        <v>35.662500000000001</v>
      </c>
      <c r="AS25" s="105">
        <v>36.069299999999998</v>
      </c>
      <c r="AT25" s="105">
        <v>35.992899999999999</v>
      </c>
      <c r="AU25" s="105">
        <v>35.716299999999997</v>
      </c>
      <c r="AV25" s="105">
        <v>35.472299999999997</v>
      </c>
      <c r="AW25" s="105">
        <v>35.538400000000003</v>
      </c>
      <c r="AX25" s="105">
        <v>35.448999999999998</v>
      </c>
      <c r="AY25" s="888">
        <v>35.402500000000003</v>
      </c>
      <c r="AZ25" s="888">
        <v>35.641100000000002</v>
      </c>
      <c r="BA25" s="888">
        <v>36.011000000000003</v>
      </c>
      <c r="BB25" s="888">
        <v>35.808300000000003</v>
      </c>
      <c r="BC25" s="888">
        <v>36.057699999999997</v>
      </c>
      <c r="BD25" s="888">
        <v>37.000194729999997</v>
      </c>
      <c r="BE25" s="888">
        <v>36.700167663999999</v>
      </c>
      <c r="BF25" s="888">
        <v>36.847627318000001</v>
      </c>
      <c r="BG25" s="388">
        <v>37.605075816000003</v>
      </c>
      <c r="BH25" s="388">
        <v>37.396385002000002</v>
      </c>
      <c r="BI25" s="388">
        <v>37.180473904000003</v>
      </c>
      <c r="BJ25" s="388">
        <v>37.156138302000002</v>
      </c>
      <c r="BK25" s="388">
        <v>37.032427495</v>
      </c>
      <c r="BL25" s="388">
        <v>36.740073621000001</v>
      </c>
      <c r="BM25" s="388">
        <v>36.744001980999997</v>
      </c>
      <c r="BN25" s="388">
        <v>36.935861963999997</v>
      </c>
      <c r="BO25" s="388">
        <v>37.06173055</v>
      </c>
      <c r="BP25" s="388">
        <v>37.320500432000003</v>
      </c>
      <c r="BQ25" s="388">
        <v>37.287847378000002</v>
      </c>
      <c r="BR25" s="388">
        <v>37.151789739000002</v>
      </c>
      <c r="BS25" s="388">
        <v>37.247679533000003</v>
      </c>
      <c r="BT25" s="388">
        <v>37.186196584999998</v>
      </c>
      <c r="BU25" s="388">
        <v>37.063639445</v>
      </c>
      <c r="BV25" s="388">
        <v>36.843850785000001</v>
      </c>
    </row>
    <row r="26" spans="1:74" s="272" customFormat="1" ht="11.05" customHeight="1" x14ac:dyDescent="0.2">
      <c r="A26" s="418" t="s">
        <v>873</v>
      </c>
      <c r="B26" s="419" t="s">
        <v>970</v>
      </c>
      <c r="C26" s="105">
        <v>20.504999999999999</v>
      </c>
      <c r="D26" s="105">
        <v>19.855</v>
      </c>
      <c r="E26" s="105">
        <v>19.855</v>
      </c>
      <c r="F26" s="105">
        <v>19.805</v>
      </c>
      <c r="G26" s="105">
        <v>20.236999999999998</v>
      </c>
      <c r="H26" s="105">
        <v>20.725000000000001</v>
      </c>
      <c r="I26" s="105">
        <v>21.38</v>
      </c>
      <c r="J26" s="105">
        <v>21.475000000000001</v>
      </c>
      <c r="K26" s="105">
        <v>21.824999999999999</v>
      </c>
      <c r="L26" s="105">
        <v>22.074999999999999</v>
      </c>
      <c r="M26" s="105">
        <v>22.364999999999998</v>
      </c>
      <c r="N26" s="105">
        <v>22.45</v>
      </c>
      <c r="O26" s="105">
        <v>22.59</v>
      </c>
      <c r="P26" s="105">
        <v>23.22</v>
      </c>
      <c r="Q26" s="105">
        <v>22.81</v>
      </c>
      <c r="R26" s="105">
        <v>23.36</v>
      </c>
      <c r="S26" s="105">
        <v>23.2546</v>
      </c>
      <c r="T26" s="105">
        <v>23.55</v>
      </c>
      <c r="U26" s="105">
        <v>23.82</v>
      </c>
      <c r="V26" s="105">
        <v>24.15</v>
      </c>
      <c r="W26" s="105">
        <v>24.35</v>
      </c>
      <c r="X26" s="105">
        <v>23.934999999999999</v>
      </c>
      <c r="Y26" s="105">
        <v>23.65</v>
      </c>
      <c r="Z26" s="105">
        <v>23.62</v>
      </c>
      <c r="AA26" s="105">
        <v>22.995000000000001</v>
      </c>
      <c r="AB26" s="105">
        <v>23.25</v>
      </c>
      <c r="AC26" s="105">
        <v>23.425000000000001</v>
      </c>
      <c r="AD26" s="105">
        <v>23.26</v>
      </c>
      <c r="AE26" s="105">
        <v>22.655000000000001</v>
      </c>
      <c r="AF26" s="105">
        <v>22.715</v>
      </c>
      <c r="AG26" s="105">
        <v>21.78</v>
      </c>
      <c r="AH26" s="105">
        <v>21.324999999999999</v>
      </c>
      <c r="AI26" s="105">
        <v>21.96</v>
      </c>
      <c r="AJ26" s="105">
        <v>21.87</v>
      </c>
      <c r="AK26" s="105">
        <v>21.81</v>
      </c>
      <c r="AL26" s="105">
        <v>21.76</v>
      </c>
      <c r="AM26" s="105">
        <v>21.8</v>
      </c>
      <c r="AN26" s="105">
        <v>21.93</v>
      </c>
      <c r="AO26" s="105">
        <v>22.17</v>
      </c>
      <c r="AP26" s="105">
        <v>22.08</v>
      </c>
      <c r="AQ26" s="105">
        <v>21.95</v>
      </c>
      <c r="AR26" s="105">
        <v>21.53</v>
      </c>
      <c r="AS26" s="105">
        <v>21.94</v>
      </c>
      <c r="AT26" s="105">
        <v>22.07</v>
      </c>
      <c r="AU26" s="105">
        <v>21.72</v>
      </c>
      <c r="AV26" s="105">
        <v>21.78</v>
      </c>
      <c r="AW26" s="105">
        <v>21.675000000000001</v>
      </c>
      <c r="AX26" s="105">
        <v>21.67</v>
      </c>
      <c r="AY26" s="888">
        <v>21.51</v>
      </c>
      <c r="AZ26" s="888">
        <v>21.5</v>
      </c>
      <c r="BA26" s="888">
        <v>21.86</v>
      </c>
      <c r="BB26" s="888">
        <v>21.614999999999998</v>
      </c>
      <c r="BC26" s="888">
        <v>21.95</v>
      </c>
      <c r="BD26" s="888">
        <v>22.69</v>
      </c>
      <c r="BE26" s="888">
        <v>22.3</v>
      </c>
      <c r="BF26" s="888">
        <v>22.410333000000001</v>
      </c>
      <c r="BG26" s="388">
        <v>23.115993</v>
      </c>
      <c r="BH26" s="388">
        <v>22.914652</v>
      </c>
      <c r="BI26" s="388">
        <v>22.713311999999998</v>
      </c>
      <c r="BJ26" s="388">
        <v>22.701972000000001</v>
      </c>
      <c r="BK26" s="388">
        <v>22.584966000000001</v>
      </c>
      <c r="BL26" s="388">
        <v>22.274125000000002</v>
      </c>
      <c r="BM26" s="388">
        <v>22.273285000000001</v>
      </c>
      <c r="BN26" s="388">
        <v>22.472445</v>
      </c>
      <c r="BO26" s="388">
        <v>22.671605</v>
      </c>
      <c r="BP26" s="388">
        <v>22.870764000000001</v>
      </c>
      <c r="BQ26" s="388">
        <v>22.859923999999999</v>
      </c>
      <c r="BR26" s="388">
        <v>22.859083999999999</v>
      </c>
      <c r="BS26" s="388">
        <v>22.808243000000001</v>
      </c>
      <c r="BT26" s="388">
        <v>22.757403</v>
      </c>
      <c r="BU26" s="388">
        <v>22.656562999999998</v>
      </c>
      <c r="BV26" s="388">
        <v>22.455722999999999</v>
      </c>
    </row>
    <row r="27" spans="1:74" s="272" customFormat="1" ht="11.05" customHeight="1" x14ac:dyDescent="0.2">
      <c r="A27" s="418" t="s">
        <v>874</v>
      </c>
      <c r="B27" s="420" t="s">
        <v>971</v>
      </c>
      <c r="C27" s="105">
        <v>14.5419</v>
      </c>
      <c r="D27" s="105">
        <v>14.614699999999999</v>
      </c>
      <c r="E27" s="105">
        <v>14.7422</v>
      </c>
      <c r="F27" s="105">
        <v>14.9389</v>
      </c>
      <c r="G27" s="105">
        <v>14.9278</v>
      </c>
      <c r="H27" s="105">
        <v>14.9596</v>
      </c>
      <c r="I27" s="105">
        <v>14.9848</v>
      </c>
      <c r="J27" s="105">
        <v>14.803599999999999</v>
      </c>
      <c r="K27" s="105">
        <v>15.073700000000001</v>
      </c>
      <c r="L27" s="105">
        <v>15.366199999999999</v>
      </c>
      <c r="M27" s="105">
        <v>15.483700000000001</v>
      </c>
      <c r="N27" s="105">
        <v>15.5441</v>
      </c>
      <c r="O27" s="105">
        <v>15.5601</v>
      </c>
      <c r="P27" s="105">
        <v>15.609</v>
      </c>
      <c r="Q27" s="105">
        <v>15.504899999999999</v>
      </c>
      <c r="R27" s="105">
        <v>14.498100000000001</v>
      </c>
      <c r="S27" s="105">
        <v>14.661099999999999</v>
      </c>
      <c r="T27" s="105">
        <v>14.874599999999999</v>
      </c>
      <c r="U27" s="105">
        <v>15.0625</v>
      </c>
      <c r="V27" s="105">
        <v>14.895099999999999</v>
      </c>
      <c r="W27" s="105">
        <v>14.9809</v>
      </c>
      <c r="X27" s="105">
        <v>15.004200000000001</v>
      </c>
      <c r="Y27" s="105">
        <v>15.297700000000001</v>
      </c>
      <c r="Z27" s="105">
        <v>15.359400000000001</v>
      </c>
      <c r="AA27" s="105">
        <v>15.239699999999999</v>
      </c>
      <c r="AB27" s="105">
        <v>15.386900000000001</v>
      </c>
      <c r="AC27" s="105">
        <v>15.1219</v>
      </c>
      <c r="AD27" s="105">
        <v>14.994899999999999</v>
      </c>
      <c r="AE27" s="105">
        <v>14.8636</v>
      </c>
      <c r="AF27" s="105">
        <v>14.8565</v>
      </c>
      <c r="AG27" s="105">
        <v>14.6921</v>
      </c>
      <c r="AH27" s="105">
        <v>14.6829</v>
      </c>
      <c r="AI27" s="105">
        <v>14.876799999999999</v>
      </c>
      <c r="AJ27" s="105">
        <v>14.9255</v>
      </c>
      <c r="AK27" s="105">
        <v>14.870100000000001</v>
      </c>
      <c r="AL27" s="105">
        <v>14.8675</v>
      </c>
      <c r="AM27" s="105">
        <v>14.803000000000001</v>
      </c>
      <c r="AN27" s="105">
        <v>14.6333</v>
      </c>
      <c r="AO27" s="105">
        <v>14.547700000000001</v>
      </c>
      <c r="AP27" s="105">
        <v>14.3947</v>
      </c>
      <c r="AQ27" s="105">
        <v>14.121600000000001</v>
      </c>
      <c r="AR27" s="105">
        <v>14.1325</v>
      </c>
      <c r="AS27" s="105">
        <v>14.129300000000001</v>
      </c>
      <c r="AT27" s="105">
        <v>13.9229</v>
      </c>
      <c r="AU27" s="105">
        <v>13.9963</v>
      </c>
      <c r="AV27" s="105">
        <v>13.692299999999999</v>
      </c>
      <c r="AW27" s="105">
        <v>13.8634</v>
      </c>
      <c r="AX27" s="105">
        <v>13.779</v>
      </c>
      <c r="AY27" s="888">
        <v>13.8925</v>
      </c>
      <c r="AZ27" s="888">
        <v>14.1411</v>
      </c>
      <c r="BA27" s="888">
        <v>14.151</v>
      </c>
      <c r="BB27" s="888">
        <v>14.193300000000001</v>
      </c>
      <c r="BC27" s="888">
        <v>14.107699999999999</v>
      </c>
      <c r="BD27" s="888">
        <v>14.310194729999999</v>
      </c>
      <c r="BE27" s="888">
        <v>14.400167664</v>
      </c>
      <c r="BF27" s="888">
        <v>14.437294317999999</v>
      </c>
      <c r="BG27" s="388">
        <v>14.489082816</v>
      </c>
      <c r="BH27" s="388">
        <v>14.481733002</v>
      </c>
      <c r="BI27" s="388">
        <v>14.467161903999999</v>
      </c>
      <c r="BJ27" s="388">
        <v>14.454166302000001</v>
      </c>
      <c r="BK27" s="388">
        <v>14.447461495000001</v>
      </c>
      <c r="BL27" s="388">
        <v>14.465948621000001</v>
      </c>
      <c r="BM27" s="388">
        <v>14.470716981000001</v>
      </c>
      <c r="BN27" s="388">
        <v>14.463416964</v>
      </c>
      <c r="BO27" s="388">
        <v>14.39012555</v>
      </c>
      <c r="BP27" s="388">
        <v>14.449736432</v>
      </c>
      <c r="BQ27" s="388">
        <v>14.427923377999999</v>
      </c>
      <c r="BR27" s="388">
        <v>14.292705739000001</v>
      </c>
      <c r="BS27" s="388">
        <v>14.439436533</v>
      </c>
      <c r="BT27" s="388">
        <v>14.428793584999999</v>
      </c>
      <c r="BU27" s="388">
        <v>14.407076445</v>
      </c>
      <c r="BV27" s="388">
        <v>14.388127785</v>
      </c>
    </row>
    <row r="28" spans="1:74" ht="11.05" customHeight="1" x14ac:dyDescent="0.2">
      <c r="A28" s="335" t="s">
        <v>875</v>
      </c>
      <c r="B28" s="406" t="s">
        <v>203</v>
      </c>
      <c r="C28" s="289">
        <v>0.59089999999999998</v>
      </c>
      <c r="D28" s="289">
        <v>0.59089999999999998</v>
      </c>
      <c r="E28" s="289">
        <v>0.59</v>
      </c>
      <c r="F28" s="289">
        <v>0.59189999999999998</v>
      </c>
      <c r="G28" s="289">
        <v>0.58389999999999997</v>
      </c>
      <c r="H28" s="289">
        <v>0.6079</v>
      </c>
      <c r="I28" s="289">
        <v>0.60389999999999999</v>
      </c>
      <c r="J28" s="289">
        <v>0.59399999999999997</v>
      </c>
      <c r="K28" s="289">
        <v>0.58409999999999995</v>
      </c>
      <c r="L28" s="289">
        <v>0.58379999999999999</v>
      </c>
      <c r="M28" s="289">
        <v>0.58679999999999999</v>
      </c>
      <c r="N28" s="289">
        <v>0.59499999999999997</v>
      </c>
      <c r="O28" s="289">
        <v>0.57879999999999998</v>
      </c>
      <c r="P28" s="289">
        <v>0.56420000000000003</v>
      </c>
      <c r="Q28" s="289">
        <v>0.57730000000000004</v>
      </c>
      <c r="R28" s="289">
        <v>0.57699999999999996</v>
      </c>
      <c r="S28" s="289">
        <v>0.56920000000000004</v>
      </c>
      <c r="T28" s="289">
        <v>0.52139999999999997</v>
      </c>
      <c r="U28" s="289">
        <v>0.54779999999999995</v>
      </c>
      <c r="V28" s="289">
        <v>0.55189999999999995</v>
      </c>
      <c r="W28" s="289">
        <v>0.54090000000000005</v>
      </c>
      <c r="X28" s="289">
        <v>0.54510000000000003</v>
      </c>
      <c r="Y28" s="289">
        <v>0.54790000000000005</v>
      </c>
      <c r="Z28" s="289">
        <v>0.54590000000000005</v>
      </c>
      <c r="AA28" s="289">
        <v>0.53090000000000004</v>
      </c>
      <c r="AB28" s="289">
        <v>0.52890000000000004</v>
      </c>
      <c r="AC28" s="289">
        <v>0.51290000000000002</v>
      </c>
      <c r="AD28" s="289">
        <v>0.50990000000000002</v>
      </c>
      <c r="AE28" s="289">
        <v>0.49790000000000001</v>
      </c>
      <c r="AF28" s="289">
        <v>0.49790000000000001</v>
      </c>
      <c r="AG28" s="289">
        <v>0.49690000000000001</v>
      </c>
      <c r="AH28" s="289">
        <v>0.49590000000000001</v>
      </c>
      <c r="AI28" s="289">
        <v>0.4889</v>
      </c>
      <c r="AJ28" s="289">
        <v>0.4869</v>
      </c>
      <c r="AK28" s="289">
        <v>0.4899</v>
      </c>
      <c r="AL28" s="289">
        <v>0.47989999999999999</v>
      </c>
      <c r="AM28" s="289">
        <v>0.4718</v>
      </c>
      <c r="AN28" s="289">
        <v>0.4738</v>
      </c>
      <c r="AO28" s="289">
        <v>0.4788</v>
      </c>
      <c r="AP28" s="289">
        <v>0.4798</v>
      </c>
      <c r="AQ28" s="289">
        <v>0.4587</v>
      </c>
      <c r="AR28" s="289">
        <v>0.48449999999999999</v>
      </c>
      <c r="AS28" s="289">
        <v>0.48509999999999998</v>
      </c>
      <c r="AT28" s="289">
        <v>0.47970000000000002</v>
      </c>
      <c r="AU28" s="289">
        <v>0.48010000000000003</v>
      </c>
      <c r="AV28" s="289">
        <v>0.48349999999999999</v>
      </c>
      <c r="AW28" s="289">
        <v>0.48659999999999998</v>
      </c>
      <c r="AX28" s="289">
        <v>0.48480000000000001</v>
      </c>
      <c r="AY28" s="877">
        <v>0.48180000000000001</v>
      </c>
      <c r="AZ28" s="877">
        <v>0.46279999999999999</v>
      </c>
      <c r="BA28" s="877">
        <v>0.45979999999999999</v>
      </c>
      <c r="BB28" s="877">
        <v>0.45279999999999998</v>
      </c>
      <c r="BC28" s="877">
        <v>0.45440000000000003</v>
      </c>
      <c r="BD28" s="877">
        <v>0.45110214297000001</v>
      </c>
      <c r="BE28" s="877">
        <v>0.44778667360000002</v>
      </c>
      <c r="BF28" s="877">
        <v>0.44450397913</v>
      </c>
      <c r="BG28" s="355" t="s">
        <v>1609</v>
      </c>
      <c r="BH28" s="355" t="s">
        <v>1609</v>
      </c>
      <c r="BI28" s="355" t="s">
        <v>1609</v>
      </c>
      <c r="BJ28" s="355" t="s">
        <v>1609</v>
      </c>
      <c r="BK28" s="355" t="s">
        <v>1609</v>
      </c>
      <c r="BL28" s="355" t="s">
        <v>1609</v>
      </c>
      <c r="BM28" s="355" t="s">
        <v>1609</v>
      </c>
      <c r="BN28" s="355" t="s">
        <v>1609</v>
      </c>
      <c r="BO28" s="355" t="s">
        <v>1609</v>
      </c>
      <c r="BP28" s="355" t="s">
        <v>1609</v>
      </c>
      <c r="BQ28" s="355" t="s">
        <v>1609</v>
      </c>
      <c r="BR28" s="355" t="s">
        <v>1609</v>
      </c>
      <c r="BS28" s="355" t="s">
        <v>1609</v>
      </c>
      <c r="BT28" s="355" t="s">
        <v>1609</v>
      </c>
      <c r="BU28" s="355" t="s">
        <v>1609</v>
      </c>
      <c r="BV28" s="355" t="s">
        <v>1609</v>
      </c>
    </row>
    <row r="29" spans="1:74" ht="11.05" customHeight="1" x14ac:dyDescent="0.2">
      <c r="A29" s="335" t="s">
        <v>876</v>
      </c>
      <c r="B29" s="406" t="s">
        <v>859</v>
      </c>
      <c r="C29" s="289">
        <v>0.17</v>
      </c>
      <c r="D29" s="289">
        <v>0.17</v>
      </c>
      <c r="E29" s="289">
        <v>0.17</v>
      </c>
      <c r="F29" s="289">
        <v>0.17</v>
      </c>
      <c r="G29" s="289">
        <v>0.17199999999999999</v>
      </c>
      <c r="H29" s="289">
        <v>0.17399999999999999</v>
      </c>
      <c r="I29" s="289">
        <v>0.17699999999999999</v>
      </c>
      <c r="J29" s="289">
        <v>0.17899999999999999</v>
      </c>
      <c r="K29" s="289">
        <v>0.18099999999999999</v>
      </c>
      <c r="L29" s="289">
        <v>0.16800000000000001</v>
      </c>
      <c r="M29" s="289">
        <v>0.185</v>
      </c>
      <c r="N29" s="289">
        <v>0.184</v>
      </c>
      <c r="O29" s="289">
        <v>0.161</v>
      </c>
      <c r="P29" s="289">
        <v>0.18099999999999999</v>
      </c>
      <c r="Q29" s="289">
        <v>0.19800000000000001</v>
      </c>
      <c r="R29" s="289">
        <v>0.19</v>
      </c>
      <c r="S29" s="289">
        <v>0.16700000000000001</v>
      </c>
      <c r="T29" s="289">
        <v>0.20200000000000001</v>
      </c>
      <c r="U29" s="289">
        <v>0.20200000000000001</v>
      </c>
      <c r="V29" s="289">
        <v>0.2</v>
      </c>
      <c r="W29" s="289">
        <v>0.20399999999999999</v>
      </c>
      <c r="X29" s="289">
        <v>0.20100000000000001</v>
      </c>
      <c r="Y29" s="289">
        <v>0.154</v>
      </c>
      <c r="Z29" s="289">
        <v>0.2</v>
      </c>
      <c r="AA29" s="289">
        <v>0.13700000000000001</v>
      </c>
      <c r="AB29" s="289">
        <v>0.16700000000000001</v>
      </c>
      <c r="AC29" s="289">
        <v>0.19600000000000001</v>
      </c>
      <c r="AD29" s="289">
        <v>0.188</v>
      </c>
      <c r="AE29" s="289">
        <v>0.19600000000000001</v>
      </c>
      <c r="AF29" s="289">
        <v>0.20200000000000001</v>
      </c>
      <c r="AG29" s="289">
        <v>0.11799999999999999</v>
      </c>
      <c r="AH29" s="289">
        <v>0.19</v>
      </c>
      <c r="AI29" s="289">
        <v>0.19900000000000001</v>
      </c>
      <c r="AJ29" s="289">
        <v>0.20200000000000001</v>
      </c>
      <c r="AK29" s="289">
        <v>0.2</v>
      </c>
      <c r="AL29" s="289">
        <v>0.16500000000000001</v>
      </c>
      <c r="AM29" s="289">
        <v>0.19700000000000001</v>
      </c>
      <c r="AN29" s="289">
        <v>0.14799999999999999</v>
      </c>
      <c r="AO29" s="289">
        <v>0.158</v>
      </c>
      <c r="AP29" s="289">
        <v>0.188</v>
      </c>
      <c r="AQ29" s="289">
        <v>0.185</v>
      </c>
      <c r="AR29" s="289">
        <v>0.17799999999999999</v>
      </c>
      <c r="AS29" s="289">
        <v>0.17699999999999999</v>
      </c>
      <c r="AT29" s="289">
        <v>0.153</v>
      </c>
      <c r="AU29" s="289">
        <v>0.156</v>
      </c>
      <c r="AV29" s="289">
        <v>0.17599999999999999</v>
      </c>
      <c r="AW29" s="289">
        <v>0.184</v>
      </c>
      <c r="AX29" s="289">
        <v>0.186</v>
      </c>
      <c r="AY29" s="877">
        <v>0.191</v>
      </c>
      <c r="AZ29" s="877">
        <v>0.182</v>
      </c>
      <c r="BA29" s="877">
        <v>0.182</v>
      </c>
      <c r="BB29" s="877">
        <v>0.185</v>
      </c>
      <c r="BC29" s="877">
        <v>0.17299999999999999</v>
      </c>
      <c r="BD29" s="877">
        <v>0.186</v>
      </c>
      <c r="BE29" s="877">
        <v>0.187</v>
      </c>
      <c r="BF29" s="877">
        <v>0.17320228002999999</v>
      </c>
      <c r="BG29" s="355" t="s">
        <v>1609</v>
      </c>
      <c r="BH29" s="355" t="s">
        <v>1609</v>
      </c>
      <c r="BI29" s="355" t="s">
        <v>1609</v>
      </c>
      <c r="BJ29" s="355" t="s">
        <v>1609</v>
      </c>
      <c r="BK29" s="355" t="s">
        <v>1609</v>
      </c>
      <c r="BL29" s="355" t="s">
        <v>1609</v>
      </c>
      <c r="BM29" s="355" t="s">
        <v>1609</v>
      </c>
      <c r="BN29" s="355" t="s">
        <v>1609</v>
      </c>
      <c r="BO29" s="355" t="s">
        <v>1609</v>
      </c>
      <c r="BP29" s="355" t="s">
        <v>1609</v>
      </c>
      <c r="BQ29" s="355" t="s">
        <v>1609</v>
      </c>
      <c r="BR29" s="355" t="s">
        <v>1609</v>
      </c>
      <c r="BS29" s="355" t="s">
        <v>1609</v>
      </c>
      <c r="BT29" s="355" t="s">
        <v>1609</v>
      </c>
      <c r="BU29" s="355" t="s">
        <v>1609</v>
      </c>
      <c r="BV29" s="355" t="s">
        <v>1609</v>
      </c>
    </row>
    <row r="30" spans="1:74" ht="11.05" customHeight="1" x14ac:dyDescent="0.2">
      <c r="A30" s="335" t="s">
        <v>877</v>
      </c>
      <c r="B30" s="406" t="s">
        <v>861</v>
      </c>
      <c r="C30" s="289">
        <v>9.2700000000000005E-2</v>
      </c>
      <c r="D30" s="289">
        <v>9.1999999999999998E-2</v>
      </c>
      <c r="E30" s="289">
        <v>8.3500000000000005E-2</v>
      </c>
      <c r="F30" s="289">
        <v>8.7400000000000005E-2</v>
      </c>
      <c r="G30" s="289">
        <v>8.8900000000000007E-2</v>
      </c>
      <c r="H30" s="289">
        <v>8.4000000000000005E-2</v>
      </c>
      <c r="I30" s="289">
        <v>6.4000000000000001E-2</v>
      </c>
      <c r="J30" s="289">
        <v>8.6999999999999994E-2</v>
      </c>
      <c r="K30" s="289">
        <v>7.4999999999999997E-2</v>
      </c>
      <c r="L30" s="289">
        <v>7.5999999999999998E-2</v>
      </c>
      <c r="M30" s="289">
        <v>8.1000000000000003E-2</v>
      </c>
      <c r="N30" s="289">
        <v>8.4400000000000003E-2</v>
      </c>
      <c r="O30" s="289">
        <v>7.9600000000000004E-2</v>
      </c>
      <c r="P30" s="289">
        <v>8.2100000000000006E-2</v>
      </c>
      <c r="Q30" s="289">
        <v>8.0699999999999994E-2</v>
      </c>
      <c r="R30" s="289">
        <v>8.2500000000000004E-2</v>
      </c>
      <c r="S30" s="289">
        <v>7.1999999999999995E-2</v>
      </c>
      <c r="T30" s="289">
        <v>6.9699999999999998E-2</v>
      </c>
      <c r="U30" s="289">
        <v>6.9800000000000001E-2</v>
      </c>
      <c r="V30" s="289">
        <v>7.6899999999999996E-2</v>
      </c>
      <c r="W30" s="289">
        <v>5.5500000000000001E-2</v>
      </c>
      <c r="X30" s="289">
        <v>5.0099999999999999E-2</v>
      </c>
      <c r="Y30" s="289">
        <v>7.5700000000000003E-2</v>
      </c>
      <c r="Z30" s="289">
        <v>7.46E-2</v>
      </c>
      <c r="AA30" s="289">
        <v>7.3599999999999999E-2</v>
      </c>
      <c r="AB30" s="289">
        <v>7.2900000000000006E-2</v>
      </c>
      <c r="AC30" s="289">
        <v>9.8900000000000002E-2</v>
      </c>
      <c r="AD30" s="289">
        <v>7.51E-2</v>
      </c>
      <c r="AE30" s="289">
        <v>4.4499999999999998E-2</v>
      </c>
      <c r="AF30" s="289">
        <v>6.6000000000000003E-2</v>
      </c>
      <c r="AG30" s="289">
        <v>7.6100000000000001E-2</v>
      </c>
      <c r="AH30" s="289">
        <v>6.7799999999999999E-2</v>
      </c>
      <c r="AI30" s="289">
        <v>6.2E-2</v>
      </c>
      <c r="AJ30" s="289">
        <v>7.0499999999999993E-2</v>
      </c>
      <c r="AK30" s="289">
        <v>8.0199999999999994E-2</v>
      </c>
      <c r="AL30" s="289">
        <v>8.1500000000000003E-2</v>
      </c>
      <c r="AM30" s="289">
        <v>8.1000000000000003E-2</v>
      </c>
      <c r="AN30" s="289">
        <v>7.6499999999999999E-2</v>
      </c>
      <c r="AO30" s="289">
        <v>7.6899999999999996E-2</v>
      </c>
      <c r="AP30" s="289">
        <v>7.1999999999999995E-2</v>
      </c>
      <c r="AQ30" s="289">
        <v>5.2999999999999999E-2</v>
      </c>
      <c r="AR30" s="289">
        <v>6.8699999999999997E-2</v>
      </c>
      <c r="AS30" s="289">
        <v>8.9700000000000002E-2</v>
      </c>
      <c r="AT30" s="289">
        <v>8.9700000000000002E-2</v>
      </c>
      <c r="AU30" s="289">
        <v>9.1200000000000003E-2</v>
      </c>
      <c r="AV30" s="289">
        <v>0.08</v>
      </c>
      <c r="AW30" s="289">
        <v>8.3099999999999993E-2</v>
      </c>
      <c r="AX30" s="289">
        <v>8.8200000000000001E-2</v>
      </c>
      <c r="AY30" s="877">
        <v>8.8999999999999996E-2</v>
      </c>
      <c r="AZ30" s="877">
        <v>9.0700000000000003E-2</v>
      </c>
      <c r="BA30" s="877">
        <v>8.5900000000000004E-2</v>
      </c>
      <c r="BB30" s="877">
        <v>8.7499999999999994E-2</v>
      </c>
      <c r="BC30" s="877">
        <v>6.7000000000000004E-2</v>
      </c>
      <c r="BD30" s="877">
        <v>8.0600000000000005E-2</v>
      </c>
      <c r="BE30" s="877">
        <v>8.9300000000000004E-2</v>
      </c>
      <c r="BF30" s="877">
        <v>8.5183333333000003E-2</v>
      </c>
      <c r="BG30" s="355" t="s">
        <v>1609</v>
      </c>
      <c r="BH30" s="355" t="s">
        <v>1609</v>
      </c>
      <c r="BI30" s="355" t="s">
        <v>1609</v>
      </c>
      <c r="BJ30" s="355" t="s">
        <v>1609</v>
      </c>
      <c r="BK30" s="355" t="s">
        <v>1609</v>
      </c>
      <c r="BL30" s="355" t="s">
        <v>1609</v>
      </c>
      <c r="BM30" s="355" t="s">
        <v>1609</v>
      </c>
      <c r="BN30" s="355" t="s">
        <v>1609</v>
      </c>
      <c r="BO30" s="355" t="s">
        <v>1609</v>
      </c>
      <c r="BP30" s="355" t="s">
        <v>1609</v>
      </c>
      <c r="BQ30" s="355" t="s">
        <v>1609</v>
      </c>
      <c r="BR30" s="355" t="s">
        <v>1609</v>
      </c>
      <c r="BS30" s="355" t="s">
        <v>1609</v>
      </c>
      <c r="BT30" s="355" t="s">
        <v>1609</v>
      </c>
      <c r="BU30" s="355" t="s">
        <v>1609</v>
      </c>
      <c r="BV30" s="355" t="s">
        <v>1609</v>
      </c>
    </row>
    <row r="31" spans="1:74" ht="11.05" customHeight="1" x14ac:dyDescent="0.2">
      <c r="A31" s="335" t="s">
        <v>878</v>
      </c>
      <c r="B31" s="406" t="s">
        <v>204</v>
      </c>
      <c r="C31" s="289">
        <v>1.3831</v>
      </c>
      <c r="D31" s="289">
        <v>1.504</v>
      </c>
      <c r="E31" s="289">
        <v>1.4754</v>
      </c>
      <c r="F31" s="289">
        <v>1.4814000000000001</v>
      </c>
      <c r="G31" s="289">
        <v>1.4679</v>
      </c>
      <c r="H31" s="289">
        <v>1.4641999999999999</v>
      </c>
      <c r="I31" s="289">
        <v>1.4790000000000001</v>
      </c>
      <c r="J31" s="289">
        <v>1.2492000000000001</v>
      </c>
      <c r="K31" s="289">
        <v>1.3774999999999999</v>
      </c>
      <c r="L31" s="289">
        <v>1.6025</v>
      </c>
      <c r="M31" s="289">
        <v>1.6221000000000001</v>
      </c>
      <c r="N31" s="289">
        <v>1.6298999999999999</v>
      </c>
      <c r="O31" s="289">
        <v>1.5929</v>
      </c>
      <c r="P31" s="289">
        <v>1.6163000000000001</v>
      </c>
      <c r="Q31" s="289">
        <v>1.5646</v>
      </c>
      <c r="R31" s="289">
        <v>1.4292</v>
      </c>
      <c r="S31" s="289">
        <v>1.5421</v>
      </c>
      <c r="T31" s="289">
        <v>1.1783999999999999</v>
      </c>
      <c r="U31" s="289">
        <v>1.3712</v>
      </c>
      <c r="V31" s="289">
        <v>1.1811</v>
      </c>
      <c r="W31" s="289">
        <v>1.3063</v>
      </c>
      <c r="X31" s="289">
        <v>1.397</v>
      </c>
      <c r="Y31" s="289">
        <v>1.6285000000000001</v>
      </c>
      <c r="Z31" s="289">
        <v>1.6351</v>
      </c>
      <c r="AA31" s="289">
        <v>1.6382000000000001</v>
      </c>
      <c r="AB31" s="289">
        <v>1.5941000000000001</v>
      </c>
      <c r="AC31" s="289">
        <v>1.5963000000000001</v>
      </c>
      <c r="AD31" s="289">
        <v>1.6129</v>
      </c>
      <c r="AE31" s="289">
        <v>1.556</v>
      </c>
      <c r="AF31" s="289">
        <v>1.5570999999999999</v>
      </c>
      <c r="AG31" s="289">
        <v>1.4770000000000001</v>
      </c>
      <c r="AH31" s="289">
        <v>1.4236</v>
      </c>
      <c r="AI31" s="289">
        <v>1.5754999999999999</v>
      </c>
      <c r="AJ31" s="289">
        <v>1.5955999999999999</v>
      </c>
      <c r="AK31" s="289">
        <v>1.5334000000000001</v>
      </c>
      <c r="AL31" s="289">
        <v>1.5802</v>
      </c>
      <c r="AM31" s="289">
        <v>1.5837000000000001</v>
      </c>
      <c r="AN31" s="289">
        <v>1.5744</v>
      </c>
      <c r="AO31" s="289">
        <v>1.5789</v>
      </c>
      <c r="AP31" s="289">
        <v>1.5490999999999999</v>
      </c>
      <c r="AQ31" s="289">
        <v>1.4539</v>
      </c>
      <c r="AR31" s="289">
        <v>1.5458000000000001</v>
      </c>
      <c r="AS31" s="289">
        <v>1.5507</v>
      </c>
      <c r="AT31" s="289">
        <v>1.4476</v>
      </c>
      <c r="AU31" s="289">
        <v>1.605</v>
      </c>
      <c r="AV31" s="289">
        <v>1.2908999999999999</v>
      </c>
      <c r="AW31" s="289">
        <v>1.4479</v>
      </c>
      <c r="AX31" s="289">
        <v>1.427</v>
      </c>
      <c r="AY31" s="877">
        <v>1.5578000000000001</v>
      </c>
      <c r="AZ31" s="877">
        <v>1.7979000000000001</v>
      </c>
      <c r="BA31" s="877">
        <v>1.8401000000000001</v>
      </c>
      <c r="BB31" s="877">
        <v>1.7807999999999999</v>
      </c>
      <c r="BC31" s="877">
        <v>1.7107000000000001</v>
      </c>
      <c r="BD31" s="877">
        <v>1.8386764043999999</v>
      </c>
      <c r="BE31" s="877">
        <v>1.7981728074000001</v>
      </c>
      <c r="BF31" s="877">
        <v>1.8369378754000001</v>
      </c>
      <c r="BG31" s="355" t="s">
        <v>1609</v>
      </c>
      <c r="BH31" s="355" t="s">
        <v>1609</v>
      </c>
      <c r="BI31" s="355" t="s">
        <v>1609</v>
      </c>
      <c r="BJ31" s="355" t="s">
        <v>1609</v>
      </c>
      <c r="BK31" s="355" t="s">
        <v>1609</v>
      </c>
      <c r="BL31" s="355" t="s">
        <v>1609</v>
      </c>
      <c r="BM31" s="355" t="s">
        <v>1609</v>
      </c>
      <c r="BN31" s="355" t="s">
        <v>1609</v>
      </c>
      <c r="BO31" s="355" t="s">
        <v>1609</v>
      </c>
      <c r="BP31" s="355" t="s">
        <v>1609</v>
      </c>
      <c r="BQ31" s="355" t="s">
        <v>1609</v>
      </c>
      <c r="BR31" s="355" t="s">
        <v>1609</v>
      </c>
      <c r="BS31" s="355" t="s">
        <v>1609</v>
      </c>
      <c r="BT31" s="355" t="s">
        <v>1609</v>
      </c>
      <c r="BU31" s="355" t="s">
        <v>1609</v>
      </c>
      <c r="BV31" s="355" t="s">
        <v>1609</v>
      </c>
    </row>
    <row r="32" spans="1:74" ht="11.05" customHeight="1" x14ac:dyDescent="0.2">
      <c r="A32" s="335" t="s">
        <v>879</v>
      </c>
      <c r="B32" s="406" t="s">
        <v>194</v>
      </c>
      <c r="C32" s="289">
        <v>0.46110000000000001</v>
      </c>
      <c r="D32" s="289">
        <v>0.44579999999999997</v>
      </c>
      <c r="E32" s="289">
        <v>0.43509999999999999</v>
      </c>
      <c r="F32" s="289">
        <v>0.42630000000000001</v>
      </c>
      <c r="G32" s="289">
        <v>0.44490000000000002</v>
      </c>
      <c r="H32" s="289">
        <v>0.44040000000000001</v>
      </c>
      <c r="I32" s="289">
        <v>0.4</v>
      </c>
      <c r="J32" s="289">
        <v>0.38300000000000001</v>
      </c>
      <c r="K32" s="289">
        <v>0.38790000000000002</v>
      </c>
      <c r="L32" s="289">
        <v>0.37</v>
      </c>
      <c r="M32" s="289">
        <v>0.40600000000000003</v>
      </c>
      <c r="N32" s="289">
        <v>0.41599999999999998</v>
      </c>
      <c r="O32" s="289">
        <v>0.40200000000000002</v>
      </c>
      <c r="P32" s="289">
        <v>0.441</v>
      </c>
      <c r="Q32" s="289">
        <v>0.40300000000000002</v>
      </c>
      <c r="R32" s="289">
        <v>0.39900000000000002</v>
      </c>
      <c r="S32" s="289">
        <v>0.379</v>
      </c>
      <c r="T32" s="289">
        <v>0.40600000000000003</v>
      </c>
      <c r="U32" s="289">
        <v>0.34499999999999997</v>
      </c>
      <c r="V32" s="289">
        <v>0.39100000000000001</v>
      </c>
      <c r="W32" s="289">
        <v>0.39700000000000002</v>
      </c>
      <c r="X32" s="289">
        <v>0.39300000000000002</v>
      </c>
      <c r="Y32" s="289">
        <v>0.41</v>
      </c>
      <c r="Z32" s="289">
        <v>0.40300000000000002</v>
      </c>
      <c r="AA32" s="289">
        <v>0.38500000000000001</v>
      </c>
      <c r="AB32" s="289">
        <v>0.39900000000000002</v>
      </c>
      <c r="AC32" s="289">
        <v>0.39200000000000002</v>
      </c>
      <c r="AD32" s="289">
        <v>0.375</v>
      </c>
      <c r="AE32" s="289">
        <v>0.34499999999999997</v>
      </c>
      <c r="AF32" s="289">
        <v>0.371</v>
      </c>
      <c r="AG32" s="289">
        <v>0.378</v>
      </c>
      <c r="AH32" s="289">
        <v>0.33600000000000002</v>
      </c>
      <c r="AI32" s="289">
        <v>0.36499999999999999</v>
      </c>
      <c r="AJ32" s="289">
        <v>0.375</v>
      </c>
      <c r="AK32" s="289">
        <v>0.378</v>
      </c>
      <c r="AL32" s="289">
        <v>0.376</v>
      </c>
      <c r="AM32" s="289">
        <v>0.36299999999999999</v>
      </c>
      <c r="AN32" s="289">
        <v>0.36399999999999999</v>
      </c>
      <c r="AO32" s="289">
        <v>0.36799999999999999</v>
      </c>
      <c r="AP32" s="289">
        <v>0.375</v>
      </c>
      <c r="AQ32" s="289">
        <v>0.35499999999999998</v>
      </c>
      <c r="AR32" s="289">
        <v>0.36199999999999999</v>
      </c>
      <c r="AS32" s="289">
        <v>0.33900000000000002</v>
      </c>
      <c r="AT32" s="289">
        <v>0.31</v>
      </c>
      <c r="AU32" s="289">
        <v>0.27600000000000002</v>
      </c>
      <c r="AV32" s="289">
        <v>0.33300000000000002</v>
      </c>
      <c r="AW32" s="289">
        <v>0.35699999999999998</v>
      </c>
      <c r="AX32" s="289">
        <v>0.33100000000000002</v>
      </c>
      <c r="AY32" s="877">
        <v>0.33079999999999998</v>
      </c>
      <c r="AZ32" s="877">
        <v>0.35210000000000002</v>
      </c>
      <c r="BA32" s="877">
        <v>0.37</v>
      </c>
      <c r="BB32" s="877">
        <v>0.36399999999999999</v>
      </c>
      <c r="BC32" s="877">
        <v>0.34260000000000002</v>
      </c>
      <c r="BD32" s="877">
        <v>0.34220351634000001</v>
      </c>
      <c r="BE32" s="877">
        <v>0.34420351634000002</v>
      </c>
      <c r="BF32" s="877">
        <v>0.34720351634000002</v>
      </c>
      <c r="BG32" s="355" t="s">
        <v>1609</v>
      </c>
      <c r="BH32" s="355" t="s">
        <v>1609</v>
      </c>
      <c r="BI32" s="355" t="s">
        <v>1609</v>
      </c>
      <c r="BJ32" s="355" t="s">
        <v>1609</v>
      </c>
      <c r="BK32" s="355" t="s">
        <v>1609</v>
      </c>
      <c r="BL32" s="355" t="s">
        <v>1609</v>
      </c>
      <c r="BM32" s="355" t="s">
        <v>1609</v>
      </c>
      <c r="BN32" s="355" t="s">
        <v>1609</v>
      </c>
      <c r="BO32" s="355" t="s">
        <v>1609</v>
      </c>
      <c r="BP32" s="355" t="s">
        <v>1609</v>
      </c>
      <c r="BQ32" s="355" t="s">
        <v>1609</v>
      </c>
      <c r="BR32" s="355" t="s">
        <v>1609</v>
      </c>
      <c r="BS32" s="355" t="s">
        <v>1609</v>
      </c>
      <c r="BT32" s="355" t="s">
        <v>1609</v>
      </c>
      <c r="BU32" s="355" t="s">
        <v>1609</v>
      </c>
      <c r="BV32" s="355" t="s">
        <v>1609</v>
      </c>
    </row>
    <row r="33" spans="1:74" ht="11.05" customHeight="1" x14ac:dyDescent="0.2">
      <c r="A33" s="335" t="s">
        <v>880</v>
      </c>
      <c r="B33" s="406" t="s">
        <v>195</v>
      </c>
      <c r="C33" s="289">
        <v>1.6485000000000001</v>
      </c>
      <c r="D33" s="289">
        <v>1.6665000000000001</v>
      </c>
      <c r="E33" s="289">
        <v>1.6981999999999999</v>
      </c>
      <c r="F33" s="289">
        <v>1.6952</v>
      </c>
      <c r="G33" s="289">
        <v>1.6828000000000001</v>
      </c>
      <c r="H33" s="289">
        <v>1.681</v>
      </c>
      <c r="I33" s="289">
        <v>1.6694</v>
      </c>
      <c r="J33" s="289">
        <v>1.6162000000000001</v>
      </c>
      <c r="K33" s="289">
        <v>1.6656</v>
      </c>
      <c r="L33" s="289">
        <v>1.6516999999999999</v>
      </c>
      <c r="M33" s="289">
        <v>1.6526000000000001</v>
      </c>
      <c r="N33" s="289">
        <v>1.65</v>
      </c>
      <c r="O33" s="289">
        <v>1.6519999999999999</v>
      </c>
      <c r="P33" s="289">
        <v>1.6337999999999999</v>
      </c>
      <c r="Q33" s="289">
        <v>1.625</v>
      </c>
      <c r="R33" s="289">
        <v>1.607</v>
      </c>
      <c r="S33" s="289">
        <v>1.6161000000000001</v>
      </c>
      <c r="T33" s="289">
        <v>1.6242000000000001</v>
      </c>
      <c r="U33" s="289">
        <v>1.6220000000000001</v>
      </c>
      <c r="V33" s="289">
        <v>1.6258999999999999</v>
      </c>
      <c r="W33" s="289">
        <v>1.6183000000000001</v>
      </c>
      <c r="X33" s="289">
        <v>1.6213</v>
      </c>
      <c r="Y33" s="289">
        <v>1.6068</v>
      </c>
      <c r="Z33" s="289">
        <v>1.6168</v>
      </c>
      <c r="AA33" s="289">
        <v>1.6476999999999999</v>
      </c>
      <c r="AB33" s="289">
        <v>1.6425000000000001</v>
      </c>
      <c r="AC33" s="289">
        <v>1.6545000000000001</v>
      </c>
      <c r="AD33" s="289">
        <v>1.6666000000000001</v>
      </c>
      <c r="AE33" s="289">
        <v>1.6752</v>
      </c>
      <c r="AF33" s="289">
        <v>1.6711</v>
      </c>
      <c r="AG33" s="289">
        <v>1.6365000000000001</v>
      </c>
      <c r="AH33" s="289">
        <v>1.6664000000000001</v>
      </c>
      <c r="AI33" s="289">
        <v>1.6557999999999999</v>
      </c>
      <c r="AJ33" s="289">
        <v>1.6389</v>
      </c>
      <c r="AK33" s="289">
        <v>1.6294999999999999</v>
      </c>
      <c r="AL33" s="289">
        <v>1.625</v>
      </c>
      <c r="AM33" s="289">
        <v>1.6017999999999999</v>
      </c>
      <c r="AN33" s="289">
        <v>1.597</v>
      </c>
      <c r="AO33" s="289">
        <v>1.5949</v>
      </c>
      <c r="AP33" s="289">
        <v>1.5593999999999999</v>
      </c>
      <c r="AQ33" s="289">
        <v>1.5642</v>
      </c>
      <c r="AR33" s="289">
        <v>1.5709</v>
      </c>
      <c r="AS33" s="289">
        <v>1.5652999999999999</v>
      </c>
      <c r="AT33" s="289">
        <v>1.5701000000000001</v>
      </c>
      <c r="AU33" s="289">
        <v>1.5608</v>
      </c>
      <c r="AV33" s="289">
        <v>1.5270999999999999</v>
      </c>
      <c r="AW33" s="289">
        <v>1.4882</v>
      </c>
      <c r="AX33" s="289">
        <v>1.4426000000000001</v>
      </c>
      <c r="AY33" s="877">
        <v>1.4226000000000001</v>
      </c>
      <c r="AZ33" s="877">
        <v>1.4266000000000001</v>
      </c>
      <c r="BA33" s="877">
        <v>1.4044000000000001</v>
      </c>
      <c r="BB33" s="877">
        <v>1.4295</v>
      </c>
      <c r="BC33" s="877">
        <v>1.4326000000000001</v>
      </c>
      <c r="BD33" s="877">
        <v>1.4259459999999999</v>
      </c>
      <c r="BE33" s="877">
        <v>1.439738</v>
      </c>
      <c r="BF33" s="877">
        <v>1.4404300000000001</v>
      </c>
      <c r="BG33" s="355" t="s">
        <v>1609</v>
      </c>
      <c r="BH33" s="355" t="s">
        <v>1609</v>
      </c>
      <c r="BI33" s="355" t="s">
        <v>1609</v>
      </c>
      <c r="BJ33" s="355" t="s">
        <v>1609</v>
      </c>
      <c r="BK33" s="355" t="s">
        <v>1609</v>
      </c>
      <c r="BL33" s="355" t="s">
        <v>1609</v>
      </c>
      <c r="BM33" s="355" t="s">
        <v>1609</v>
      </c>
      <c r="BN33" s="355" t="s">
        <v>1609</v>
      </c>
      <c r="BO33" s="355" t="s">
        <v>1609</v>
      </c>
      <c r="BP33" s="355" t="s">
        <v>1609</v>
      </c>
      <c r="BQ33" s="355" t="s">
        <v>1609</v>
      </c>
      <c r="BR33" s="355" t="s">
        <v>1609</v>
      </c>
      <c r="BS33" s="355" t="s">
        <v>1609</v>
      </c>
      <c r="BT33" s="355" t="s">
        <v>1609</v>
      </c>
      <c r="BU33" s="355" t="s">
        <v>1609</v>
      </c>
      <c r="BV33" s="355" t="s">
        <v>1609</v>
      </c>
    </row>
    <row r="34" spans="1:74" ht="11.05" customHeight="1" x14ac:dyDescent="0.2">
      <c r="A34" s="335" t="s">
        <v>881</v>
      </c>
      <c r="B34" s="406" t="s">
        <v>207</v>
      </c>
      <c r="C34" s="289">
        <v>0.73</v>
      </c>
      <c r="D34" s="289">
        <v>0.72899999999999998</v>
      </c>
      <c r="E34" s="289">
        <v>0.73</v>
      </c>
      <c r="F34" s="289">
        <v>0.73099999999999998</v>
      </c>
      <c r="G34" s="289">
        <v>0.74</v>
      </c>
      <c r="H34" s="289">
        <v>0.74399999999999999</v>
      </c>
      <c r="I34" s="289">
        <v>0.75</v>
      </c>
      <c r="J34" s="289">
        <v>0.75600000000000001</v>
      </c>
      <c r="K34" s="289">
        <v>0.76400000000000001</v>
      </c>
      <c r="L34" s="289">
        <v>0.77200000000000002</v>
      </c>
      <c r="M34" s="289">
        <v>0.77600000000000002</v>
      </c>
      <c r="N34" s="289">
        <v>0.79500000000000004</v>
      </c>
      <c r="O34" s="289">
        <v>0.81</v>
      </c>
      <c r="P34" s="289">
        <v>0.81799999999999995</v>
      </c>
      <c r="Q34" s="289">
        <v>0.82899999999999996</v>
      </c>
      <c r="R34" s="289">
        <v>0.83799999999999997</v>
      </c>
      <c r="S34" s="289">
        <v>0.83899999999999997</v>
      </c>
      <c r="T34" s="289">
        <v>0.85199999999999998</v>
      </c>
      <c r="U34" s="289">
        <v>0.86499999999999999</v>
      </c>
      <c r="V34" s="289">
        <v>0.88</v>
      </c>
      <c r="W34" s="289">
        <v>0.88200000000000001</v>
      </c>
      <c r="X34" s="289">
        <v>0.879</v>
      </c>
      <c r="Y34" s="289">
        <v>0.84099999999999997</v>
      </c>
      <c r="Z34" s="289">
        <v>0.84</v>
      </c>
      <c r="AA34" s="289">
        <v>0.83799999999999997</v>
      </c>
      <c r="AB34" s="289">
        <v>0.83599999999999997</v>
      </c>
      <c r="AC34" s="289">
        <v>0.83699999999999997</v>
      </c>
      <c r="AD34" s="289">
        <v>0.83899999999999997</v>
      </c>
      <c r="AE34" s="289">
        <v>0.81299999999999994</v>
      </c>
      <c r="AF34" s="289">
        <v>0.80179999999999996</v>
      </c>
      <c r="AG34" s="289">
        <v>0.80089999999999995</v>
      </c>
      <c r="AH34" s="289">
        <v>0.80179999999999996</v>
      </c>
      <c r="AI34" s="289">
        <v>0.80189999999999995</v>
      </c>
      <c r="AJ34" s="289">
        <v>0.8014</v>
      </c>
      <c r="AK34" s="289">
        <v>0.80179999999999996</v>
      </c>
      <c r="AL34" s="289">
        <v>0.80110000000000003</v>
      </c>
      <c r="AM34" s="289">
        <v>0.77190000000000003</v>
      </c>
      <c r="AN34" s="289">
        <v>0.76180000000000003</v>
      </c>
      <c r="AO34" s="289">
        <v>0.75949999999999995</v>
      </c>
      <c r="AP34" s="289">
        <v>0.75860000000000005</v>
      </c>
      <c r="AQ34" s="289">
        <v>0.75900000000000001</v>
      </c>
      <c r="AR34" s="289">
        <v>0.75980000000000003</v>
      </c>
      <c r="AS34" s="289">
        <v>0.75980000000000003</v>
      </c>
      <c r="AT34" s="289">
        <v>0.75990000000000002</v>
      </c>
      <c r="AU34" s="289">
        <v>0.75929999999999997</v>
      </c>
      <c r="AV34" s="289">
        <v>0.75890000000000002</v>
      </c>
      <c r="AW34" s="289">
        <v>0.75170000000000003</v>
      </c>
      <c r="AX34" s="289">
        <v>0.75449999999999995</v>
      </c>
      <c r="AY34" s="877">
        <v>0.75460000000000005</v>
      </c>
      <c r="AZ34" s="877">
        <v>0.754</v>
      </c>
      <c r="BA34" s="877">
        <v>0.75380000000000003</v>
      </c>
      <c r="BB34" s="877">
        <v>0.75560000000000005</v>
      </c>
      <c r="BC34" s="877">
        <v>0.75929999999999997</v>
      </c>
      <c r="BD34" s="877">
        <v>0.76749999999999996</v>
      </c>
      <c r="BE34" s="877">
        <v>0.77580000000000005</v>
      </c>
      <c r="BF34" s="877">
        <v>0.79166666666999996</v>
      </c>
      <c r="BG34" s="355" t="s">
        <v>1609</v>
      </c>
      <c r="BH34" s="355" t="s">
        <v>1609</v>
      </c>
      <c r="BI34" s="355" t="s">
        <v>1609</v>
      </c>
      <c r="BJ34" s="355" t="s">
        <v>1609</v>
      </c>
      <c r="BK34" s="355" t="s">
        <v>1609</v>
      </c>
      <c r="BL34" s="355" t="s">
        <v>1609</v>
      </c>
      <c r="BM34" s="355" t="s">
        <v>1609</v>
      </c>
      <c r="BN34" s="355" t="s">
        <v>1609</v>
      </c>
      <c r="BO34" s="355" t="s">
        <v>1609</v>
      </c>
      <c r="BP34" s="355" t="s">
        <v>1609</v>
      </c>
      <c r="BQ34" s="355" t="s">
        <v>1609</v>
      </c>
      <c r="BR34" s="355" t="s">
        <v>1609</v>
      </c>
      <c r="BS34" s="355" t="s">
        <v>1609</v>
      </c>
      <c r="BT34" s="355" t="s">
        <v>1609</v>
      </c>
      <c r="BU34" s="355" t="s">
        <v>1609</v>
      </c>
      <c r="BV34" s="355" t="s">
        <v>1609</v>
      </c>
    </row>
    <row r="35" spans="1:74" ht="11.05" customHeight="1" x14ac:dyDescent="0.2">
      <c r="A35" s="335" t="s">
        <v>882</v>
      </c>
      <c r="B35" s="406" t="s">
        <v>205</v>
      </c>
      <c r="C35" s="289">
        <v>9.234</v>
      </c>
      <c r="D35" s="289">
        <v>9.1890000000000001</v>
      </c>
      <c r="E35" s="289">
        <v>9.3450000000000006</v>
      </c>
      <c r="F35" s="289">
        <v>9.5410000000000004</v>
      </c>
      <c r="G35" s="289">
        <v>9.5310000000000006</v>
      </c>
      <c r="H35" s="289">
        <v>9.5429999999999993</v>
      </c>
      <c r="I35" s="289">
        <v>9.6229999999999993</v>
      </c>
      <c r="J35" s="289">
        <v>9.7289999999999992</v>
      </c>
      <c r="K35" s="289">
        <v>9.8219999999999992</v>
      </c>
      <c r="L35" s="289">
        <v>9.9209999999999994</v>
      </c>
      <c r="M35" s="289">
        <v>9.9559999999999995</v>
      </c>
      <c r="N35" s="289">
        <v>9.9770000000000003</v>
      </c>
      <c r="O35" s="289">
        <v>10.066000000000001</v>
      </c>
      <c r="P35" s="289">
        <v>10.047000000000001</v>
      </c>
      <c r="Q35" s="289">
        <v>10.01</v>
      </c>
      <c r="R35" s="289">
        <v>9.1548999999999996</v>
      </c>
      <c r="S35" s="289">
        <v>9.2578999999999994</v>
      </c>
      <c r="T35" s="289">
        <v>9.8019999999999996</v>
      </c>
      <c r="U35" s="289">
        <v>9.82</v>
      </c>
      <c r="V35" s="289">
        <v>9.7680000000000007</v>
      </c>
      <c r="W35" s="289">
        <v>9.7508999999999997</v>
      </c>
      <c r="X35" s="289">
        <v>9.6929999999999996</v>
      </c>
      <c r="Y35" s="289">
        <v>9.8160000000000007</v>
      </c>
      <c r="Z35" s="289">
        <v>9.8320000000000007</v>
      </c>
      <c r="AA35" s="289">
        <v>9.7827999999999999</v>
      </c>
      <c r="AB35" s="289">
        <v>9.9428000000000001</v>
      </c>
      <c r="AC35" s="289">
        <v>9.6417999999999999</v>
      </c>
      <c r="AD35" s="289">
        <v>9.5418000000000003</v>
      </c>
      <c r="AE35" s="289">
        <v>9.5337999999999994</v>
      </c>
      <c r="AF35" s="289">
        <v>9.4738000000000007</v>
      </c>
      <c r="AG35" s="289">
        <v>9.4847999999999999</v>
      </c>
      <c r="AH35" s="289">
        <v>9.4778000000000002</v>
      </c>
      <c r="AI35" s="289">
        <v>9.5028000000000006</v>
      </c>
      <c r="AJ35" s="289">
        <v>9.5277999999999992</v>
      </c>
      <c r="AK35" s="289">
        <v>9.5277999999999992</v>
      </c>
      <c r="AL35" s="289">
        <v>9.5277999999999992</v>
      </c>
      <c r="AM35" s="289">
        <v>9.5028000000000006</v>
      </c>
      <c r="AN35" s="289">
        <v>9.4277999999999995</v>
      </c>
      <c r="AO35" s="289">
        <v>9.4026999999999994</v>
      </c>
      <c r="AP35" s="289">
        <v>9.3027999999999995</v>
      </c>
      <c r="AQ35" s="289">
        <v>9.2027999999999999</v>
      </c>
      <c r="AR35" s="289">
        <v>9.0728000000000009</v>
      </c>
      <c r="AS35" s="289">
        <v>9.0726999999999993</v>
      </c>
      <c r="AT35" s="289">
        <v>9.0228999999999999</v>
      </c>
      <c r="AU35" s="289">
        <v>8.9779</v>
      </c>
      <c r="AV35" s="289">
        <v>8.9528999999999996</v>
      </c>
      <c r="AW35" s="289">
        <v>8.9748999999999999</v>
      </c>
      <c r="AX35" s="289">
        <v>8.9748999999999999</v>
      </c>
      <c r="AY35" s="877">
        <v>8.9748999999999999</v>
      </c>
      <c r="AZ35" s="877">
        <v>8.9649999999999999</v>
      </c>
      <c r="BA35" s="877">
        <v>8.9649999999999999</v>
      </c>
      <c r="BB35" s="877">
        <v>9.0480999999999998</v>
      </c>
      <c r="BC35" s="877">
        <v>9.0480999999999998</v>
      </c>
      <c r="BD35" s="877">
        <v>9.0481666667000002</v>
      </c>
      <c r="BE35" s="877">
        <v>9.1481666666999999</v>
      </c>
      <c r="BF35" s="877">
        <v>9.1481666666999999</v>
      </c>
      <c r="BG35" s="355" t="s">
        <v>1609</v>
      </c>
      <c r="BH35" s="355" t="s">
        <v>1609</v>
      </c>
      <c r="BI35" s="355" t="s">
        <v>1609</v>
      </c>
      <c r="BJ35" s="355" t="s">
        <v>1609</v>
      </c>
      <c r="BK35" s="355" t="s">
        <v>1609</v>
      </c>
      <c r="BL35" s="355" t="s">
        <v>1609</v>
      </c>
      <c r="BM35" s="355" t="s">
        <v>1609</v>
      </c>
      <c r="BN35" s="355" t="s">
        <v>1609</v>
      </c>
      <c r="BO35" s="355" t="s">
        <v>1609</v>
      </c>
      <c r="BP35" s="355" t="s">
        <v>1609</v>
      </c>
      <c r="BQ35" s="355" t="s">
        <v>1609</v>
      </c>
      <c r="BR35" s="355" t="s">
        <v>1609</v>
      </c>
      <c r="BS35" s="355" t="s">
        <v>1609</v>
      </c>
      <c r="BT35" s="355" t="s">
        <v>1609</v>
      </c>
      <c r="BU35" s="355" t="s">
        <v>1609</v>
      </c>
      <c r="BV35" s="355" t="s">
        <v>1609</v>
      </c>
    </row>
    <row r="36" spans="1:74" ht="11.05" customHeight="1" x14ac:dyDescent="0.2">
      <c r="A36" s="335" t="s">
        <v>883</v>
      </c>
      <c r="B36" s="406" t="s">
        <v>559</v>
      </c>
      <c r="C36" s="289">
        <v>0.1673</v>
      </c>
      <c r="D36" s="289">
        <v>0.16270000000000001</v>
      </c>
      <c r="E36" s="289">
        <v>0.15229999999999999</v>
      </c>
      <c r="F36" s="289">
        <v>0.15409999999999999</v>
      </c>
      <c r="G36" s="289">
        <v>0.15579999999999999</v>
      </c>
      <c r="H36" s="289">
        <v>0.1605</v>
      </c>
      <c r="I36" s="289">
        <v>0.15790000000000001</v>
      </c>
      <c r="J36" s="289">
        <v>0.14960000000000001</v>
      </c>
      <c r="K36" s="289">
        <v>0.156</v>
      </c>
      <c r="L36" s="289">
        <v>0.16059999999999999</v>
      </c>
      <c r="M36" s="289">
        <v>0.15759999999999999</v>
      </c>
      <c r="N36" s="289">
        <v>0.151</v>
      </c>
      <c r="O36" s="289">
        <v>0.15390000000000001</v>
      </c>
      <c r="P36" s="289">
        <v>0.1598</v>
      </c>
      <c r="Q36" s="289">
        <v>0.15079999999999999</v>
      </c>
      <c r="R36" s="289">
        <v>0.155</v>
      </c>
      <c r="S36" s="289">
        <v>0.15329999999999999</v>
      </c>
      <c r="T36" s="289">
        <v>0.1552</v>
      </c>
      <c r="U36" s="289">
        <v>0.15679999999999999</v>
      </c>
      <c r="V36" s="289">
        <v>0.15809999999999999</v>
      </c>
      <c r="W36" s="289">
        <v>0.16259999999999999</v>
      </c>
      <c r="X36" s="289">
        <v>0.15939999999999999</v>
      </c>
      <c r="Y36" s="289">
        <v>0.15140000000000001</v>
      </c>
      <c r="Z36" s="289">
        <v>0.14499999999999999</v>
      </c>
      <c r="AA36" s="289">
        <v>0.13950000000000001</v>
      </c>
      <c r="AB36" s="289">
        <v>0.13600000000000001</v>
      </c>
      <c r="AC36" s="289">
        <v>0.1245</v>
      </c>
      <c r="AD36" s="289">
        <v>0.1176</v>
      </c>
      <c r="AE36" s="289">
        <v>0.13400000000000001</v>
      </c>
      <c r="AF36" s="289">
        <v>0.14729999999999999</v>
      </c>
      <c r="AG36" s="289">
        <v>0.157</v>
      </c>
      <c r="AH36" s="289">
        <v>0.15720000000000001</v>
      </c>
      <c r="AI36" s="289">
        <v>0.16</v>
      </c>
      <c r="AJ36" s="289">
        <v>0.16</v>
      </c>
      <c r="AK36" s="289">
        <v>0.16</v>
      </c>
      <c r="AL36" s="289">
        <v>0.16</v>
      </c>
      <c r="AM36" s="289">
        <v>0.16</v>
      </c>
      <c r="AN36" s="289">
        <v>0.16</v>
      </c>
      <c r="AO36" s="289">
        <v>0.08</v>
      </c>
      <c r="AP36" s="289">
        <v>7.0000000000000007E-2</v>
      </c>
      <c r="AQ36" s="289">
        <v>0.06</v>
      </c>
      <c r="AR36" s="289">
        <v>0.06</v>
      </c>
      <c r="AS36" s="289">
        <v>0.06</v>
      </c>
      <c r="AT36" s="289">
        <v>0.06</v>
      </c>
      <c r="AU36" s="289">
        <v>0.06</v>
      </c>
      <c r="AV36" s="289">
        <v>0.06</v>
      </c>
      <c r="AW36" s="289">
        <v>0.06</v>
      </c>
      <c r="AX36" s="289">
        <v>0.06</v>
      </c>
      <c r="AY36" s="877">
        <v>0.06</v>
      </c>
      <c r="AZ36" s="877">
        <v>0.08</v>
      </c>
      <c r="BA36" s="877">
        <v>0.06</v>
      </c>
      <c r="BB36" s="877">
        <v>0.06</v>
      </c>
      <c r="BC36" s="877">
        <v>0.09</v>
      </c>
      <c r="BD36" s="877">
        <v>0.14000000000000001</v>
      </c>
      <c r="BE36" s="877">
        <v>0.14000000000000001</v>
      </c>
      <c r="BF36" s="877">
        <v>0.14000000000000001</v>
      </c>
      <c r="BG36" s="355" t="s">
        <v>1609</v>
      </c>
      <c r="BH36" s="355" t="s">
        <v>1609</v>
      </c>
      <c r="BI36" s="355" t="s">
        <v>1609</v>
      </c>
      <c r="BJ36" s="355" t="s">
        <v>1609</v>
      </c>
      <c r="BK36" s="355" t="s">
        <v>1609</v>
      </c>
      <c r="BL36" s="355" t="s">
        <v>1609</v>
      </c>
      <c r="BM36" s="355" t="s">
        <v>1609</v>
      </c>
      <c r="BN36" s="355" t="s">
        <v>1609</v>
      </c>
      <c r="BO36" s="355" t="s">
        <v>1609</v>
      </c>
      <c r="BP36" s="355" t="s">
        <v>1609</v>
      </c>
      <c r="BQ36" s="355" t="s">
        <v>1609</v>
      </c>
      <c r="BR36" s="355" t="s">
        <v>1609</v>
      </c>
      <c r="BS36" s="355" t="s">
        <v>1609</v>
      </c>
      <c r="BT36" s="355" t="s">
        <v>1609</v>
      </c>
      <c r="BU36" s="355" t="s">
        <v>1609</v>
      </c>
      <c r="BV36" s="355" t="s">
        <v>1609</v>
      </c>
    </row>
    <row r="37" spans="1:74" ht="11.05" customHeight="1" x14ac:dyDescent="0.2">
      <c r="A37" s="335" t="s">
        <v>884</v>
      </c>
      <c r="B37" s="406" t="s">
        <v>868</v>
      </c>
      <c r="C37" s="289">
        <v>6.4299999999999996E-2</v>
      </c>
      <c r="D37" s="289">
        <v>6.4799999999999996E-2</v>
      </c>
      <c r="E37" s="289">
        <v>6.2700000000000006E-2</v>
      </c>
      <c r="F37" s="289">
        <v>6.0600000000000001E-2</v>
      </c>
      <c r="G37" s="289">
        <v>6.0600000000000001E-2</v>
      </c>
      <c r="H37" s="289">
        <v>6.0600000000000001E-2</v>
      </c>
      <c r="I37" s="289">
        <v>6.0600000000000001E-2</v>
      </c>
      <c r="J37" s="289">
        <v>6.0600000000000001E-2</v>
      </c>
      <c r="K37" s="289">
        <v>6.0600000000000001E-2</v>
      </c>
      <c r="L37" s="289">
        <v>6.0600000000000001E-2</v>
      </c>
      <c r="M37" s="289">
        <v>6.0600000000000001E-2</v>
      </c>
      <c r="N37" s="289">
        <v>6.1800000000000001E-2</v>
      </c>
      <c r="O37" s="289">
        <v>6.3899999999999998E-2</v>
      </c>
      <c r="P37" s="289">
        <v>6.5799999999999997E-2</v>
      </c>
      <c r="Q37" s="289">
        <v>6.6500000000000004E-2</v>
      </c>
      <c r="R37" s="289">
        <v>6.5500000000000003E-2</v>
      </c>
      <c r="S37" s="289">
        <v>6.5500000000000003E-2</v>
      </c>
      <c r="T37" s="289">
        <v>6.3700000000000007E-2</v>
      </c>
      <c r="U37" s="289">
        <v>6.2899999999999998E-2</v>
      </c>
      <c r="V37" s="289">
        <v>6.2199999999999998E-2</v>
      </c>
      <c r="W37" s="289">
        <v>6.3399999999999998E-2</v>
      </c>
      <c r="X37" s="289">
        <v>6.5299999999999997E-2</v>
      </c>
      <c r="Y37" s="289">
        <v>6.6400000000000001E-2</v>
      </c>
      <c r="Z37" s="289">
        <v>6.7000000000000004E-2</v>
      </c>
      <c r="AA37" s="289">
        <v>6.7000000000000004E-2</v>
      </c>
      <c r="AB37" s="289">
        <v>6.7699999999999996E-2</v>
      </c>
      <c r="AC37" s="289">
        <v>6.8000000000000005E-2</v>
      </c>
      <c r="AD37" s="289">
        <v>6.9000000000000006E-2</v>
      </c>
      <c r="AE37" s="289">
        <v>6.8199999999999997E-2</v>
      </c>
      <c r="AF37" s="289">
        <v>6.8500000000000005E-2</v>
      </c>
      <c r="AG37" s="289">
        <v>6.6900000000000001E-2</v>
      </c>
      <c r="AH37" s="289">
        <v>6.6400000000000001E-2</v>
      </c>
      <c r="AI37" s="289">
        <v>6.59E-2</v>
      </c>
      <c r="AJ37" s="289">
        <v>6.7400000000000002E-2</v>
      </c>
      <c r="AK37" s="289">
        <v>6.9500000000000006E-2</v>
      </c>
      <c r="AL37" s="289">
        <v>7.0999999999999994E-2</v>
      </c>
      <c r="AM37" s="289">
        <v>7.0000000000000007E-2</v>
      </c>
      <c r="AN37" s="289">
        <v>0.05</v>
      </c>
      <c r="AO37" s="289">
        <v>0.05</v>
      </c>
      <c r="AP37" s="289">
        <v>0.04</v>
      </c>
      <c r="AQ37" s="289">
        <v>0.03</v>
      </c>
      <c r="AR37" s="289">
        <v>0.03</v>
      </c>
      <c r="AS37" s="289">
        <v>0.03</v>
      </c>
      <c r="AT37" s="289">
        <v>0.03</v>
      </c>
      <c r="AU37" s="289">
        <v>0.03</v>
      </c>
      <c r="AV37" s="289">
        <v>0.03</v>
      </c>
      <c r="AW37" s="289">
        <v>0.03</v>
      </c>
      <c r="AX37" s="289">
        <v>0.03</v>
      </c>
      <c r="AY37" s="877">
        <v>0.03</v>
      </c>
      <c r="AZ37" s="877">
        <v>0.03</v>
      </c>
      <c r="BA37" s="877">
        <v>0.03</v>
      </c>
      <c r="BB37" s="877">
        <v>0.03</v>
      </c>
      <c r="BC37" s="877">
        <v>0.03</v>
      </c>
      <c r="BD37" s="877">
        <v>0.03</v>
      </c>
      <c r="BE37" s="877">
        <v>0.03</v>
      </c>
      <c r="BF37" s="877">
        <v>0.03</v>
      </c>
      <c r="BG37" s="355" t="s">
        <v>1609</v>
      </c>
      <c r="BH37" s="355" t="s">
        <v>1609</v>
      </c>
      <c r="BI37" s="355" t="s">
        <v>1609</v>
      </c>
      <c r="BJ37" s="355" t="s">
        <v>1609</v>
      </c>
      <c r="BK37" s="355" t="s">
        <v>1609</v>
      </c>
      <c r="BL37" s="355" t="s">
        <v>1609</v>
      </c>
      <c r="BM37" s="355" t="s">
        <v>1609</v>
      </c>
      <c r="BN37" s="355" t="s">
        <v>1609</v>
      </c>
      <c r="BO37" s="355" t="s">
        <v>1609</v>
      </c>
      <c r="BP37" s="355" t="s">
        <v>1609</v>
      </c>
      <c r="BQ37" s="355" t="s">
        <v>1609</v>
      </c>
      <c r="BR37" s="355" t="s">
        <v>1609</v>
      </c>
      <c r="BS37" s="355" t="s">
        <v>1609</v>
      </c>
      <c r="BT37" s="355" t="s">
        <v>1609</v>
      </c>
      <c r="BU37" s="355" t="s">
        <v>1609</v>
      </c>
      <c r="BV37" s="355" t="s">
        <v>1609</v>
      </c>
    </row>
    <row r="38" spans="1:74" ht="11.05" customHeight="1" x14ac:dyDescent="0.2">
      <c r="A38" s="335"/>
      <c r="B38" s="404"/>
      <c r="C38" s="289"/>
      <c r="D38" s="289"/>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877"/>
      <c r="AZ38" s="877"/>
      <c r="BA38" s="877"/>
      <c r="BB38" s="877"/>
      <c r="BC38" s="877"/>
      <c r="BD38" s="877"/>
      <c r="BE38" s="877"/>
      <c r="BF38" s="877"/>
      <c r="BG38" s="355"/>
      <c r="BH38" s="355"/>
      <c r="BI38" s="355"/>
      <c r="BJ38" s="355"/>
      <c r="BK38" s="355"/>
      <c r="BL38" s="355"/>
      <c r="BM38" s="355"/>
      <c r="BN38" s="355"/>
      <c r="BO38" s="355"/>
      <c r="BP38" s="355"/>
      <c r="BQ38" s="355"/>
      <c r="BR38" s="355"/>
      <c r="BS38" s="355"/>
      <c r="BT38" s="355"/>
      <c r="BU38" s="355"/>
      <c r="BV38" s="355"/>
    </row>
    <row r="39" spans="1:74" ht="11.05" customHeight="1" x14ac:dyDescent="0.2">
      <c r="A39" s="335"/>
      <c r="B39" s="421" t="s">
        <v>885</v>
      </c>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877"/>
      <c r="AZ39" s="877"/>
      <c r="BA39" s="877"/>
      <c r="BB39" s="877"/>
      <c r="BC39" s="877"/>
      <c r="BD39" s="877"/>
      <c r="BE39" s="877"/>
      <c r="BF39" s="877"/>
      <c r="BG39" s="355"/>
      <c r="BH39" s="355"/>
      <c r="BI39" s="355"/>
      <c r="BJ39" s="355"/>
      <c r="BK39" s="355"/>
      <c r="BL39" s="355"/>
      <c r="BM39" s="355"/>
      <c r="BN39" s="355"/>
      <c r="BO39" s="355"/>
      <c r="BP39" s="355"/>
      <c r="BQ39" s="355"/>
      <c r="BR39" s="355"/>
      <c r="BS39" s="355"/>
      <c r="BT39" s="355"/>
      <c r="BU39" s="355"/>
      <c r="BV39" s="355"/>
    </row>
    <row r="40" spans="1:74" s="272" customFormat="1" ht="11.05" customHeight="1" x14ac:dyDescent="0.2">
      <c r="A40" s="418" t="s">
        <v>285</v>
      </c>
      <c r="B40" s="412" t="s">
        <v>886</v>
      </c>
      <c r="C40" s="105">
        <v>29.73</v>
      </c>
      <c r="D40" s="105">
        <v>30.22</v>
      </c>
      <c r="E40" s="105">
        <v>30.32</v>
      </c>
      <c r="F40" s="105">
        <v>30.31</v>
      </c>
      <c r="G40" s="105">
        <v>30.395</v>
      </c>
      <c r="H40" s="105">
        <v>30.44</v>
      </c>
      <c r="I40" s="105">
        <v>30.38</v>
      </c>
      <c r="J40" s="105">
        <v>30.14</v>
      </c>
      <c r="K40" s="105">
        <v>30.24</v>
      </c>
      <c r="L40" s="105">
        <v>30.254999999999999</v>
      </c>
      <c r="M40" s="105">
        <v>30.26</v>
      </c>
      <c r="N40" s="105">
        <v>30.27</v>
      </c>
      <c r="O40" s="105">
        <v>30.07</v>
      </c>
      <c r="P40" s="105">
        <v>30.3</v>
      </c>
      <c r="Q40" s="105">
        <v>30.13</v>
      </c>
      <c r="R40" s="105">
        <v>30</v>
      </c>
      <c r="S40" s="105">
        <v>29.62</v>
      </c>
      <c r="T40" s="105">
        <v>29.55</v>
      </c>
      <c r="U40" s="105">
        <v>29.36</v>
      </c>
      <c r="V40" s="105">
        <v>29.89</v>
      </c>
      <c r="W40" s="105">
        <v>29.97</v>
      </c>
      <c r="X40" s="105">
        <v>30.125</v>
      </c>
      <c r="Y40" s="105">
        <v>30.05</v>
      </c>
      <c r="Z40" s="105">
        <v>30.15</v>
      </c>
      <c r="AA40" s="105">
        <v>30.324999999999999</v>
      </c>
      <c r="AB40" s="105">
        <v>30.43</v>
      </c>
      <c r="AC40" s="105">
        <v>30.557600000000001</v>
      </c>
      <c r="AD40" s="105">
        <v>30.045000000000002</v>
      </c>
      <c r="AE40" s="105">
        <v>30.335999999999999</v>
      </c>
      <c r="AF40" s="105">
        <v>30.337</v>
      </c>
      <c r="AG40" s="105">
        <v>30.36</v>
      </c>
      <c r="AH40" s="105">
        <v>30.617000000000001</v>
      </c>
      <c r="AI40" s="105">
        <v>30.774999999999999</v>
      </c>
      <c r="AJ40" s="105">
        <v>30.844000000000001</v>
      </c>
      <c r="AK40" s="105">
        <v>30.989000000000001</v>
      </c>
      <c r="AL40" s="105">
        <v>31.138000000000002</v>
      </c>
      <c r="AM40" s="105">
        <v>31.056999999999999</v>
      </c>
      <c r="AN40" s="105">
        <v>31.184999999999999</v>
      </c>
      <c r="AO40" s="105">
        <v>31.331</v>
      </c>
      <c r="AP40" s="105">
        <v>31.283999999999999</v>
      </c>
      <c r="AQ40" s="105">
        <v>31.364000000000001</v>
      </c>
      <c r="AR40" s="105">
        <v>31.343</v>
      </c>
      <c r="AS40" s="105">
        <v>31.423999999999999</v>
      </c>
      <c r="AT40" s="105">
        <v>31.294</v>
      </c>
      <c r="AU40" s="105">
        <v>30.911999999999999</v>
      </c>
      <c r="AV40" s="105">
        <v>31.344000000000001</v>
      </c>
      <c r="AW40" s="105">
        <v>31.46</v>
      </c>
      <c r="AX40" s="105">
        <v>31.66</v>
      </c>
      <c r="AY40" s="888">
        <v>31.71</v>
      </c>
      <c r="AZ40" s="888">
        <v>31.850999999999999</v>
      </c>
      <c r="BA40" s="888">
        <v>31.762</v>
      </c>
      <c r="BB40" s="888">
        <v>31.823</v>
      </c>
      <c r="BC40" s="888">
        <v>31.963999999999999</v>
      </c>
      <c r="BD40" s="888">
        <v>31.795000000000002</v>
      </c>
      <c r="BE40" s="888">
        <v>31.936</v>
      </c>
      <c r="BF40" s="888">
        <v>31.762333000000002</v>
      </c>
      <c r="BG40" s="388">
        <v>31.578993000000001</v>
      </c>
      <c r="BH40" s="388">
        <v>31.478652</v>
      </c>
      <c r="BI40" s="388">
        <v>31.478311999999999</v>
      </c>
      <c r="BJ40" s="388">
        <v>31.477972000000001</v>
      </c>
      <c r="BK40" s="388">
        <v>31.491966000000001</v>
      </c>
      <c r="BL40" s="388">
        <v>31.522124999999999</v>
      </c>
      <c r="BM40" s="388">
        <v>31.582284999999999</v>
      </c>
      <c r="BN40" s="388">
        <v>31.632445000000001</v>
      </c>
      <c r="BO40" s="388">
        <v>31.682604999999999</v>
      </c>
      <c r="BP40" s="388">
        <v>31.732764</v>
      </c>
      <c r="BQ40" s="388">
        <v>31.722923999999999</v>
      </c>
      <c r="BR40" s="388">
        <v>31.723084</v>
      </c>
      <c r="BS40" s="388">
        <v>31.723243</v>
      </c>
      <c r="BT40" s="388">
        <v>31.723403000000001</v>
      </c>
      <c r="BU40" s="388">
        <v>31.723562999999999</v>
      </c>
      <c r="BV40" s="388">
        <v>31.723723</v>
      </c>
    </row>
    <row r="41" spans="1:74" ht="11.05" customHeight="1" x14ac:dyDescent="0.2">
      <c r="A41" s="335" t="s">
        <v>274</v>
      </c>
      <c r="B41" s="404" t="s">
        <v>985</v>
      </c>
      <c r="C41" s="289">
        <v>25.08</v>
      </c>
      <c r="D41" s="289">
        <v>25.23</v>
      </c>
      <c r="E41" s="289">
        <v>25.33</v>
      </c>
      <c r="F41" s="289">
        <v>25.48</v>
      </c>
      <c r="G41" s="289">
        <v>25.48</v>
      </c>
      <c r="H41" s="289">
        <v>25.53</v>
      </c>
      <c r="I41" s="289">
        <v>25.53</v>
      </c>
      <c r="J41" s="289">
        <v>25.48</v>
      </c>
      <c r="K41" s="289">
        <v>25.48</v>
      </c>
      <c r="L41" s="289">
        <v>25.48</v>
      </c>
      <c r="M41" s="289">
        <v>25.48</v>
      </c>
      <c r="N41" s="289">
        <v>25.48</v>
      </c>
      <c r="O41" s="289">
        <v>25.43</v>
      </c>
      <c r="P41" s="289">
        <v>25.48</v>
      </c>
      <c r="Q41" s="289">
        <v>25.53</v>
      </c>
      <c r="R41" s="289">
        <v>25.53</v>
      </c>
      <c r="S41" s="289">
        <v>25.43</v>
      </c>
      <c r="T41" s="289">
        <v>25.43</v>
      </c>
      <c r="U41" s="289">
        <v>25.52</v>
      </c>
      <c r="V41" s="289">
        <v>25.57</v>
      </c>
      <c r="W41" s="289">
        <v>25.55</v>
      </c>
      <c r="X41" s="289">
        <v>25.65</v>
      </c>
      <c r="Y41" s="289">
        <v>25.66</v>
      </c>
      <c r="Z41" s="289">
        <v>25.66</v>
      </c>
      <c r="AA41" s="289">
        <v>25.73</v>
      </c>
      <c r="AB41" s="289">
        <v>25.78</v>
      </c>
      <c r="AC41" s="289">
        <v>25.922599999999999</v>
      </c>
      <c r="AD41" s="289">
        <v>25.545000000000002</v>
      </c>
      <c r="AE41" s="289">
        <v>25.620999999999999</v>
      </c>
      <c r="AF41" s="289">
        <v>25.632000000000001</v>
      </c>
      <c r="AG41" s="289">
        <v>25.75</v>
      </c>
      <c r="AH41" s="289">
        <v>25.952000000000002</v>
      </c>
      <c r="AI41" s="289">
        <v>26.05</v>
      </c>
      <c r="AJ41" s="289">
        <v>26.099</v>
      </c>
      <c r="AK41" s="289">
        <v>26.239000000000001</v>
      </c>
      <c r="AL41" s="289">
        <v>26.297999999999998</v>
      </c>
      <c r="AM41" s="289">
        <v>26.437000000000001</v>
      </c>
      <c r="AN41" s="289">
        <v>26.46</v>
      </c>
      <c r="AO41" s="289">
        <v>26.545999999999999</v>
      </c>
      <c r="AP41" s="289">
        <v>26.533999999999999</v>
      </c>
      <c r="AQ41" s="289">
        <v>26.544</v>
      </c>
      <c r="AR41" s="289">
        <v>26.523</v>
      </c>
      <c r="AS41" s="289">
        <v>26.584</v>
      </c>
      <c r="AT41" s="289">
        <v>26.614000000000001</v>
      </c>
      <c r="AU41" s="289">
        <v>26.681999999999999</v>
      </c>
      <c r="AV41" s="289">
        <v>26.594000000000001</v>
      </c>
      <c r="AW41" s="289">
        <v>26.67</v>
      </c>
      <c r="AX41" s="289">
        <v>26.65</v>
      </c>
      <c r="AY41" s="877">
        <v>26.7</v>
      </c>
      <c r="AZ41" s="877">
        <v>26.75</v>
      </c>
      <c r="BA41" s="877">
        <v>26.65</v>
      </c>
      <c r="BB41" s="877">
        <v>26.7</v>
      </c>
      <c r="BC41" s="877">
        <v>26.75</v>
      </c>
      <c r="BD41" s="877">
        <v>26.55</v>
      </c>
      <c r="BE41" s="877">
        <v>26.7</v>
      </c>
      <c r="BF41" s="877">
        <v>26.55</v>
      </c>
      <c r="BG41" s="355">
        <v>26.4</v>
      </c>
      <c r="BH41" s="355">
        <v>26.4</v>
      </c>
      <c r="BI41" s="355">
        <v>26.4</v>
      </c>
      <c r="BJ41" s="355">
        <v>26.4</v>
      </c>
      <c r="BK41" s="355">
        <v>26.42</v>
      </c>
      <c r="BL41" s="355">
        <v>26.45</v>
      </c>
      <c r="BM41" s="355">
        <v>26.51</v>
      </c>
      <c r="BN41" s="355">
        <v>26.56</v>
      </c>
      <c r="BO41" s="355">
        <v>26.61</v>
      </c>
      <c r="BP41" s="355">
        <v>26.66</v>
      </c>
      <c r="BQ41" s="355">
        <v>26.66</v>
      </c>
      <c r="BR41" s="355">
        <v>26.66</v>
      </c>
      <c r="BS41" s="355">
        <v>26.66</v>
      </c>
      <c r="BT41" s="355">
        <v>26.66</v>
      </c>
      <c r="BU41" s="355">
        <v>26.66</v>
      </c>
      <c r="BV41" s="355">
        <v>26.66</v>
      </c>
    </row>
    <row r="42" spans="1:74" ht="11.05" customHeight="1" x14ac:dyDescent="0.2">
      <c r="A42" s="335" t="s">
        <v>554</v>
      </c>
      <c r="B42" s="404" t="s">
        <v>986</v>
      </c>
      <c r="C42" s="289">
        <v>4.6500000000000004</v>
      </c>
      <c r="D42" s="289">
        <v>4.99</v>
      </c>
      <c r="E42" s="289">
        <v>4.99</v>
      </c>
      <c r="F42" s="289">
        <v>4.83</v>
      </c>
      <c r="G42" s="289">
        <v>4.915</v>
      </c>
      <c r="H42" s="289">
        <v>4.91</v>
      </c>
      <c r="I42" s="289">
        <v>4.8499999999999996</v>
      </c>
      <c r="J42" s="289">
        <v>4.66</v>
      </c>
      <c r="K42" s="289">
        <v>4.76</v>
      </c>
      <c r="L42" s="289">
        <v>4.7750000000000004</v>
      </c>
      <c r="M42" s="289">
        <v>4.78</v>
      </c>
      <c r="N42" s="289">
        <v>4.79</v>
      </c>
      <c r="O42" s="289">
        <v>4.6399999999999997</v>
      </c>
      <c r="P42" s="289">
        <v>4.82</v>
      </c>
      <c r="Q42" s="289">
        <v>4.5999999999999996</v>
      </c>
      <c r="R42" s="289">
        <v>4.47</v>
      </c>
      <c r="S42" s="289">
        <v>4.1900000000000004</v>
      </c>
      <c r="T42" s="289">
        <v>4.12</v>
      </c>
      <c r="U42" s="289">
        <v>3.84</v>
      </c>
      <c r="V42" s="289">
        <v>4.32</v>
      </c>
      <c r="W42" s="289">
        <v>4.42</v>
      </c>
      <c r="X42" s="289">
        <v>4.4749999999999996</v>
      </c>
      <c r="Y42" s="289">
        <v>4.3899999999999997</v>
      </c>
      <c r="Z42" s="289">
        <v>4.49</v>
      </c>
      <c r="AA42" s="289">
        <v>4.5949999999999998</v>
      </c>
      <c r="AB42" s="289">
        <v>4.6500000000000004</v>
      </c>
      <c r="AC42" s="289">
        <v>4.6349999999999998</v>
      </c>
      <c r="AD42" s="289">
        <v>4.5</v>
      </c>
      <c r="AE42" s="289">
        <v>4.7149999999999999</v>
      </c>
      <c r="AF42" s="289">
        <v>4.7050000000000001</v>
      </c>
      <c r="AG42" s="289">
        <v>4.6100000000000003</v>
      </c>
      <c r="AH42" s="289">
        <v>4.665</v>
      </c>
      <c r="AI42" s="289">
        <v>4.7249999999999996</v>
      </c>
      <c r="AJ42" s="289">
        <v>4.7450000000000001</v>
      </c>
      <c r="AK42" s="289">
        <v>4.75</v>
      </c>
      <c r="AL42" s="289">
        <v>4.84</v>
      </c>
      <c r="AM42" s="289">
        <v>4.62</v>
      </c>
      <c r="AN42" s="289">
        <v>4.7249999999999996</v>
      </c>
      <c r="AO42" s="289">
        <v>4.7850000000000001</v>
      </c>
      <c r="AP42" s="289">
        <v>4.75</v>
      </c>
      <c r="AQ42" s="289">
        <v>4.82</v>
      </c>
      <c r="AR42" s="289">
        <v>4.82</v>
      </c>
      <c r="AS42" s="289">
        <v>4.84</v>
      </c>
      <c r="AT42" s="289">
        <v>4.68</v>
      </c>
      <c r="AU42" s="289">
        <v>4.2300000000000004</v>
      </c>
      <c r="AV42" s="289">
        <v>4.75</v>
      </c>
      <c r="AW42" s="289">
        <v>4.79</v>
      </c>
      <c r="AX42" s="289">
        <v>5.01</v>
      </c>
      <c r="AY42" s="877">
        <v>5.01</v>
      </c>
      <c r="AZ42" s="877">
        <v>5.101</v>
      </c>
      <c r="BA42" s="877">
        <v>5.1120000000000001</v>
      </c>
      <c r="BB42" s="877">
        <v>5.1230000000000002</v>
      </c>
      <c r="BC42" s="877">
        <v>5.2140000000000004</v>
      </c>
      <c r="BD42" s="877">
        <v>5.2450000000000001</v>
      </c>
      <c r="BE42" s="877">
        <v>5.2359999999999998</v>
      </c>
      <c r="BF42" s="877">
        <v>5.2123330000000001</v>
      </c>
      <c r="BG42" s="355">
        <v>5.1789930000000002</v>
      </c>
      <c r="BH42" s="355">
        <v>5.0786519999999999</v>
      </c>
      <c r="BI42" s="355">
        <v>5.0783120000000004</v>
      </c>
      <c r="BJ42" s="355">
        <v>5.0779719999999999</v>
      </c>
      <c r="BK42" s="355">
        <v>5.0719659999999998</v>
      </c>
      <c r="BL42" s="355">
        <v>5.0721249999999998</v>
      </c>
      <c r="BM42" s="355">
        <v>5.0722849999999999</v>
      </c>
      <c r="BN42" s="355">
        <v>5.0724450000000001</v>
      </c>
      <c r="BO42" s="355">
        <v>5.0726050000000003</v>
      </c>
      <c r="BP42" s="355">
        <v>5.0727640000000003</v>
      </c>
      <c r="BQ42" s="355">
        <v>5.0629239999999998</v>
      </c>
      <c r="BR42" s="355">
        <v>5.0630839999999999</v>
      </c>
      <c r="BS42" s="355">
        <v>5.0632429999999999</v>
      </c>
      <c r="BT42" s="355">
        <v>5.0634030000000001</v>
      </c>
      <c r="BU42" s="355">
        <v>5.0635630000000003</v>
      </c>
      <c r="BV42" s="355">
        <v>5.0637230000000004</v>
      </c>
    </row>
    <row r="43" spans="1:74" ht="11.05" customHeight="1" x14ac:dyDescent="0.2">
      <c r="A43" s="335"/>
      <c r="B43" s="412"/>
      <c r="C43" s="289"/>
      <c r="D43" s="289"/>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877"/>
      <c r="AZ43" s="877"/>
      <c r="BA43" s="877"/>
      <c r="BB43" s="877"/>
      <c r="BC43" s="877"/>
      <c r="BD43" s="877"/>
      <c r="BE43" s="877"/>
      <c r="BF43" s="877"/>
      <c r="BG43" s="355"/>
      <c r="BH43" s="355"/>
      <c r="BI43" s="355"/>
      <c r="BJ43" s="355"/>
      <c r="BK43" s="355"/>
      <c r="BL43" s="355"/>
      <c r="BM43" s="355"/>
      <c r="BN43" s="355"/>
      <c r="BO43" s="355"/>
      <c r="BP43" s="355"/>
      <c r="BQ43" s="355"/>
      <c r="BR43" s="355"/>
      <c r="BS43" s="355"/>
      <c r="BT43" s="355"/>
      <c r="BU43" s="355"/>
      <c r="BV43" s="355"/>
    </row>
    <row r="44" spans="1:74" ht="11.05" customHeight="1" x14ac:dyDescent="0.2">
      <c r="A44" s="335"/>
      <c r="B44" s="421" t="s">
        <v>887</v>
      </c>
      <c r="C44" s="289"/>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877"/>
      <c r="AZ44" s="877"/>
      <c r="BA44" s="877"/>
      <c r="BB44" s="877"/>
      <c r="BC44" s="877"/>
      <c r="BD44" s="877"/>
      <c r="BE44" s="877"/>
      <c r="BF44" s="877"/>
      <c r="BG44" s="355"/>
      <c r="BH44" s="355"/>
      <c r="BI44" s="355"/>
      <c r="BJ44" s="355"/>
      <c r="BK44" s="355"/>
      <c r="BL44" s="355"/>
      <c r="BM44" s="355"/>
      <c r="BN44" s="355"/>
      <c r="BO44" s="355"/>
      <c r="BP44" s="355"/>
      <c r="BQ44" s="355"/>
      <c r="BR44" s="355"/>
      <c r="BS44" s="355"/>
      <c r="BT44" s="355"/>
      <c r="BU44" s="355"/>
      <c r="BV44" s="355"/>
    </row>
    <row r="45" spans="1:74" s="272" customFormat="1" ht="11.05" customHeight="1" x14ac:dyDescent="0.2">
      <c r="A45" s="418" t="s">
        <v>482</v>
      </c>
      <c r="B45" s="412" t="s">
        <v>886</v>
      </c>
      <c r="C45" s="105">
        <v>5.5250000000000004</v>
      </c>
      <c r="D45" s="105">
        <v>6.4349999999999996</v>
      </c>
      <c r="E45" s="105">
        <v>6.4249999999999998</v>
      </c>
      <c r="F45" s="105">
        <v>6.4249999999999998</v>
      </c>
      <c r="G45" s="105">
        <v>6.0030000000000001</v>
      </c>
      <c r="H45" s="105">
        <v>5.4850000000000003</v>
      </c>
      <c r="I45" s="105">
        <v>4.7699999999999996</v>
      </c>
      <c r="J45" s="105">
        <v>4.5049999999999999</v>
      </c>
      <c r="K45" s="105">
        <v>4.2750000000000004</v>
      </c>
      <c r="L45" s="105">
        <v>3.97</v>
      </c>
      <c r="M45" s="105">
        <v>3.625</v>
      </c>
      <c r="N45" s="105">
        <v>3.57</v>
      </c>
      <c r="O45" s="105">
        <v>3.32</v>
      </c>
      <c r="P45" s="105">
        <v>2.7</v>
      </c>
      <c r="Q45" s="105">
        <v>2.915</v>
      </c>
      <c r="R45" s="105">
        <v>2.38</v>
      </c>
      <c r="S45" s="105">
        <v>2.4154</v>
      </c>
      <c r="T45" s="105">
        <v>2.15</v>
      </c>
      <c r="U45" s="105">
        <v>1.82</v>
      </c>
      <c r="V45" s="105">
        <v>1.37</v>
      </c>
      <c r="W45" s="105">
        <v>1.27</v>
      </c>
      <c r="X45" s="105">
        <v>1.76</v>
      </c>
      <c r="Y45" s="105">
        <v>2.06</v>
      </c>
      <c r="Z45" s="105">
        <v>2.15</v>
      </c>
      <c r="AA45" s="105">
        <v>2.93</v>
      </c>
      <c r="AB45" s="105">
        <v>2.75</v>
      </c>
      <c r="AC45" s="105">
        <v>2.6425999999999998</v>
      </c>
      <c r="AD45" s="105">
        <v>2.2250000000000001</v>
      </c>
      <c r="AE45" s="105">
        <v>3.0209999999999999</v>
      </c>
      <c r="AF45" s="105">
        <v>2.9319999999999999</v>
      </c>
      <c r="AG45" s="105">
        <v>3.81</v>
      </c>
      <c r="AH45" s="105">
        <v>4.3719999999999999</v>
      </c>
      <c r="AI45" s="105">
        <v>3.87</v>
      </c>
      <c r="AJ45" s="105">
        <v>3.9889999999999999</v>
      </c>
      <c r="AK45" s="105">
        <v>4.0389999999999997</v>
      </c>
      <c r="AL45" s="105">
        <v>4.1980000000000004</v>
      </c>
      <c r="AM45" s="105">
        <v>4.2469999999999999</v>
      </c>
      <c r="AN45" s="105">
        <v>4.09</v>
      </c>
      <c r="AO45" s="105">
        <v>3.9359999999999999</v>
      </c>
      <c r="AP45" s="105">
        <v>3.944</v>
      </c>
      <c r="AQ45" s="105">
        <v>4.1340000000000003</v>
      </c>
      <c r="AR45" s="105">
        <v>4.5229999999999997</v>
      </c>
      <c r="AS45" s="105">
        <v>4.1740000000000004</v>
      </c>
      <c r="AT45" s="105">
        <v>4.1139999999999999</v>
      </c>
      <c r="AU45" s="105">
        <v>4.3520000000000003</v>
      </c>
      <c r="AV45" s="105">
        <v>4.2640000000000002</v>
      </c>
      <c r="AW45" s="105">
        <v>4.3650000000000002</v>
      </c>
      <c r="AX45" s="105">
        <v>4.4800000000000004</v>
      </c>
      <c r="AY45" s="888">
        <v>4.67</v>
      </c>
      <c r="AZ45" s="888">
        <v>4.7210000000000001</v>
      </c>
      <c r="BA45" s="888">
        <v>4.3920000000000003</v>
      </c>
      <c r="BB45" s="888">
        <v>4.5979999999999999</v>
      </c>
      <c r="BC45" s="888">
        <v>4.3140000000000001</v>
      </c>
      <c r="BD45" s="888">
        <v>3.6150000000000002</v>
      </c>
      <c r="BE45" s="888">
        <v>3.976</v>
      </c>
      <c r="BF45" s="888">
        <v>3.927</v>
      </c>
      <c r="BG45" s="388">
        <v>3.198</v>
      </c>
      <c r="BH45" s="388">
        <v>3.399</v>
      </c>
      <c r="BI45" s="388">
        <v>3.6</v>
      </c>
      <c r="BJ45" s="388">
        <v>3.6110000000000002</v>
      </c>
      <c r="BK45" s="388">
        <v>3.742</v>
      </c>
      <c r="BL45" s="388">
        <v>4.0830000000000002</v>
      </c>
      <c r="BM45" s="388">
        <v>4.1440000000000001</v>
      </c>
      <c r="BN45" s="388">
        <v>3.9950000000000001</v>
      </c>
      <c r="BO45" s="388">
        <v>3.8460000000000001</v>
      </c>
      <c r="BP45" s="388">
        <v>3.6970000000000001</v>
      </c>
      <c r="BQ45" s="388">
        <v>3.698</v>
      </c>
      <c r="BR45" s="388">
        <v>3.6989999999999998</v>
      </c>
      <c r="BS45" s="388">
        <v>3.75</v>
      </c>
      <c r="BT45" s="388">
        <v>3.8010000000000002</v>
      </c>
      <c r="BU45" s="388">
        <v>3.9020000000000001</v>
      </c>
      <c r="BV45" s="388">
        <v>4.1029999999999998</v>
      </c>
    </row>
    <row r="46" spans="1:74" ht="11.05" customHeight="1" x14ac:dyDescent="0.2">
      <c r="A46" s="335" t="s">
        <v>275</v>
      </c>
      <c r="B46" s="404" t="s">
        <v>985</v>
      </c>
      <c r="C46" s="289">
        <v>5.13</v>
      </c>
      <c r="D46" s="289">
        <v>5.94</v>
      </c>
      <c r="E46" s="289">
        <v>5.94</v>
      </c>
      <c r="F46" s="289">
        <v>5.94</v>
      </c>
      <c r="G46" s="289">
        <v>5.548</v>
      </c>
      <c r="H46" s="289">
        <v>5.0599999999999996</v>
      </c>
      <c r="I46" s="289">
        <v>4.4400000000000004</v>
      </c>
      <c r="J46" s="289">
        <v>4.1849999999999996</v>
      </c>
      <c r="K46" s="289">
        <v>3.9950000000000001</v>
      </c>
      <c r="L46" s="289">
        <v>3.7</v>
      </c>
      <c r="M46" s="289">
        <v>3.4950000000000001</v>
      </c>
      <c r="N46" s="289">
        <v>3.38</v>
      </c>
      <c r="O46" s="289">
        <v>3.14</v>
      </c>
      <c r="P46" s="289">
        <v>2.57</v>
      </c>
      <c r="Q46" s="289">
        <v>2.86</v>
      </c>
      <c r="R46" s="289">
        <v>2.3199999999999998</v>
      </c>
      <c r="S46" s="289">
        <v>2.2753999999999999</v>
      </c>
      <c r="T46" s="289">
        <v>2.0299999999999998</v>
      </c>
      <c r="U46" s="289">
        <v>1.8</v>
      </c>
      <c r="V46" s="289">
        <v>1.36</v>
      </c>
      <c r="W46" s="289">
        <v>1.26</v>
      </c>
      <c r="X46" s="289">
        <v>1.76</v>
      </c>
      <c r="Y46" s="289">
        <v>2.04</v>
      </c>
      <c r="Z46" s="289">
        <v>2.13</v>
      </c>
      <c r="AA46" s="289">
        <v>2.91</v>
      </c>
      <c r="AB46" s="289">
        <v>2.73</v>
      </c>
      <c r="AC46" s="289">
        <v>2.6126</v>
      </c>
      <c r="AD46" s="289">
        <v>2.2050000000000001</v>
      </c>
      <c r="AE46" s="289">
        <v>2.9710000000000001</v>
      </c>
      <c r="AF46" s="289">
        <v>2.8519999999999999</v>
      </c>
      <c r="AG46" s="289">
        <v>3.74</v>
      </c>
      <c r="AH46" s="289">
        <v>4.282</v>
      </c>
      <c r="AI46" s="289">
        <v>3.79</v>
      </c>
      <c r="AJ46" s="289">
        <v>3.919</v>
      </c>
      <c r="AK46" s="289">
        <v>3.9689999999999999</v>
      </c>
      <c r="AL46" s="289">
        <v>4.1180000000000003</v>
      </c>
      <c r="AM46" s="289">
        <v>4.1470000000000002</v>
      </c>
      <c r="AN46" s="289">
        <v>3.98</v>
      </c>
      <c r="AO46" s="289">
        <v>3.8260000000000001</v>
      </c>
      <c r="AP46" s="289">
        <v>3.8340000000000001</v>
      </c>
      <c r="AQ46" s="289">
        <v>4.0140000000000002</v>
      </c>
      <c r="AR46" s="289">
        <v>4.4029999999999996</v>
      </c>
      <c r="AS46" s="289">
        <v>4.0640000000000001</v>
      </c>
      <c r="AT46" s="289">
        <v>4.0039999999999996</v>
      </c>
      <c r="AU46" s="289">
        <v>4.242</v>
      </c>
      <c r="AV46" s="289">
        <v>4.1539999999999999</v>
      </c>
      <c r="AW46" s="289">
        <v>4.25</v>
      </c>
      <c r="AX46" s="289">
        <v>4.38</v>
      </c>
      <c r="AY46" s="877">
        <v>4.5599999999999996</v>
      </c>
      <c r="AZ46" s="877">
        <v>4.62</v>
      </c>
      <c r="BA46" s="877">
        <v>4.28</v>
      </c>
      <c r="BB46" s="877">
        <v>4.49</v>
      </c>
      <c r="BC46" s="877">
        <v>4.21</v>
      </c>
      <c r="BD46" s="877">
        <v>3.51</v>
      </c>
      <c r="BE46" s="877">
        <v>3.88</v>
      </c>
      <c r="BF46" s="877">
        <v>3.84</v>
      </c>
      <c r="BG46" s="355">
        <v>3.13</v>
      </c>
      <c r="BH46" s="355">
        <v>3.33</v>
      </c>
      <c r="BI46" s="355">
        <v>3.53</v>
      </c>
      <c r="BJ46" s="355">
        <v>3.54</v>
      </c>
      <c r="BK46" s="355">
        <v>3.67</v>
      </c>
      <c r="BL46" s="355">
        <v>4.01</v>
      </c>
      <c r="BM46" s="355">
        <v>4.07</v>
      </c>
      <c r="BN46" s="355">
        <v>3.92</v>
      </c>
      <c r="BO46" s="355">
        <v>3.77</v>
      </c>
      <c r="BP46" s="355">
        <v>3.62</v>
      </c>
      <c r="BQ46" s="355">
        <v>3.62</v>
      </c>
      <c r="BR46" s="355">
        <v>3.62</v>
      </c>
      <c r="BS46" s="355">
        <v>3.67</v>
      </c>
      <c r="BT46" s="355">
        <v>3.72</v>
      </c>
      <c r="BU46" s="355">
        <v>3.82</v>
      </c>
      <c r="BV46" s="355">
        <v>4.0199999999999996</v>
      </c>
    </row>
    <row r="47" spans="1:74" ht="11.05" customHeight="1" x14ac:dyDescent="0.2">
      <c r="A47" s="335" t="s">
        <v>555</v>
      </c>
      <c r="B47" s="404" t="s">
        <v>986</v>
      </c>
      <c r="C47" s="289">
        <v>0.39500000000000002</v>
      </c>
      <c r="D47" s="289">
        <v>0.495</v>
      </c>
      <c r="E47" s="289">
        <v>0.48499999999999999</v>
      </c>
      <c r="F47" s="289">
        <v>0.48499999999999999</v>
      </c>
      <c r="G47" s="289">
        <v>0.45500000000000002</v>
      </c>
      <c r="H47" s="289">
        <v>0.42499999999999999</v>
      </c>
      <c r="I47" s="289">
        <v>0.33</v>
      </c>
      <c r="J47" s="289">
        <v>0.32</v>
      </c>
      <c r="K47" s="289">
        <v>0.28000000000000003</v>
      </c>
      <c r="L47" s="289">
        <v>0.27</v>
      </c>
      <c r="M47" s="289">
        <v>0.13</v>
      </c>
      <c r="N47" s="289">
        <v>0.19</v>
      </c>
      <c r="O47" s="289">
        <v>0.18</v>
      </c>
      <c r="P47" s="289">
        <v>0.13</v>
      </c>
      <c r="Q47" s="289">
        <v>5.5E-2</v>
      </c>
      <c r="R47" s="289">
        <v>0.06</v>
      </c>
      <c r="S47" s="289">
        <v>0.14000000000000001</v>
      </c>
      <c r="T47" s="289">
        <v>0.12</v>
      </c>
      <c r="U47" s="289">
        <v>0.02</v>
      </c>
      <c r="V47" s="289">
        <v>0.01</v>
      </c>
      <c r="W47" s="289">
        <v>0.01</v>
      </c>
      <c r="X47" s="289">
        <v>0</v>
      </c>
      <c r="Y47" s="289">
        <v>0.02</v>
      </c>
      <c r="Z47" s="289">
        <v>0.02</v>
      </c>
      <c r="AA47" s="289">
        <v>0.02</v>
      </c>
      <c r="AB47" s="289">
        <v>0.02</v>
      </c>
      <c r="AC47" s="289">
        <v>0.03</v>
      </c>
      <c r="AD47" s="289">
        <v>0.02</v>
      </c>
      <c r="AE47" s="289">
        <v>0.05</v>
      </c>
      <c r="AF47" s="289">
        <v>0.08</v>
      </c>
      <c r="AG47" s="289">
        <v>7.0000000000000007E-2</v>
      </c>
      <c r="AH47" s="289">
        <v>0.09</v>
      </c>
      <c r="AI47" s="289">
        <v>0.08</v>
      </c>
      <c r="AJ47" s="289">
        <v>7.0000000000000007E-2</v>
      </c>
      <c r="AK47" s="289">
        <v>7.0000000000000007E-2</v>
      </c>
      <c r="AL47" s="289">
        <v>0.08</v>
      </c>
      <c r="AM47" s="289">
        <v>0.1</v>
      </c>
      <c r="AN47" s="289">
        <v>0.11</v>
      </c>
      <c r="AO47" s="289">
        <v>0.11</v>
      </c>
      <c r="AP47" s="289">
        <v>0.11</v>
      </c>
      <c r="AQ47" s="289">
        <v>0.12</v>
      </c>
      <c r="AR47" s="289">
        <v>0.12</v>
      </c>
      <c r="AS47" s="289">
        <v>0.11</v>
      </c>
      <c r="AT47" s="289">
        <v>0.11</v>
      </c>
      <c r="AU47" s="289">
        <v>0.11</v>
      </c>
      <c r="AV47" s="289">
        <v>0.11</v>
      </c>
      <c r="AW47" s="289">
        <v>0.115</v>
      </c>
      <c r="AX47" s="289">
        <v>0.1</v>
      </c>
      <c r="AY47" s="877">
        <v>0.11</v>
      </c>
      <c r="AZ47" s="877">
        <v>0.10100000000000001</v>
      </c>
      <c r="BA47" s="877">
        <v>0.112</v>
      </c>
      <c r="BB47" s="877">
        <v>0.108</v>
      </c>
      <c r="BC47" s="877">
        <v>0.104</v>
      </c>
      <c r="BD47" s="877">
        <v>0.105</v>
      </c>
      <c r="BE47" s="877">
        <v>9.6000000000000002E-2</v>
      </c>
      <c r="BF47" s="877">
        <v>8.6999999999999994E-2</v>
      </c>
      <c r="BG47" s="355">
        <v>6.8000000000000005E-2</v>
      </c>
      <c r="BH47" s="355">
        <v>6.9000000000000006E-2</v>
      </c>
      <c r="BI47" s="355">
        <v>7.0000000000000007E-2</v>
      </c>
      <c r="BJ47" s="355">
        <v>7.0999999999999994E-2</v>
      </c>
      <c r="BK47" s="355">
        <v>7.1999999999999995E-2</v>
      </c>
      <c r="BL47" s="355">
        <v>7.2999999999999995E-2</v>
      </c>
      <c r="BM47" s="355">
        <v>7.3999999999999996E-2</v>
      </c>
      <c r="BN47" s="355">
        <v>7.4999999999999997E-2</v>
      </c>
      <c r="BO47" s="355">
        <v>7.5999999999999998E-2</v>
      </c>
      <c r="BP47" s="355">
        <v>7.6999999999999999E-2</v>
      </c>
      <c r="BQ47" s="355">
        <v>7.8E-2</v>
      </c>
      <c r="BR47" s="355">
        <v>7.9000000000000001E-2</v>
      </c>
      <c r="BS47" s="355">
        <v>0.08</v>
      </c>
      <c r="BT47" s="355">
        <v>8.1000000000000003E-2</v>
      </c>
      <c r="BU47" s="355">
        <v>8.2000000000000003E-2</v>
      </c>
      <c r="BV47" s="355">
        <v>8.3000000000000004E-2</v>
      </c>
    </row>
    <row r="48" spans="1:74" ht="11.05" customHeight="1" x14ac:dyDescent="0.2">
      <c r="A48" s="335"/>
      <c r="B48" s="422"/>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877"/>
      <c r="AZ48" s="877"/>
      <c r="BA48" s="877"/>
      <c r="BB48" s="877"/>
      <c r="BC48" s="877"/>
      <c r="BD48" s="877"/>
      <c r="BE48" s="877"/>
      <c r="BF48" s="877"/>
      <c r="BG48" s="355"/>
      <c r="BH48" s="355"/>
      <c r="BI48" s="355"/>
      <c r="BJ48" s="355"/>
      <c r="BK48" s="355"/>
      <c r="BL48" s="355"/>
      <c r="BM48" s="355"/>
      <c r="BN48" s="355"/>
      <c r="BO48" s="355"/>
      <c r="BP48" s="355"/>
      <c r="BQ48" s="355"/>
      <c r="BR48" s="355"/>
      <c r="BS48" s="355"/>
      <c r="BT48" s="355"/>
      <c r="BU48" s="355"/>
      <c r="BV48" s="355"/>
    </row>
    <row r="49" spans="1:74" ht="11.05" customHeight="1" x14ac:dyDescent="0.2">
      <c r="A49" s="335"/>
      <c r="B49" s="421" t="s">
        <v>836</v>
      </c>
      <c r="C49" s="289"/>
      <c r="D49" s="289"/>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877"/>
      <c r="AZ49" s="877"/>
      <c r="BA49" s="877"/>
      <c r="BB49" s="877"/>
      <c r="BC49" s="877"/>
      <c r="BD49" s="877"/>
      <c r="BE49" s="877"/>
      <c r="BF49" s="877"/>
      <c r="BG49" s="355"/>
      <c r="BH49" s="355"/>
      <c r="BI49" s="355"/>
      <c r="BJ49" s="355"/>
      <c r="BK49" s="355"/>
      <c r="BL49" s="355"/>
      <c r="BM49" s="355"/>
      <c r="BN49" s="355"/>
      <c r="BO49" s="355"/>
      <c r="BP49" s="355"/>
      <c r="BQ49" s="355"/>
      <c r="BR49" s="355"/>
      <c r="BS49" s="355"/>
      <c r="BT49" s="355"/>
      <c r="BU49" s="355"/>
      <c r="BV49" s="355"/>
    </row>
    <row r="50" spans="1:74" s="272" customFormat="1" ht="11.05" customHeight="1" x14ac:dyDescent="0.2">
      <c r="A50" s="417" t="s">
        <v>888</v>
      </c>
      <c r="B50" s="415" t="s">
        <v>886</v>
      </c>
      <c r="C50" s="106">
        <v>2.8639999999999999</v>
      </c>
      <c r="D50" s="106">
        <v>2.3540000000000001</v>
      </c>
      <c r="E50" s="106">
        <v>2.23</v>
      </c>
      <c r="F50" s="106">
        <v>2.2155</v>
      </c>
      <c r="G50" s="106">
        <v>2.105</v>
      </c>
      <c r="H50" s="106">
        <v>2.0499999999999998</v>
      </c>
      <c r="I50" s="106">
        <v>2.0459999999999998</v>
      </c>
      <c r="J50" s="106">
        <v>2.266</v>
      </c>
      <c r="K50" s="106">
        <v>2.14</v>
      </c>
      <c r="L50" s="106">
        <v>2.0459999999999998</v>
      </c>
      <c r="M50" s="106">
        <v>2.0259999999999998</v>
      </c>
      <c r="N50" s="106">
        <v>2.016</v>
      </c>
      <c r="O50" s="106">
        <v>2.0840000000000001</v>
      </c>
      <c r="P50" s="106">
        <v>1.8640000000000001</v>
      </c>
      <c r="Q50" s="106">
        <v>1.994</v>
      </c>
      <c r="R50" s="106">
        <v>2.1040000000000001</v>
      </c>
      <c r="S50" s="106">
        <v>2.5640000000000001</v>
      </c>
      <c r="T50" s="106">
        <v>2.5939999999999999</v>
      </c>
      <c r="U50" s="106">
        <v>2.8919999999999999</v>
      </c>
      <c r="V50" s="106">
        <v>2.31</v>
      </c>
      <c r="W50" s="106">
        <v>2.2999999999999998</v>
      </c>
      <c r="X50" s="106">
        <v>2.1419999999999999</v>
      </c>
      <c r="Y50" s="106">
        <v>2.1579999999999999</v>
      </c>
      <c r="Z50" s="106">
        <v>2.1059999999999999</v>
      </c>
      <c r="AA50" s="106">
        <v>2.0099999999999998</v>
      </c>
      <c r="AB50" s="106">
        <v>1.8979999999999999</v>
      </c>
      <c r="AC50" s="106">
        <v>1.8954</v>
      </c>
      <c r="AD50" s="106">
        <v>2.403</v>
      </c>
      <c r="AE50" s="106">
        <v>2.089</v>
      </c>
      <c r="AF50" s="106">
        <v>2.1059999999999999</v>
      </c>
      <c r="AG50" s="106">
        <v>2.15</v>
      </c>
      <c r="AH50" s="106">
        <v>1.948</v>
      </c>
      <c r="AI50" s="106">
        <v>1.6830000000000001</v>
      </c>
      <c r="AJ50" s="106">
        <v>1.5760000000000001</v>
      </c>
      <c r="AK50" s="106">
        <v>1.421</v>
      </c>
      <c r="AL50" s="106">
        <v>1.272</v>
      </c>
      <c r="AM50" s="106">
        <v>1.613</v>
      </c>
      <c r="AN50" s="106">
        <v>1.47</v>
      </c>
      <c r="AO50" s="106">
        <v>1.3340000000000001</v>
      </c>
      <c r="AP50" s="106">
        <v>1.4259999999999999</v>
      </c>
      <c r="AQ50" s="106">
        <v>1.3560000000000001</v>
      </c>
      <c r="AR50" s="106">
        <v>1.377</v>
      </c>
      <c r="AS50" s="106">
        <v>1.296</v>
      </c>
      <c r="AT50" s="106">
        <v>1.456</v>
      </c>
      <c r="AU50" s="106">
        <v>1.8979999999999999</v>
      </c>
      <c r="AV50" s="106">
        <v>1.486</v>
      </c>
      <c r="AW50" s="106">
        <v>1.2949999999999999</v>
      </c>
      <c r="AX50" s="106">
        <v>1.139</v>
      </c>
      <c r="AY50" s="889">
        <v>1.2869999999999999</v>
      </c>
      <c r="AZ50" s="889">
        <v>1.149</v>
      </c>
      <c r="BA50" s="889">
        <v>1.294</v>
      </c>
      <c r="BB50" s="889">
        <v>1.1879999999999999</v>
      </c>
      <c r="BC50" s="889">
        <v>1.1439999999999999</v>
      </c>
      <c r="BD50" s="889">
        <v>1.3680000000000001</v>
      </c>
      <c r="BE50" s="889">
        <v>1.2410000000000001</v>
      </c>
      <c r="BF50" s="889">
        <v>1.3</v>
      </c>
      <c r="BG50" s="403" t="s">
        <v>1609</v>
      </c>
      <c r="BH50" s="403" t="s">
        <v>1609</v>
      </c>
      <c r="BI50" s="403" t="s">
        <v>1609</v>
      </c>
      <c r="BJ50" s="403" t="s">
        <v>1609</v>
      </c>
      <c r="BK50" s="403" t="s">
        <v>1609</v>
      </c>
      <c r="BL50" s="403" t="s">
        <v>1609</v>
      </c>
      <c r="BM50" s="403" t="s">
        <v>1609</v>
      </c>
      <c r="BN50" s="403" t="s">
        <v>1609</v>
      </c>
      <c r="BO50" s="403" t="s">
        <v>1609</v>
      </c>
      <c r="BP50" s="403" t="s">
        <v>1609</v>
      </c>
      <c r="BQ50" s="403" t="s">
        <v>1609</v>
      </c>
      <c r="BR50" s="403" t="s">
        <v>1609</v>
      </c>
      <c r="BS50" s="403" t="s">
        <v>1609</v>
      </c>
      <c r="BT50" s="403" t="s">
        <v>1609</v>
      </c>
      <c r="BU50" s="403" t="s">
        <v>1609</v>
      </c>
      <c r="BV50" s="403" t="s">
        <v>1609</v>
      </c>
    </row>
    <row r="51" spans="1:74" ht="11.95" customHeight="1" x14ac:dyDescent="0.2">
      <c r="B51" s="795" t="s">
        <v>833</v>
      </c>
      <c r="C51" s="765"/>
      <c r="D51" s="765"/>
      <c r="E51" s="765"/>
      <c r="F51" s="765"/>
      <c r="G51" s="765"/>
      <c r="H51" s="765"/>
      <c r="I51" s="765"/>
      <c r="J51" s="765"/>
      <c r="K51" s="765"/>
      <c r="L51" s="765"/>
      <c r="M51" s="765"/>
      <c r="N51" s="765"/>
      <c r="O51" s="765"/>
      <c r="P51" s="765"/>
      <c r="Q51" s="765"/>
      <c r="BD51" s="640"/>
      <c r="BE51" s="640"/>
      <c r="BF51" s="640"/>
    </row>
    <row r="52" spans="1:74" ht="11.95" customHeight="1" x14ac:dyDescent="0.2">
      <c r="B52" s="339" t="s">
        <v>831</v>
      </c>
      <c r="C52" s="339"/>
      <c r="D52" s="339"/>
      <c r="E52" s="339"/>
      <c r="F52" s="339"/>
      <c r="G52" s="339"/>
      <c r="H52" s="339"/>
      <c r="I52" s="339"/>
      <c r="J52" s="339"/>
      <c r="K52" s="339"/>
      <c r="L52" s="339"/>
      <c r="M52" s="339"/>
      <c r="N52" s="339"/>
      <c r="O52" s="339"/>
      <c r="P52" s="339"/>
      <c r="Q52" s="339"/>
      <c r="R52" s="644"/>
      <c r="S52" s="644"/>
      <c r="T52" s="644"/>
      <c r="U52" s="644"/>
      <c r="V52" s="644"/>
      <c r="W52" s="644"/>
      <c r="X52" s="644"/>
      <c r="Y52" s="644"/>
      <c r="Z52" s="644"/>
      <c r="AA52" s="644"/>
      <c r="AB52" s="644"/>
      <c r="AC52" s="644"/>
      <c r="AD52" s="644"/>
      <c r="AE52" s="644"/>
      <c r="AF52" s="644"/>
      <c r="AG52" s="644"/>
      <c r="AH52" s="644"/>
      <c r="AI52" s="644"/>
      <c r="AJ52" s="644"/>
      <c r="AK52" s="644"/>
      <c r="AL52" s="644"/>
      <c r="AM52" s="644"/>
      <c r="AN52" s="644"/>
      <c r="AO52" s="644"/>
      <c r="AP52" s="644"/>
      <c r="AQ52" s="644"/>
      <c r="AR52" s="644"/>
      <c r="AS52" s="644"/>
      <c r="AT52" s="644"/>
      <c r="AU52" s="644"/>
      <c r="AV52" s="644"/>
      <c r="AW52" s="644"/>
      <c r="AX52" s="644"/>
      <c r="BD52" s="640"/>
      <c r="BE52" s="640"/>
      <c r="BF52" s="640"/>
    </row>
    <row r="53" spans="1:74" ht="11.95" customHeight="1" x14ac:dyDescent="0.2">
      <c r="B53" s="339" t="s">
        <v>832</v>
      </c>
      <c r="C53" s="339"/>
      <c r="D53" s="339"/>
      <c r="E53" s="339"/>
      <c r="F53" s="339"/>
      <c r="G53" s="339"/>
      <c r="H53" s="339"/>
      <c r="I53" s="339"/>
      <c r="J53" s="339"/>
      <c r="K53" s="339"/>
      <c r="L53" s="339"/>
      <c r="M53" s="339"/>
      <c r="N53" s="339"/>
      <c r="O53" s="339"/>
      <c r="P53" s="339"/>
      <c r="Q53" s="339"/>
      <c r="R53" s="644"/>
      <c r="S53" s="644"/>
      <c r="T53" s="644"/>
      <c r="U53" s="644"/>
      <c r="V53" s="644"/>
      <c r="W53" s="644"/>
      <c r="X53" s="644"/>
      <c r="Y53" s="644"/>
      <c r="Z53" s="644"/>
      <c r="AA53" s="644"/>
      <c r="AB53" s="644"/>
      <c r="AC53" s="644"/>
      <c r="AD53" s="644"/>
      <c r="AE53" s="644"/>
      <c r="AF53" s="644"/>
      <c r="AG53" s="644"/>
      <c r="AH53" s="644"/>
      <c r="AI53" s="644"/>
      <c r="AJ53" s="644"/>
      <c r="AK53" s="644"/>
      <c r="AL53" s="644"/>
      <c r="AM53" s="644"/>
      <c r="AN53" s="644"/>
      <c r="AO53" s="644"/>
      <c r="AP53" s="644"/>
      <c r="AQ53" s="644"/>
      <c r="AR53" s="644"/>
      <c r="AS53" s="644"/>
      <c r="AT53" s="644"/>
      <c r="AU53" s="644"/>
      <c r="AV53" s="644"/>
      <c r="AW53" s="644"/>
      <c r="AX53" s="644"/>
      <c r="BD53" s="640"/>
      <c r="BE53" s="640"/>
      <c r="BF53" s="640"/>
    </row>
    <row r="54" spans="1:74" ht="11.95" customHeight="1" x14ac:dyDescent="0.2">
      <c r="B54" s="796" t="s">
        <v>834</v>
      </c>
      <c r="C54" s="797"/>
      <c r="D54" s="797"/>
      <c r="E54" s="797"/>
      <c r="F54" s="797"/>
      <c r="G54" s="797"/>
      <c r="H54" s="797"/>
      <c r="I54" s="797"/>
      <c r="J54" s="797"/>
      <c r="K54" s="797"/>
      <c r="L54" s="797"/>
      <c r="M54" s="797"/>
      <c r="N54" s="797"/>
      <c r="O54" s="797"/>
      <c r="P54" s="797"/>
      <c r="Q54" s="797"/>
      <c r="R54" s="644"/>
      <c r="S54" s="644"/>
      <c r="T54" s="644"/>
      <c r="U54" s="644"/>
      <c r="V54" s="644"/>
      <c r="W54" s="644"/>
      <c r="X54" s="644"/>
      <c r="Y54" s="644"/>
      <c r="Z54" s="644"/>
      <c r="AA54" s="644"/>
      <c r="AB54" s="644"/>
      <c r="AC54" s="644"/>
      <c r="AD54" s="644"/>
      <c r="AE54" s="644"/>
      <c r="AF54" s="644"/>
      <c r="AG54" s="644"/>
      <c r="AH54" s="644"/>
      <c r="AI54" s="644"/>
      <c r="AJ54" s="644"/>
      <c r="AK54" s="644"/>
      <c r="AL54" s="644"/>
      <c r="AM54" s="644"/>
      <c r="AN54" s="644"/>
      <c r="AO54" s="644"/>
      <c r="AP54" s="644"/>
      <c r="AQ54" s="644"/>
      <c r="AR54" s="644"/>
      <c r="AS54" s="644"/>
      <c r="AT54" s="644"/>
      <c r="AU54" s="644"/>
      <c r="AV54" s="644"/>
      <c r="AW54" s="644"/>
      <c r="AX54" s="644"/>
      <c r="BD54" s="640"/>
      <c r="BE54" s="640"/>
      <c r="BF54" s="640"/>
    </row>
    <row r="55" spans="1:74" ht="11.95" customHeight="1" x14ac:dyDescent="0.2">
      <c r="B55" s="798" t="s">
        <v>813</v>
      </c>
      <c r="C55" s="799"/>
      <c r="D55" s="799"/>
      <c r="E55" s="799"/>
      <c r="F55" s="799"/>
      <c r="G55" s="799"/>
      <c r="H55" s="799"/>
      <c r="I55" s="799"/>
      <c r="J55" s="799"/>
      <c r="K55" s="799"/>
      <c r="L55" s="799"/>
      <c r="M55" s="799"/>
      <c r="N55" s="799"/>
      <c r="O55" s="799"/>
      <c r="P55" s="799"/>
      <c r="Q55" s="799"/>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c r="AU55" s="644"/>
      <c r="AV55" s="644"/>
      <c r="AW55" s="644"/>
      <c r="AX55" s="644"/>
    </row>
    <row r="56" spans="1:74" ht="11.95" customHeight="1" x14ac:dyDescent="0.2">
      <c r="B56" s="800" t="str">
        <f>Dates!$G$2</f>
        <v>EIA completed modeling and analysis for this report on Thursday, September 4, 2025.</v>
      </c>
      <c r="C56" s="770"/>
      <c r="D56" s="770"/>
      <c r="E56" s="770"/>
      <c r="F56" s="770"/>
      <c r="G56" s="770"/>
      <c r="H56" s="770"/>
      <c r="I56" s="770"/>
      <c r="J56" s="770"/>
      <c r="K56" s="770"/>
      <c r="L56" s="770"/>
      <c r="M56" s="770"/>
      <c r="N56" s="770"/>
      <c r="O56" s="770"/>
      <c r="P56" s="770"/>
      <c r="Q56" s="770"/>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c r="AU56" s="644"/>
      <c r="AV56" s="644"/>
      <c r="AW56" s="644"/>
      <c r="AX56" s="644"/>
    </row>
    <row r="57" spans="1:74" ht="11.95" customHeight="1" x14ac:dyDescent="0.2">
      <c r="B57" s="769" t="s">
        <v>483</v>
      </c>
      <c r="C57" s="770"/>
      <c r="D57" s="770"/>
      <c r="E57" s="770"/>
      <c r="F57" s="770"/>
      <c r="G57" s="770"/>
      <c r="H57" s="770"/>
      <c r="I57" s="770"/>
      <c r="J57" s="770"/>
      <c r="K57" s="770"/>
      <c r="L57" s="770"/>
      <c r="M57" s="770"/>
      <c r="N57" s="770"/>
      <c r="O57" s="770"/>
      <c r="P57" s="770"/>
      <c r="Q57" s="770"/>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44"/>
      <c r="AP57" s="644"/>
      <c r="AQ57" s="644"/>
      <c r="AR57" s="644"/>
      <c r="AS57" s="644"/>
      <c r="AT57" s="644"/>
      <c r="AU57" s="644"/>
      <c r="AV57" s="644"/>
      <c r="AW57" s="644"/>
      <c r="AX57" s="644"/>
    </row>
    <row r="58" spans="1:74" ht="11.95" customHeight="1" x14ac:dyDescent="0.2">
      <c r="B58" s="1004" t="s">
        <v>1418</v>
      </c>
      <c r="C58" s="991"/>
      <c r="D58" s="991"/>
      <c r="E58" s="991"/>
      <c r="F58" s="991"/>
      <c r="G58" s="991"/>
      <c r="H58" s="991"/>
      <c r="I58" s="991"/>
      <c r="J58" s="991"/>
      <c r="K58" s="991"/>
      <c r="L58" s="991"/>
      <c r="M58" s="991"/>
      <c r="N58" s="991"/>
      <c r="O58" s="991"/>
      <c r="P58" s="991"/>
      <c r="Q58" s="991"/>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4"/>
      <c r="AQ58" s="644"/>
      <c r="AR58" s="644"/>
      <c r="AS58" s="644"/>
      <c r="AT58" s="644"/>
      <c r="AU58" s="644"/>
      <c r="AV58" s="644"/>
      <c r="AW58" s="644"/>
      <c r="AX58" s="644"/>
    </row>
    <row r="59" spans="1:74" ht="11.95" customHeight="1" x14ac:dyDescent="0.2">
      <c r="B59" s="801" t="s">
        <v>492</v>
      </c>
      <c r="C59" s="770"/>
      <c r="D59" s="770"/>
      <c r="E59" s="770"/>
      <c r="F59" s="770"/>
      <c r="G59" s="770"/>
      <c r="H59" s="770"/>
      <c r="I59" s="770"/>
      <c r="J59" s="770"/>
      <c r="K59" s="770"/>
      <c r="L59" s="770"/>
      <c r="M59" s="770"/>
      <c r="N59" s="770"/>
      <c r="O59" s="770"/>
      <c r="P59" s="770"/>
      <c r="Q59" s="770"/>
      <c r="R59" s="644"/>
      <c r="S59" s="644"/>
      <c r="T59" s="644"/>
      <c r="U59" s="644"/>
      <c r="V59" s="644"/>
      <c r="W59" s="644"/>
      <c r="X59" s="644"/>
      <c r="Y59" s="644"/>
      <c r="Z59" s="644"/>
      <c r="AA59" s="644"/>
      <c r="AB59" s="644"/>
      <c r="AC59" s="644"/>
      <c r="AD59" s="644"/>
      <c r="AE59" s="644"/>
      <c r="AF59" s="644"/>
      <c r="AG59" s="644"/>
      <c r="AH59" s="644"/>
      <c r="AI59" s="644"/>
      <c r="AJ59" s="644"/>
      <c r="AK59" s="644"/>
      <c r="AL59" s="644"/>
      <c r="AM59" s="644"/>
      <c r="AN59" s="644"/>
      <c r="AO59" s="644"/>
      <c r="AP59" s="644"/>
      <c r="AQ59" s="644"/>
      <c r="AR59" s="644"/>
      <c r="AS59" s="644"/>
      <c r="AT59" s="644"/>
      <c r="AU59" s="644"/>
      <c r="AV59" s="644"/>
      <c r="AW59" s="644"/>
      <c r="AX59" s="644"/>
    </row>
    <row r="60" spans="1:74" ht="12.65" customHeight="1" x14ac:dyDescent="0.2">
      <c r="B60" s="632" t="s">
        <v>827</v>
      </c>
      <c r="C60" s="770"/>
      <c r="D60" s="770"/>
      <c r="E60" s="770"/>
      <c r="F60" s="770"/>
      <c r="G60" s="770"/>
      <c r="H60" s="770"/>
      <c r="I60" s="770"/>
      <c r="J60" s="770"/>
      <c r="K60" s="770"/>
      <c r="L60" s="770"/>
      <c r="M60" s="770"/>
      <c r="N60" s="770"/>
      <c r="O60" s="770"/>
      <c r="P60" s="770"/>
      <c r="Q60" s="770"/>
      <c r="R60" s="644"/>
      <c r="S60" s="644"/>
      <c r="T60" s="644"/>
      <c r="U60" s="644"/>
      <c r="V60" s="644"/>
      <c r="W60" s="644"/>
      <c r="X60" s="644"/>
      <c r="Y60" s="644"/>
      <c r="Z60" s="644"/>
      <c r="AA60" s="644"/>
      <c r="AB60" s="644"/>
      <c r="AC60" s="644"/>
      <c r="AD60" s="644"/>
      <c r="AE60" s="644"/>
      <c r="AF60" s="644"/>
      <c r="AG60" s="644"/>
      <c r="AH60" s="644"/>
      <c r="AI60" s="644"/>
      <c r="AJ60" s="644"/>
      <c r="AK60" s="644"/>
      <c r="AL60" s="644"/>
      <c r="AM60" s="644"/>
      <c r="AN60" s="644"/>
      <c r="AO60" s="644"/>
      <c r="AP60" s="644"/>
      <c r="AQ60" s="644"/>
      <c r="AR60" s="644"/>
      <c r="AS60" s="644"/>
      <c r="AT60" s="644"/>
      <c r="AU60" s="644"/>
      <c r="AV60" s="644"/>
      <c r="AW60" s="644"/>
      <c r="AX60" s="644"/>
    </row>
    <row r="61" spans="1:74" ht="12.65" customHeight="1" x14ac:dyDescent="0.2">
      <c r="B61" s="802" t="s">
        <v>828</v>
      </c>
      <c r="C61" s="770"/>
      <c r="D61" s="770"/>
      <c r="E61" s="770"/>
      <c r="F61" s="770"/>
      <c r="G61" s="770"/>
      <c r="H61" s="770"/>
      <c r="I61" s="770"/>
      <c r="J61" s="770"/>
      <c r="K61" s="770"/>
      <c r="L61" s="770"/>
      <c r="M61" s="770"/>
      <c r="N61" s="770"/>
      <c r="O61" s="770"/>
      <c r="P61" s="770"/>
      <c r="Q61" s="770"/>
      <c r="R61" s="644"/>
      <c r="S61" s="644"/>
      <c r="T61" s="644"/>
      <c r="U61" s="644"/>
      <c r="V61" s="644"/>
      <c r="W61" s="644"/>
      <c r="X61" s="644"/>
      <c r="Y61" s="644"/>
      <c r="Z61" s="644"/>
      <c r="AA61" s="644"/>
      <c r="AB61" s="644"/>
      <c r="AC61" s="644"/>
      <c r="AD61" s="644"/>
      <c r="AE61" s="644"/>
      <c r="AF61" s="644"/>
      <c r="AG61" s="644"/>
      <c r="AH61" s="644"/>
      <c r="AI61" s="644"/>
      <c r="AJ61" s="644"/>
      <c r="AK61" s="644"/>
      <c r="AL61" s="644"/>
      <c r="AM61" s="644"/>
      <c r="AN61" s="644"/>
      <c r="AO61" s="644"/>
      <c r="AP61" s="644"/>
      <c r="AQ61" s="644"/>
      <c r="AR61" s="644"/>
      <c r="AS61" s="644"/>
      <c r="AT61" s="644"/>
      <c r="AU61" s="644"/>
      <c r="AV61" s="644"/>
      <c r="AW61" s="644"/>
      <c r="AX61" s="644"/>
    </row>
    <row r="62" spans="1:74" ht="12.65" customHeight="1" x14ac:dyDescent="0.2">
      <c r="B62" s="699" t="s">
        <v>829</v>
      </c>
      <c r="C62" s="770"/>
      <c r="D62" s="770"/>
      <c r="E62" s="770"/>
      <c r="F62" s="770"/>
      <c r="G62" s="770"/>
      <c r="H62" s="770"/>
      <c r="I62" s="770"/>
      <c r="J62" s="770"/>
      <c r="K62" s="770"/>
      <c r="L62" s="770"/>
      <c r="M62" s="770"/>
      <c r="N62" s="770"/>
      <c r="O62" s="770"/>
      <c r="P62" s="770"/>
      <c r="Q62" s="770"/>
      <c r="R62" s="644"/>
      <c r="S62" s="644"/>
      <c r="T62" s="644"/>
      <c r="U62" s="644"/>
      <c r="V62" s="644"/>
      <c r="W62" s="644"/>
      <c r="X62" s="644"/>
      <c r="Y62" s="644"/>
      <c r="Z62" s="644"/>
      <c r="AA62" s="644"/>
      <c r="AB62" s="644"/>
      <c r="AC62" s="644"/>
      <c r="AD62" s="644"/>
      <c r="AE62" s="644"/>
      <c r="AF62" s="644"/>
      <c r="AG62" s="644"/>
      <c r="AH62" s="644"/>
      <c r="AI62" s="644"/>
      <c r="AJ62" s="644"/>
      <c r="AK62" s="644"/>
      <c r="AL62" s="644"/>
      <c r="AM62" s="644"/>
      <c r="AN62" s="644"/>
      <c r="AO62" s="644"/>
      <c r="AP62" s="644"/>
      <c r="AQ62" s="644"/>
      <c r="AR62" s="644"/>
      <c r="AS62" s="644"/>
      <c r="AT62" s="644"/>
      <c r="AU62" s="644"/>
      <c r="AV62" s="644"/>
      <c r="AW62" s="644"/>
      <c r="AX62" s="644"/>
    </row>
    <row r="63" spans="1:74" x14ac:dyDescent="0.2">
      <c r="B63" s="644"/>
      <c r="C63" s="644"/>
      <c r="D63" s="644"/>
      <c r="E63" s="644"/>
      <c r="F63" s="644"/>
      <c r="G63" s="644"/>
      <c r="H63" s="644"/>
      <c r="I63" s="644"/>
      <c r="J63" s="644"/>
      <c r="K63" s="644"/>
      <c r="L63" s="644"/>
      <c r="M63" s="644"/>
      <c r="N63" s="644"/>
      <c r="O63" s="644"/>
      <c r="P63" s="644"/>
      <c r="Q63" s="644"/>
      <c r="R63" s="644"/>
      <c r="S63" s="644"/>
      <c r="T63" s="644"/>
      <c r="U63" s="644"/>
      <c r="V63" s="644"/>
      <c r="W63" s="644"/>
      <c r="X63" s="644"/>
      <c r="Y63" s="644"/>
      <c r="Z63" s="644"/>
      <c r="AA63" s="644"/>
      <c r="AB63" s="644"/>
      <c r="AC63" s="644"/>
      <c r="AD63" s="644"/>
      <c r="AE63" s="644"/>
      <c r="AF63" s="644"/>
      <c r="AG63" s="644"/>
      <c r="AH63" s="644"/>
      <c r="AI63" s="644"/>
      <c r="AJ63" s="644"/>
      <c r="AK63" s="644"/>
      <c r="AL63" s="644"/>
      <c r="AM63" s="644"/>
      <c r="AN63" s="644"/>
      <c r="AO63" s="644"/>
      <c r="AP63" s="644"/>
      <c r="AQ63" s="644"/>
      <c r="AR63" s="644"/>
      <c r="AS63" s="644"/>
      <c r="AT63" s="644"/>
      <c r="AU63" s="644"/>
      <c r="AV63" s="644"/>
      <c r="AW63" s="644"/>
      <c r="AX63" s="644"/>
    </row>
    <row r="64" spans="1:74" x14ac:dyDescent="0.2">
      <c r="B64" s="644"/>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4"/>
      <c r="AN64" s="644"/>
      <c r="AO64" s="644"/>
      <c r="AP64" s="644"/>
      <c r="AQ64" s="644"/>
      <c r="AR64" s="644"/>
      <c r="AS64" s="644"/>
      <c r="AT64" s="644"/>
      <c r="AU64" s="644"/>
      <c r="AV64" s="644"/>
      <c r="AW64" s="644"/>
      <c r="AX64" s="644"/>
    </row>
    <row r="65" spans="2:50" x14ac:dyDescent="0.2">
      <c r="B65" s="644"/>
      <c r="C65" s="644"/>
      <c r="D65" s="644"/>
      <c r="E65" s="644"/>
      <c r="F65" s="644"/>
      <c r="G65" s="644"/>
      <c r="H65" s="644"/>
      <c r="I65" s="644"/>
      <c r="J65" s="644"/>
      <c r="K65" s="644"/>
      <c r="L65" s="644"/>
      <c r="M65" s="644"/>
      <c r="N65" s="644"/>
      <c r="O65" s="644"/>
      <c r="P65" s="644"/>
      <c r="Q65" s="644"/>
      <c r="R65" s="644"/>
      <c r="S65" s="644"/>
      <c r="T65" s="644"/>
      <c r="U65" s="644"/>
      <c r="V65" s="644"/>
      <c r="W65" s="644"/>
      <c r="X65" s="644"/>
      <c r="Y65" s="644"/>
      <c r="Z65" s="644"/>
      <c r="AA65" s="644"/>
      <c r="AB65" s="644"/>
      <c r="AC65" s="644"/>
      <c r="AD65" s="644"/>
      <c r="AE65" s="644"/>
      <c r="AF65" s="644"/>
      <c r="AG65" s="644"/>
      <c r="AH65" s="644"/>
      <c r="AI65" s="644"/>
      <c r="AJ65" s="644"/>
      <c r="AK65" s="644"/>
      <c r="AL65" s="644"/>
      <c r="AM65" s="644"/>
      <c r="AN65" s="644"/>
      <c r="AO65" s="644"/>
      <c r="AP65" s="644"/>
      <c r="AQ65" s="644"/>
      <c r="AR65" s="644"/>
      <c r="AS65" s="644"/>
      <c r="AT65" s="644"/>
      <c r="AU65" s="644"/>
      <c r="AV65" s="644"/>
      <c r="AW65" s="644"/>
      <c r="AX65" s="644"/>
    </row>
    <row r="66" spans="2:50" x14ac:dyDescent="0.2">
      <c r="B66" s="644"/>
      <c r="C66" s="644"/>
      <c r="D66" s="644"/>
      <c r="E66" s="644"/>
      <c r="F66" s="644"/>
      <c r="G66" s="644"/>
      <c r="H66" s="644"/>
      <c r="I66" s="644"/>
      <c r="J66" s="644"/>
      <c r="K66" s="644"/>
      <c r="L66" s="644"/>
      <c r="M66" s="644"/>
      <c r="N66" s="644"/>
      <c r="O66" s="644"/>
      <c r="P66" s="644"/>
      <c r="Q66" s="644"/>
      <c r="R66" s="644"/>
      <c r="S66" s="644"/>
      <c r="T66" s="644"/>
      <c r="U66" s="644"/>
      <c r="V66" s="644"/>
      <c r="W66" s="644"/>
      <c r="X66" s="644"/>
      <c r="Y66" s="644"/>
      <c r="Z66" s="644"/>
      <c r="AA66" s="644"/>
      <c r="AB66" s="644"/>
      <c r="AC66" s="644"/>
      <c r="AD66" s="644"/>
      <c r="AE66" s="644"/>
      <c r="AF66" s="644"/>
      <c r="AG66" s="644"/>
      <c r="AH66" s="644"/>
      <c r="AI66" s="644"/>
      <c r="AJ66" s="644"/>
      <c r="AK66" s="644"/>
      <c r="AL66" s="644"/>
      <c r="AM66" s="644"/>
      <c r="AN66" s="644"/>
      <c r="AO66" s="644"/>
      <c r="AP66" s="644"/>
      <c r="AQ66" s="644"/>
      <c r="AR66" s="644"/>
      <c r="AS66" s="644"/>
      <c r="AT66" s="644"/>
      <c r="AU66" s="644"/>
      <c r="AV66" s="644"/>
      <c r="AW66" s="644"/>
      <c r="AX66" s="644"/>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625" defaultRowHeight="10.7" x14ac:dyDescent="0.2"/>
  <cols>
    <col min="1" max="1" width="15" style="335" bestFit="1" customWidth="1"/>
    <col min="2" max="2" width="42.625" style="336" customWidth="1"/>
    <col min="3" max="50" width="6.625" style="336" customWidth="1"/>
    <col min="51" max="61" width="6.625" style="339" customWidth="1"/>
    <col min="62" max="74" width="6.625" style="336" customWidth="1"/>
    <col min="75" max="16384" width="8.625" style="336"/>
  </cols>
  <sheetData>
    <row r="1" spans="1:74" ht="12.85" customHeight="1" x14ac:dyDescent="0.2">
      <c r="B1" s="1035" t="s">
        <v>889</v>
      </c>
      <c r="C1" s="1036"/>
      <c r="D1" s="1036"/>
      <c r="E1" s="1036"/>
      <c r="F1" s="1036"/>
      <c r="G1" s="1036"/>
      <c r="H1" s="1036"/>
      <c r="I1" s="1036"/>
      <c r="J1" s="1036"/>
      <c r="K1" s="1036"/>
      <c r="L1" s="1036"/>
      <c r="M1" s="1036"/>
      <c r="N1" s="1036"/>
      <c r="O1" s="1036"/>
      <c r="P1" s="1036"/>
      <c r="Q1" s="1036"/>
    </row>
    <row r="2" spans="1:74" ht="12.85" x14ac:dyDescent="0.2">
      <c r="B2" s="1037" t="str">
        <f>"U.S. Energy Information Administration  |  Short-Term Energy Outlook - "&amp;Dates!D1</f>
        <v>U.S. Energy Information Administration  |  Short-Term Energy Outlook - September 2025</v>
      </c>
      <c r="C2" s="1038"/>
      <c r="D2" s="1038"/>
      <c r="E2" s="1038"/>
      <c r="F2" s="1038"/>
      <c r="G2" s="1038"/>
      <c r="H2" s="1038"/>
      <c r="I2" s="1038"/>
      <c r="J2" s="1038"/>
      <c r="K2" s="1038"/>
      <c r="L2" s="1038"/>
      <c r="M2" s="1038"/>
      <c r="N2" s="1038"/>
      <c r="O2" s="1038"/>
      <c r="P2" s="1038"/>
      <c r="Q2" s="1038"/>
    </row>
    <row r="3" spans="1:74" ht="12.85" x14ac:dyDescent="0.2">
      <c r="B3" s="193"/>
      <c r="C3" s="983">
        <f>Dates!D3</f>
        <v>2021</v>
      </c>
      <c r="D3" s="984"/>
      <c r="E3" s="984"/>
      <c r="F3" s="984"/>
      <c r="G3" s="984"/>
      <c r="H3" s="984"/>
      <c r="I3" s="984"/>
      <c r="J3" s="984"/>
      <c r="K3" s="984"/>
      <c r="L3" s="984"/>
      <c r="M3" s="984"/>
      <c r="N3" s="985"/>
      <c r="O3" s="983">
        <f>C3+1</f>
        <v>2022</v>
      </c>
      <c r="P3" s="986"/>
      <c r="Q3" s="986"/>
      <c r="R3" s="986"/>
      <c r="S3" s="986"/>
      <c r="T3" s="986"/>
      <c r="U3" s="986"/>
      <c r="V3" s="986"/>
      <c r="W3" s="986"/>
      <c r="X3" s="984"/>
      <c r="Y3" s="984"/>
      <c r="Z3" s="985"/>
      <c r="AA3" s="987">
        <f>O3+1</f>
        <v>2023</v>
      </c>
      <c r="AB3" s="984"/>
      <c r="AC3" s="984"/>
      <c r="AD3" s="984"/>
      <c r="AE3" s="984"/>
      <c r="AF3" s="984"/>
      <c r="AG3" s="984"/>
      <c r="AH3" s="984"/>
      <c r="AI3" s="984"/>
      <c r="AJ3" s="984"/>
      <c r="AK3" s="984"/>
      <c r="AL3" s="985"/>
      <c r="AM3" s="987">
        <f>AA3+1</f>
        <v>2024</v>
      </c>
      <c r="AN3" s="984"/>
      <c r="AO3" s="984"/>
      <c r="AP3" s="984"/>
      <c r="AQ3" s="984"/>
      <c r="AR3" s="984"/>
      <c r="AS3" s="984"/>
      <c r="AT3" s="984"/>
      <c r="AU3" s="984"/>
      <c r="AV3" s="984"/>
      <c r="AW3" s="984"/>
      <c r="AX3" s="985"/>
      <c r="AY3" s="987">
        <f>AM3+1</f>
        <v>2025</v>
      </c>
      <c r="AZ3" s="988"/>
      <c r="BA3" s="988"/>
      <c r="BB3" s="988"/>
      <c r="BC3" s="988"/>
      <c r="BD3" s="988"/>
      <c r="BE3" s="988"/>
      <c r="BF3" s="988"/>
      <c r="BG3" s="988"/>
      <c r="BH3" s="988"/>
      <c r="BI3" s="988"/>
      <c r="BJ3" s="989"/>
      <c r="BK3" s="987">
        <f>AY3+1</f>
        <v>2026</v>
      </c>
      <c r="BL3" s="984"/>
      <c r="BM3" s="984"/>
      <c r="BN3" s="984"/>
      <c r="BO3" s="984"/>
      <c r="BP3" s="984"/>
      <c r="BQ3" s="984"/>
      <c r="BR3" s="984"/>
      <c r="BS3" s="984"/>
      <c r="BT3" s="984"/>
      <c r="BU3" s="984"/>
      <c r="BV3" s="985"/>
    </row>
    <row r="4" spans="1:74" x14ac:dyDescent="0.2">
      <c r="B4" s="337"/>
      <c r="C4" s="12" t="s">
        <v>215</v>
      </c>
      <c r="D4" s="12" t="s">
        <v>216</v>
      </c>
      <c r="E4" s="12" t="s">
        <v>217</v>
      </c>
      <c r="F4" s="12" t="s">
        <v>218</v>
      </c>
      <c r="G4" s="12" t="s">
        <v>219</v>
      </c>
      <c r="H4" s="12" t="s">
        <v>220</v>
      </c>
      <c r="I4" s="12" t="s">
        <v>221</v>
      </c>
      <c r="J4" s="12" t="s">
        <v>222</v>
      </c>
      <c r="K4" s="12" t="s">
        <v>223</v>
      </c>
      <c r="L4" s="12" t="s">
        <v>224</v>
      </c>
      <c r="M4" s="12" t="s">
        <v>225</v>
      </c>
      <c r="N4" s="12" t="s">
        <v>226</v>
      </c>
      <c r="O4" s="12" t="s">
        <v>215</v>
      </c>
      <c r="P4" s="12" t="s">
        <v>216</v>
      </c>
      <c r="Q4" s="12" t="s">
        <v>217</v>
      </c>
      <c r="R4" s="12" t="s">
        <v>218</v>
      </c>
      <c r="S4" s="12" t="s">
        <v>219</v>
      </c>
      <c r="T4" s="12" t="s">
        <v>220</v>
      </c>
      <c r="U4" s="12" t="s">
        <v>221</v>
      </c>
      <c r="V4" s="12" t="s">
        <v>222</v>
      </c>
      <c r="W4" s="12" t="s">
        <v>223</v>
      </c>
      <c r="X4" s="12" t="s">
        <v>224</v>
      </c>
      <c r="Y4" s="12" t="s">
        <v>225</v>
      </c>
      <c r="Z4" s="12" t="s">
        <v>226</v>
      </c>
      <c r="AA4" s="12" t="s">
        <v>215</v>
      </c>
      <c r="AB4" s="12" t="s">
        <v>216</v>
      </c>
      <c r="AC4" s="12" t="s">
        <v>217</v>
      </c>
      <c r="AD4" s="12" t="s">
        <v>218</v>
      </c>
      <c r="AE4" s="12" t="s">
        <v>219</v>
      </c>
      <c r="AF4" s="12" t="s">
        <v>220</v>
      </c>
      <c r="AG4" s="12" t="s">
        <v>221</v>
      </c>
      <c r="AH4" s="12" t="s">
        <v>222</v>
      </c>
      <c r="AI4" s="12" t="s">
        <v>223</v>
      </c>
      <c r="AJ4" s="12" t="s">
        <v>224</v>
      </c>
      <c r="AK4" s="12" t="s">
        <v>225</v>
      </c>
      <c r="AL4" s="12" t="s">
        <v>226</v>
      </c>
      <c r="AM4" s="12" t="s">
        <v>215</v>
      </c>
      <c r="AN4" s="12" t="s">
        <v>216</v>
      </c>
      <c r="AO4" s="12" t="s">
        <v>217</v>
      </c>
      <c r="AP4" s="12" t="s">
        <v>218</v>
      </c>
      <c r="AQ4" s="12" t="s">
        <v>219</v>
      </c>
      <c r="AR4" s="12" t="s">
        <v>220</v>
      </c>
      <c r="AS4" s="12" t="s">
        <v>221</v>
      </c>
      <c r="AT4" s="12" t="s">
        <v>222</v>
      </c>
      <c r="AU4" s="12" t="s">
        <v>223</v>
      </c>
      <c r="AV4" s="12" t="s">
        <v>224</v>
      </c>
      <c r="AW4" s="12" t="s">
        <v>225</v>
      </c>
      <c r="AX4" s="12" t="s">
        <v>226</v>
      </c>
      <c r="AY4" s="633" t="s">
        <v>215</v>
      </c>
      <c r="AZ4" s="633" t="s">
        <v>216</v>
      </c>
      <c r="BA4" s="633" t="s">
        <v>217</v>
      </c>
      <c r="BB4" s="633" t="s">
        <v>218</v>
      </c>
      <c r="BC4" s="633" t="s">
        <v>219</v>
      </c>
      <c r="BD4" s="633" t="s">
        <v>220</v>
      </c>
      <c r="BE4" s="633" t="s">
        <v>221</v>
      </c>
      <c r="BF4" s="633" t="s">
        <v>222</v>
      </c>
      <c r="BG4" s="633" t="s">
        <v>223</v>
      </c>
      <c r="BH4" s="633" t="s">
        <v>224</v>
      </c>
      <c r="BI4" s="633" t="s">
        <v>225</v>
      </c>
      <c r="BJ4" s="12" t="s">
        <v>226</v>
      </c>
      <c r="BK4" s="12" t="s">
        <v>215</v>
      </c>
      <c r="BL4" s="12" t="s">
        <v>216</v>
      </c>
      <c r="BM4" s="12" t="s">
        <v>217</v>
      </c>
      <c r="BN4" s="12" t="s">
        <v>218</v>
      </c>
      <c r="BO4" s="12" t="s">
        <v>219</v>
      </c>
      <c r="BP4" s="12" t="s">
        <v>220</v>
      </c>
      <c r="BQ4" s="12" t="s">
        <v>221</v>
      </c>
      <c r="BR4" s="12" t="s">
        <v>222</v>
      </c>
      <c r="BS4" s="12" t="s">
        <v>223</v>
      </c>
      <c r="BT4" s="12" t="s">
        <v>224</v>
      </c>
      <c r="BU4" s="12" t="s">
        <v>225</v>
      </c>
      <c r="BV4" s="12" t="s">
        <v>226</v>
      </c>
    </row>
    <row r="5" spans="1:74" x14ac:dyDescent="0.2">
      <c r="B5" s="338" t="s">
        <v>898</v>
      </c>
      <c r="C5" s="424"/>
      <c r="D5" s="424"/>
      <c r="E5" s="424"/>
      <c r="F5" s="424"/>
      <c r="G5" s="424"/>
      <c r="H5" s="424"/>
      <c r="I5" s="424"/>
      <c r="J5" s="424"/>
      <c r="K5" s="424"/>
      <c r="L5" s="424"/>
      <c r="M5" s="424"/>
      <c r="N5" s="424"/>
      <c r="O5" s="424"/>
      <c r="P5" s="424"/>
      <c r="Q5" s="424"/>
      <c r="R5" s="339"/>
      <c r="AY5" s="336"/>
      <c r="AZ5" s="336"/>
      <c r="BA5" s="953"/>
      <c r="BG5" s="423"/>
      <c r="BH5" s="423"/>
      <c r="BI5" s="423"/>
      <c r="BJ5" s="423"/>
      <c r="BK5" s="423"/>
      <c r="BL5" s="423"/>
      <c r="BM5" s="423"/>
      <c r="BN5" s="423"/>
      <c r="BO5" s="423"/>
      <c r="BP5" s="423"/>
      <c r="BQ5" s="423"/>
      <c r="BR5" s="423"/>
      <c r="BS5" s="423"/>
      <c r="BT5" s="423"/>
      <c r="BU5" s="423"/>
      <c r="BV5" s="423"/>
    </row>
    <row r="6" spans="1:74" s="425" customFormat="1" x14ac:dyDescent="0.2">
      <c r="A6" s="418" t="s">
        <v>174</v>
      </c>
      <c r="B6" s="412" t="s">
        <v>814</v>
      </c>
      <c r="C6" s="105">
        <v>92.214912751</v>
      </c>
      <c r="D6" s="105">
        <v>93.638247320999994</v>
      </c>
      <c r="E6" s="105">
        <v>95.055488120999996</v>
      </c>
      <c r="F6" s="105">
        <v>95.110853746000004</v>
      </c>
      <c r="G6" s="105">
        <v>95.426486173000001</v>
      </c>
      <c r="H6" s="105">
        <v>98.247915473999996</v>
      </c>
      <c r="I6" s="105">
        <v>97.920969792999998</v>
      </c>
      <c r="J6" s="105">
        <v>97.661283131000005</v>
      </c>
      <c r="K6" s="105">
        <v>98.641265105000002</v>
      </c>
      <c r="L6" s="105">
        <v>97.823150053999996</v>
      </c>
      <c r="M6" s="105">
        <v>98.942119173999998</v>
      </c>
      <c r="N6" s="105">
        <v>100.36944339999999</v>
      </c>
      <c r="O6" s="105">
        <v>97.066471070999995</v>
      </c>
      <c r="P6" s="105">
        <v>100.30829447000001</v>
      </c>
      <c r="Q6" s="105">
        <v>99.089784531000006</v>
      </c>
      <c r="R6" s="105">
        <v>97.791221030000003</v>
      </c>
      <c r="S6" s="105">
        <v>99.020479769999994</v>
      </c>
      <c r="T6" s="105">
        <v>100.82338455</v>
      </c>
      <c r="U6" s="105">
        <v>100.0274203</v>
      </c>
      <c r="V6" s="105">
        <v>100.62627362000001</v>
      </c>
      <c r="W6" s="105">
        <v>100.88338459000001</v>
      </c>
      <c r="X6" s="105">
        <v>98.615722227000006</v>
      </c>
      <c r="Y6" s="105">
        <v>100.20500955</v>
      </c>
      <c r="Z6" s="105">
        <v>100.80193538</v>
      </c>
      <c r="AA6" s="105">
        <v>98.379439047000005</v>
      </c>
      <c r="AB6" s="105">
        <v>101.97247165</v>
      </c>
      <c r="AC6" s="105">
        <v>101.42707104</v>
      </c>
      <c r="AD6" s="105">
        <v>100.47520050999999</v>
      </c>
      <c r="AE6" s="105">
        <v>102.04230446</v>
      </c>
      <c r="AF6" s="105">
        <v>103.4890302</v>
      </c>
      <c r="AG6" s="105">
        <v>102.23921656</v>
      </c>
      <c r="AH6" s="105">
        <v>102.53126671</v>
      </c>
      <c r="AI6" s="105">
        <v>102.55503877</v>
      </c>
      <c r="AJ6" s="105">
        <v>101.81113883</v>
      </c>
      <c r="AK6" s="105">
        <v>102.68885591999999</v>
      </c>
      <c r="AL6" s="105">
        <v>102.86270337000001</v>
      </c>
      <c r="AM6" s="105">
        <v>100.76767547999999</v>
      </c>
      <c r="AN6" s="105">
        <v>102.88255408000001</v>
      </c>
      <c r="AO6" s="105">
        <v>101.79980440999999</v>
      </c>
      <c r="AP6" s="105">
        <v>102.04956687000001</v>
      </c>
      <c r="AQ6" s="105">
        <v>102.99200442</v>
      </c>
      <c r="AR6" s="105">
        <v>103.75466178000001</v>
      </c>
      <c r="AS6" s="105">
        <v>103.81691435</v>
      </c>
      <c r="AT6" s="105">
        <v>103.36144388</v>
      </c>
      <c r="AU6" s="105">
        <v>103.16742571</v>
      </c>
      <c r="AV6" s="105">
        <v>103.2273373</v>
      </c>
      <c r="AW6" s="105">
        <v>103.18180558</v>
      </c>
      <c r="AX6" s="105">
        <v>103.96288078000001</v>
      </c>
      <c r="AY6" s="888">
        <v>101.58220304</v>
      </c>
      <c r="AZ6" s="888">
        <v>103.1447703</v>
      </c>
      <c r="BA6" s="888">
        <v>101.9012307</v>
      </c>
      <c r="BB6" s="888">
        <v>103.15953811</v>
      </c>
      <c r="BC6" s="888">
        <v>103.01244896999999</v>
      </c>
      <c r="BD6" s="888">
        <v>105.1475496</v>
      </c>
      <c r="BE6" s="888">
        <v>104.51767933000001</v>
      </c>
      <c r="BF6" s="888">
        <v>104.56585336000001</v>
      </c>
      <c r="BG6" s="388">
        <v>104.75234506</v>
      </c>
      <c r="BH6" s="388">
        <v>103.79804996999999</v>
      </c>
      <c r="BI6" s="388">
        <v>104.62745990000001</v>
      </c>
      <c r="BJ6" s="388">
        <v>105.50907989</v>
      </c>
      <c r="BK6" s="388">
        <v>102.52787745000001</v>
      </c>
      <c r="BL6" s="388">
        <v>104.75298607000001</v>
      </c>
      <c r="BM6" s="388">
        <v>103.7032263</v>
      </c>
      <c r="BN6" s="388">
        <v>104.46771262999999</v>
      </c>
      <c r="BO6" s="388">
        <v>104.64491106</v>
      </c>
      <c r="BP6" s="388">
        <v>106.18751107</v>
      </c>
      <c r="BQ6" s="388">
        <v>106.05010191</v>
      </c>
      <c r="BR6" s="388">
        <v>105.78481748999999</v>
      </c>
      <c r="BS6" s="388">
        <v>105.96621223</v>
      </c>
      <c r="BT6" s="388">
        <v>104.70222348999999</v>
      </c>
      <c r="BU6" s="388">
        <v>105.64627901999999</v>
      </c>
      <c r="BV6" s="388">
        <v>106.61855928</v>
      </c>
    </row>
    <row r="7" spans="1:74" ht="11.05" customHeight="1" x14ac:dyDescent="0.2">
      <c r="A7" s="335" t="s">
        <v>167</v>
      </c>
      <c r="B7" s="404" t="s">
        <v>987</v>
      </c>
      <c r="C7" s="289">
        <v>41.907694433000003</v>
      </c>
      <c r="D7" s="289">
        <v>42.033758231999997</v>
      </c>
      <c r="E7" s="289">
        <v>43.639150063000002</v>
      </c>
      <c r="F7" s="289">
        <v>43.329762475999999</v>
      </c>
      <c r="G7" s="289">
        <v>43.218002163000001</v>
      </c>
      <c r="H7" s="289">
        <v>45.523418990000003</v>
      </c>
      <c r="I7" s="289">
        <v>45.580479971999999</v>
      </c>
      <c r="J7" s="289">
        <v>45.645953962999997</v>
      </c>
      <c r="K7" s="289">
        <v>46.011766649999998</v>
      </c>
      <c r="L7" s="289">
        <v>46.281535744999999</v>
      </c>
      <c r="M7" s="289">
        <v>46.695690675999998</v>
      </c>
      <c r="N7" s="289">
        <v>47.562469845999999</v>
      </c>
      <c r="O7" s="289">
        <v>44.457138114000003</v>
      </c>
      <c r="P7" s="289">
        <v>46.615634870000001</v>
      </c>
      <c r="Q7" s="289">
        <v>46.159755310999998</v>
      </c>
      <c r="R7" s="289">
        <v>44.517142270999997</v>
      </c>
      <c r="S7" s="289">
        <v>44.935808631</v>
      </c>
      <c r="T7" s="289">
        <v>46.118582781000001</v>
      </c>
      <c r="U7" s="289">
        <v>45.686742969000001</v>
      </c>
      <c r="V7" s="289">
        <v>46.540584377000002</v>
      </c>
      <c r="W7" s="289">
        <v>46.130044648000002</v>
      </c>
      <c r="X7" s="289">
        <v>44.973995131999999</v>
      </c>
      <c r="Y7" s="289">
        <v>45.996591684000002</v>
      </c>
      <c r="Z7" s="289">
        <v>45.962727503000004</v>
      </c>
      <c r="AA7" s="289">
        <v>43.982298319000002</v>
      </c>
      <c r="AB7" s="289">
        <v>46.173925226000001</v>
      </c>
      <c r="AC7" s="289">
        <v>45.833956243999999</v>
      </c>
      <c r="AD7" s="289">
        <v>44.501905078999997</v>
      </c>
      <c r="AE7" s="289">
        <v>45.613585724000004</v>
      </c>
      <c r="AF7" s="289">
        <v>46.522734974999999</v>
      </c>
      <c r="AG7" s="289">
        <v>45.700887280000003</v>
      </c>
      <c r="AH7" s="289">
        <v>46.344746690999997</v>
      </c>
      <c r="AI7" s="289">
        <v>45.714190252999998</v>
      </c>
      <c r="AJ7" s="289">
        <v>46.106922294</v>
      </c>
      <c r="AK7" s="289">
        <v>46.21585425</v>
      </c>
      <c r="AL7" s="289">
        <v>45.782099119000002</v>
      </c>
      <c r="AM7" s="289">
        <v>44.564694318999997</v>
      </c>
      <c r="AN7" s="289">
        <v>45.283379226000001</v>
      </c>
      <c r="AO7" s="289">
        <v>44.952251244000003</v>
      </c>
      <c r="AP7" s="289">
        <v>45.382769078999999</v>
      </c>
      <c r="AQ7" s="289">
        <v>45.923776724</v>
      </c>
      <c r="AR7" s="289">
        <v>46.018225975</v>
      </c>
      <c r="AS7" s="289">
        <v>46.505476280000003</v>
      </c>
      <c r="AT7" s="289">
        <v>46.749423690999997</v>
      </c>
      <c r="AU7" s="289">
        <v>45.920602252999998</v>
      </c>
      <c r="AV7" s="289">
        <v>47.072250294</v>
      </c>
      <c r="AW7" s="289">
        <v>45.893078250000002</v>
      </c>
      <c r="AX7" s="289">
        <v>45.819162118999998</v>
      </c>
      <c r="AY7" s="877">
        <v>45.114912553000003</v>
      </c>
      <c r="AZ7" s="877">
        <v>45.656619734000003</v>
      </c>
      <c r="BA7" s="877">
        <v>44.800483782000001</v>
      </c>
      <c r="BB7" s="877">
        <v>45.638074060999998</v>
      </c>
      <c r="BC7" s="877">
        <v>44.814401707000002</v>
      </c>
      <c r="BD7" s="877">
        <v>46.185200899999998</v>
      </c>
      <c r="BE7" s="877">
        <v>46.073184132999998</v>
      </c>
      <c r="BF7" s="877">
        <v>46.459855390000001</v>
      </c>
      <c r="BG7" s="355">
        <v>45.917582551000002</v>
      </c>
      <c r="BH7" s="355">
        <v>46.133158469000001</v>
      </c>
      <c r="BI7" s="355">
        <v>45.863909346</v>
      </c>
      <c r="BJ7" s="355">
        <v>46.029945605000002</v>
      </c>
      <c r="BK7" s="355">
        <v>44.935791537</v>
      </c>
      <c r="BL7" s="355">
        <v>46.209287019000001</v>
      </c>
      <c r="BM7" s="355">
        <v>45.549425952</v>
      </c>
      <c r="BN7" s="355">
        <v>45.527171985000003</v>
      </c>
      <c r="BO7" s="355">
        <v>45.385670466000001</v>
      </c>
      <c r="BP7" s="355">
        <v>46.189866537999997</v>
      </c>
      <c r="BQ7" s="355">
        <v>46.509766904000003</v>
      </c>
      <c r="BR7" s="355">
        <v>46.656521746999999</v>
      </c>
      <c r="BS7" s="355">
        <v>46.029407565</v>
      </c>
      <c r="BT7" s="355">
        <v>46.198595058000002</v>
      </c>
      <c r="BU7" s="355">
        <v>46.002001730000003</v>
      </c>
      <c r="BV7" s="355">
        <v>46.157063497999999</v>
      </c>
    </row>
    <row r="8" spans="1:74" ht="11.05" customHeight="1" x14ac:dyDescent="0.2">
      <c r="A8" s="335" t="s">
        <v>173</v>
      </c>
      <c r="B8" s="404" t="s">
        <v>940</v>
      </c>
      <c r="C8" s="289">
        <v>50.307218319</v>
      </c>
      <c r="D8" s="289">
        <v>51.604489088999998</v>
      </c>
      <c r="E8" s="289">
        <v>51.416338058999997</v>
      </c>
      <c r="F8" s="289">
        <v>51.781091269999997</v>
      </c>
      <c r="G8" s="289">
        <v>52.208484009999999</v>
      </c>
      <c r="H8" s="289">
        <v>52.724496483999999</v>
      </c>
      <c r="I8" s="289">
        <v>52.340489820999998</v>
      </c>
      <c r="J8" s="289">
        <v>52.015329168000001</v>
      </c>
      <c r="K8" s="289">
        <v>52.629498454999997</v>
      </c>
      <c r="L8" s="289">
        <v>51.541614309000003</v>
      </c>
      <c r="M8" s="289">
        <v>52.246428498</v>
      </c>
      <c r="N8" s="289">
        <v>52.806973550000002</v>
      </c>
      <c r="O8" s="289">
        <v>52.609332956999999</v>
      </c>
      <c r="P8" s="289">
        <v>53.692659605000003</v>
      </c>
      <c r="Q8" s="289">
        <v>52.930029220000002</v>
      </c>
      <c r="R8" s="289">
        <v>53.274078758999998</v>
      </c>
      <c r="S8" s="289">
        <v>54.084671139000001</v>
      </c>
      <c r="T8" s="289">
        <v>54.704801766000003</v>
      </c>
      <c r="U8" s="289">
        <v>54.340677331999999</v>
      </c>
      <c r="V8" s="289">
        <v>54.085689246999998</v>
      </c>
      <c r="W8" s="289">
        <v>54.753339945</v>
      </c>
      <c r="X8" s="289">
        <v>53.641727095</v>
      </c>
      <c r="Y8" s="289">
        <v>54.208417867999998</v>
      </c>
      <c r="Z8" s="289">
        <v>54.839207878000003</v>
      </c>
      <c r="AA8" s="289">
        <v>54.397140727999997</v>
      </c>
      <c r="AB8" s="289">
        <v>55.798546420999998</v>
      </c>
      <c r="AC8" s="289">
        <v>55.593114790999998</v>
      </c>
      <c r="AD8" s="289">
        <v>55.973295434999997</v>
      </c>
      <c r="AE8" s="289">
        <v>56.428718736</v>
      </c>
      <c r="AF8" s="289">
        <v>56.966295228</v>
      </c>
      <c r="AG8" s="289">
        <v>56.538329277000003</v>
      </c>
      <c r="AH8" s="289">
        <v>56.186520019</v>
      </c>
      <c r="AI8" s="289">
        <v>56.840848518000001</v>
      </c>
      <c r="AJ8" s="289">
        <v>55.704216539000001</v>
      </c>
      <c r="AK8" s="289">
        <v>56.473001672000002</v>
      </c>
      <c r="AL8" s="289">
        <v>57.080604252999997</v>
      </c>
      <c r="AM8" s="289">
        <v>56.202981162</v>
      </c>
      <c r="AN8" s="289">
        <v>57.599174853999997</v>
      </c>
      <c r="AO8" s="289">
        <v>56.847553167999997</v>
      </c>
      <c r="AP8" s="289">
        <v>56.666797791</v>
      </c>
      <c r="AQ8" s="289">
        <v>57.068227700000001</v>
      </c>
      <c r="AR8" s="289">
        <v>57.736435810000003</v>
      </c>
      <c r="AS8" s="289">
        <v>57.311438074000002</v>
      </c>
      <c r="AT8" s="289">
        <v>56.612020192000003</v>
      </c>
      <c r="AU8" s="289">
        <v>57.246823454999998</v>
      </c>
      <c r="AV8" s="289">
        <v>56.155087006000002</v>
      </c>
      <c r="AW8" s="289">
        <v>57.288727326</v>
      </c>
      <c r="AX8" s="289">
        <v>58.143718665000002</v>
      </c>
      <c r="AY8" s="877">
        <v>56.467290486000003</v>
      </c>
      <c r="AZ8" s="877">
        <v>57.488150570000002</v>
      </c>
      <c r="BA8" s="877">
        <v>57.100746919999999</v>
      </c>
      <c r="BB8" s="877">
        <v>57.521464053000003</v>
      </c>
      <c r="BC8" s="877">
        <v>58.198047260000003</v>
      </c>
      <c r="BD8" s="877">
        <v>58.962348699000003</v>
      </c>
      <c r="BE8" s="877">
        <v>58.444495191999998</v>
      </c>
      <c r="BF8" s="877">
        <v>58.105997971000001</v>
      </c>
      <c r="BG8" s="355">
        <v>58.834762513000001</v>
      </c>
      <c r="BH8" s="355">
        <v>57.664891503</v>
      </c>
      <c r="BI8" s="355">
        <v>58.763550549999998</v>
      </c>
      <c r="BJ8" s="355">
        <v>59.479134281999997</v>
      </c>
      <c r="BK8" s="355">
        <v>57.592085912999998</v>
      </c>
      <c r="BL8" s="355">
        <v>58.543699052000001</v>
      </c>
      <c r="BM8" s="355">
        <v>58.153800343</v>
      </c>
      <c r="BN8" s="355">
        <v>58.940540646999999</v>
      </c>
      <c r="BO8" s="355">
        <v>59.259240597999998</v>
      </c>
      <c r="BP8" s="355">
        <v>59.997644534000003</v>
      </c>
      <c r="BQ8" s="355">
        <v>59.540335001000003</v>
      </c>
      <c r="BR8" s="355">
        <v>59.128295743000002</v>
      </c>
      <c r="BS8" s="355">
        <v>59.936804664999997</v>
      </c>
      <c r="BT8" s="355">
        <v>58.503628427000002</v>
      </c>
      <c r="BU8" s="355">
        <v>59.644277291000002</v>
      </c>
      <c r="BV8" s="355">
        <v>60.461495786</v>
      </c>
    </row>
    <row r="9" spans="1:74" ht="11.05" customHeight="1" x14ac:dyDescent="0.2">
      <c r="B9" s="413"/>
      <c r="BG9" s="423"/>
      <c r="BH9" s="423"/>
      <c r="BI9" s="423"/>
      <c r="BJ9" s="423"/>
      <c r="BK9" s="423"/>
      <c r="BL9" s="423"/>
      <c r="BM9" s="423"/>
      <c r="BN9" s="423"/>
      <c r="BO9" s="423"/>
      <c r="BP9" s="423"/>
      <c r="BQ9" s="423"/>
      <c r="BR9" s="423"/>
      <c r="BS9" s="423"/>
      <c r="BT9" s="423"/>
      <c r="BU9" s="423"/>
      <c r="BV9" s="423"/>
    </row>
    <row r="10" spans="1:74" s="425" customFormat="1" ht="11.05" customHeight="1" x14ac:dyDescent="0.2">
      <c r="A10" s="418" t="s">
        <v>174</v>
      </c>
      <c r="B10" s="412" t="s">
        <v>814</v>
      </c>
      <c r="C10" s="105">
        <v>92.214912751</v>
      </c>
      <c r="D10" s="105">
        <v>93.638247320999994</v>
      </c>
      <c r="E10" s="105">
        <v>95.055488120999996</v>
      </c>
      <c r="F10" s="105">
        <v>95.110853746000004</v>
      </c>
      <c r="G10" s="105">
        <v>95.426486173000001</v>
      </c>
      <c r="H10" s="105">
        <v>98.247915473999996</v>
      </c>
      <c r="I10" s="105">
        <v>97.920969792999998</v>
      </c>
      <c r="J10" s="105">
        <v>97.661283131000005</v>
      </c>
      <c r="K10" s="105">
        <v>98.641265105000002</v>
      </c>
      <c r="L10" s="105">
        <v>97.823150053999996</v>
      </c>
      <c r="M10" s="105">
        <v>98.942119173999998</v>
      </c>
      <c r="N10" s="105">
        <v>100.36944339999999</v>
      </c>
      <c r="O10" s="105">
        <v>97.066471070999995</v>
      </c>
      <c r="P10" s="105">
        <v>100.30829447000001</v>
      </c>
      <c r="Q10" s="105">
        <v>99.089784531000006</v>
      </c>
      <c r="R10" s="105">
        <v>97.791221030000003</v>
      </c>
      <c r="S10" s="105">
        <v>99.020479769999994</v>
      </c>
      <c r="T10" s="105">
        <v>100.82338455</v>
      </c>
      <c r="U10" s="105">
        <v>100.0274203</v>
      </c>
      <c r="V10" s="105">
        <v>100.62627362000001</v>
      </c>
      <c r="W10" s="105">
        <v>100.88338459000001</v>
      </c>
      <c r="X10" s="105">
        <v>98.615722227000006</v>
      </c>
      <c r="Y10" s="105">
        <v>100.20500955</v>
      </c>
      <c r="Z10" s="105">
        <v>100.80193538</v>
      </c>
      <c r="AA10" s="105">
        <v>98.379439047000005</v>
      </c>
      <c r="AB10" s="105">
        <v>101.97247165</v>
      </c>
      <c r="AC10" s="105">
        <v>101.42707104</v>
      </c>
      <c r="AD10" s="105">
        <v>100.47520050999999</v>
      </c>
      <c r="AE10" s="105">
        <v>102.04230446</v>
      </c>
      <c r="AF10" s="105">
        <v>103.4890302</v>
      </c>
      <c r="AG10" s="105">
        <v>102.23921656</v>
      </c>
      <c r="AH10" s="105">
        <v>102.53126671</v>
      </c>
      <c r="AI10" s="105">
        <v>102.55503877</v>
      </c>
      <c r="AJ10" s="105">
        <v>101.81113883</v>
      </c>
      <c r="AK10" s="105">
        <v>102.68885591999999</v>
      </c>
      <c r="AL10" s="105">
        <v>102.86270337000001</v>
      </c>
      <c r="AM10" s="105">
        <v>100.76767547999999</v>
      </c>
      <c r="AN10" s="105">
        <v>102.88255408000001</v>
      </c>
      <c r="AO10" s="105">
        <v>101.79980440999999</v>
      </c>
      <c r="AP10" s="105">
        <v>102.04956687000001</v>
      </c>
      <c r="AQ10" s="105">
        <v>102.99200442</v>
      </c>
      <c r="AR10" s="105">
        <v>103.75466178000001</v>
      </c>
      <c r="AS10" s="105">
        <v>103.81691435</v>
      </c>
      <c r="AT10" s="105">
        <v>103.36144388</v>
      </c>
      <c r="AU10" s="105">
        <v>103.16742571</v>
      </c>
      <c r="AV10" s="105">
        <v>103.2273373</v>
      </c>
      <c r="AW10" s="105">
        <v>103.18180558</v>
      </c>
      <c r="AX10" s="105">
        <v>103.96288078000001</v>
      </c>
      <c r="AY10" s="888">
        <v>101.58220304</v>
      </c>
      <c r="AZ10" s="888">
        <v>103.1447703</v>
      </c>
      <c r="BA10" s="888">
        <v>101.9012307</v>
      </c>
      <c r="BB10" s="888">
        <v>103.15953811</v>
      </c>
      <c r="BC10" s="888">
        <v>103.01244896999999</v>
      </c>
      <c r="BD10" s="888">
        <v>105.1475496</v>
      </c>
      <c r="BE10" s="888">
        <v>104.51767933000001</v>
      </c>
      <c r="BF10" s="888">
        <v>104.56585336000001</v>
      </c>
      <c r="BG10" s="388">
        <v>104.75234506</v>
      </c>
      <c r="BH10" s="388">
        <v>103.79804996999999</v>
      </c>
      <c r="BI10" s="388">
        <v>104.62745990000001</v>
      </c>
      <c r="BJ10" s="388">
        <v>105.50907989</v>
      </c>
      <c r="BK10" s="388">
        <v>102.52787745000001</v>
      </c>
      <c r="BL10" s="388">
        <v>104.75298607000001</v>
      </c>
      <c r="BM10" s="388">
        <v>103.7032263</v>
      </c>
      <c r="BN10" s="388">
        <v>104.46771262999999</v>
      </c>
      <c r="BO10" s="388">
        <v>104.64491106</v>
      </c>
      <c r="BP10" s="388">
        <v>106.18751107</v>
      </c>
      <c r="BQ10" s="388">
        <v>106.05010191</v>
      </c>
      <c r="BR10" s="388">
        <v>105.78481748999999</v>
      </c>
      <c r="BS10" s="388">
        <v>105.96621223</v>
      </c>
      <c r="BT10" s="388">
        <v>104.70222348999999</v>
      </c>
      <c r="BU10" s="388">
        <v>105.64627901999999</v>
      </c>
      <c r="BV10" s="388">
        <v>106.61855928</v>
      </c>
    </row>
    <row r="11" spans="1:74" s="425" customFormat="1" ht="11.05" customHeight="1" x14ac:dyDescent="0.2">
      <c r="A11" s="418" t="s">
        <v>302</v>
      </c>
      <c r="B11" s="416" t="s">
        <v>963</v>
      </c>
      <c r="C11" s="105">
        <v>22.688548000000001</v>
      </c>
      <c r="D11" s="105">
        <v>21.598108</v>
      </c>
      <c r="E11" s="105">
        <v>23.189115999999999</v>
      </c>
      <c r="F11" s="105">
        <v>23.494899</v>
      </c>
      <c r="G11" s="105">
        <v>23.841543000000001</v>
      </c>
      <c r="H11" s="105">
        <v>24.629873</v>
      </c>
      <c r="I11" s="105">
        <v>24.340430999999999</v>
      </c>
      <c r="J11" s="105">
        <v>24.576273</v>
      </c>
      <c r="K11" s="105">
        <v>24.094569</v>
      </c>
      <c r="L11" s="105">
        <v>24.423950000000001</v>
      </c>
      <c r="M11" s="105">
        <v>24.802247999999999</v>
      </c>
      <c r="N11" s="105">
        <v>24.833390000000001</v>
      </c>
      <c r="O11" s="105">
        <v>23.628211</v>
      </c>
      <c r="P11" s="105">
        <v>24.416112999999999</v>
      </c>
      <c r="Q11" s="105">
        <v>24.617585999999999</v>
      </c>
      <c r="R11" s="105">
        <v>23.927841000000001</v>
      </c>
      <c r="S11" s="105">
        <v>24.058367000000001</v>
      </c>
      <c r="T11" s="105">
        <v>24.889237000000001</v>
      </c>
      <c r="U11" s="105">
        <v>24.356660999999999</v>
      </c>
      <c r="V11" s="105">
        <v>24.577228999999999</v>
      </c>
      <c r="W11" s="105">
        <v>24.410357999999999</v>
      </c>
      <c r="X11" s="105">
        <v>24.238218</v>
      </c>
      <c r="Y11" s="105">
        <v>24.604413999999998</v>
      </c>
      <c r="Z11" s="105">
        <v>23.727809000000001</v>
      </c>
      <c r="AA11" s="105">
        <v>23.481583000000001</v>
      </c>
      <c r="AB11" s="105">
        <v>24.163523999999999</v>
      </c>
      <c r="AC11" s="105">
        <v>24.360292999999999</v>
      </c>
      <c r="AD11" s="105">
        <v>24.069514999999999</v>
      </c>
      <c r="AE11" s="105">
        <v>24.639343</v>
      </c>
      <c r="AF11" s="105">
        <v>25.275086000000002</v>
      </c>
      <c r="AG11" s="105">
        <v>24.636289000000001</v>
      </c>
      <c r="AH11" s="105">
        <v>25.320072</v>
      </c>
      <c r="AI11" s="105">
        <v>24.486383</v>
      </c>
      <c r="AJ11" s="105">
        <v>24.944744</v>
      </c>
      <c r="AK11" s="105">
        <v>24.88428</v>
      </c>
      <c r="AL11" s="105">
        <v>24.603783</v>
      </c>
      <c r="AM11" s="105">
        <v>23.972648</v>
      </c>
      <c r="AN11" s="105">
        <v>24.239847000000001</v>
      </c>
      <c r="AO11" s="105">
        <v>24.178356999999998</v>
      </c>
      <c r="AP11" s="105">
        <v>24.135748</v>
      </c>
      <c r="AQ11" s="105">
        <v>25.124803</v>
      </c>
      <c r="AR11" s="105">
        <v>24.905546000000001</v>
      </c>
      <c r="AS11" s="105">
        <v>25.080546999999999</v>
      </c>
      <c r="AT11" s="105">
        <v>25.370718</v>
      </c>
      <c r="AU11" s="105">
        <v>24.481763999999998</v>
      </c>
      <c r="AV11" s="105">
        <v>25.340641000000002</v>
      </c>
      <c r="AW11" s="105">
        <v>24.605173000000001</v>
      </c>
      <c r="AX11" s="105">
        <v>24.812615000000001</v>
      </c>
      <c r="AY11" s="888">
        <v>24.875934000000001</v>
      </c>
      <c r="AZ11" s="888">
        <v>24.407402000000001</v>
      </c>
      <c r="BA11" s="888">
        <v>24.042974999999998</v>
      </c>
      <c r="BB11" s="888">
        <v>24.351921000000001</v>
      </c>
      <c r="BC11" s="888">
        <v>24.540441999999999</v>
      </c>
      <c r="BD11" s="888">
        <v>25.349663587999999</v>
      </c>
      <c r="BE11" s="888">
        <v>24.824712981000001</v>
      </c>
      <c r="BF11" s="888">
        <v>25.177973735999998</v>
      </c>
      <c r="BG11" s="388">
        <v>24.724133516999999</v>
      </c>
      <c r="BH11" s="388">
        <v>24.979599091000001</v>
      </c>
      <c r="BI11" s="388">
        <v>24.651656991999999</v>
      </c>
      <c r="BJ11" s="388">
        <v>24.605315813000001</v>
      </c>
      <c r="BK11" s="388">
        <v>24.353233292999999</v>
      </c>
      <c r="BL11" s="388">
        <v>24.546181241999999</v>
      </c>
      <c r="BM11" s="388">
        <v>24.491915581000001</v>
      </c>
      <c r="BN11" s="388">
        <v>24.661121993999998</v>
      </c>
      <c r="BO11" s="388">
        <v>24.809744209000002</v>
      </c>
      <c r="BP11" s="388">
        <v>25.269689436</v>
      </c>
      <c r="BQ11" s="388">
        <v>25.258125764999999</v>
      </c>
      <c r="BR11" s="388">
        <v>25.373182289999999</v>
      </c>
      <c r="BS11" s="388">
        <v>24.752552459</v>
      </c>
      <c r="BT11" s="388">
        <v>25.093224085999999</v>
      </c>
      <c r="BU11" s="388">
        <v>24.804200894000001</v>
      </c>
      <c r="BV11" s="388">
        <v>24.754918751000002</v>
      </c>
    </row>
    <row r="12" spans="1:74" ht="11.05" customHeight="1" x14ac:dyDescent="0.2">
      <c r="A12" s="335" t="s">
        <v>163</v>
      </c>
      <c r="B12" s="406" t="s">
        <v>944</v>
      </c>
      <c r="C12" s="289">
        <v>2.2532999999999999</v>
      </c>
      <c r="D12" s="289">
        <v>2.2033999999999998</v>
      </c>
      <c r="E12" s="289">
        <v>2.2884000000000002</v>
      </c>
      <c r="F12" s="289">
        <v>2.0512999999999999</v>
      </c>
      <c r="G12" s="289">
        <v>2.0794999999999999</v>
      </c>
      <c r="H12" s="289">
        <v>2.3266</v>
      </c>
      <c r="I12" s="289">
        <v>2.4796999999999998</v>
      </c>
      <c r="J12" s="289">
        <v>2.3553000000000002</v>
      </c>
      <c r="K12" s="289">
        <v>2.3001</v>
      </c>
      <c r="L12" s="289">
        <v>2.3826000000000001</v>
      </c>
      <c r="M12" s="289">
        <v>2.4169999999999998</v>
      </c>
      <c r="N12" s="289">
        <v>2.3298000000000001</v>
      </c>
      <c r="O12" s="289">
        <v>2.3759000000000001</v>
      </c>
      <c r="P12" s="289">
        <v>2.4607000000000001</v>
      </c>
      <c r="Q12" s="289">
        <v>2.2360000000000002</v>
      </c>
      <c r="R12" s="289">
        <v>2.2698</v>
      </c>
      <c r="S12" s="289">
        <v>2.2747999999999999</v>
      </c>
      <c r="T12" s="289">
        <v>2.5112999999999999</v>
      </c>
      <c r="U12" s="289">
        <v>2.4826999999999999</v>
      </c>
      <c r="V12" s="289">
        <v>2.4209999999999998</v>
      </c>
      <c r="W12" s="289">
        <v>2.4074</v>
      </c>
      <c r="X12" s="289">
        <v>2.3578000000000001</v>
      </c>
      <c r="Y12" s="289">
        <v>2.4929999999999999</v>
      </c>
      <c r="Z12" s="289">
        <v>2.5352000000000001</v>
      </c>
      <c r="AA12" s="289">
        <v>2.3007</v>
      </c>
      <c r="AB12" s="289">
        <v>2.3675000000000002</v>
      </c>
      <c r="AC12" s="289">
        <v>2.3197999999999999</v>
      </c>
      <c r="AD12" s="289">
        <v>2.2911000000000001</v>
      </c>
      <c r="AE12" s="289">
        <v>2.4828999999999999</v>
      </c>
      <c r="AF12" s="289">
        <v>2.6297000000000001</v>
      </c>
      <c r="AG12" s="289">
        <v>2.7273999999999998</v>
      </c>
      <c r="AH12" s="289">
        <v>2.6598999999999999</v>
      </c>
      <c r="AI12" s="289">
        <v>2.4817</v>
      </c>
      <c r="AJ12" s="289">
        <v>2.4912999999999998</v>
      </c>
      <c r="AK12" s="289">
        <v>2.2745000000000002</v>
      </c>
      <c r="AL12" s="289">
        <v>2.3140999999999998</v>
      </c>
      <c r="AM12" s="289">
        <v>2.4039999999999999</v>
      </c>
      <c r="AN12" s="289">
        <v>2.4024000000000001</v>
      </c>
      <c r="AO12" s="289">
        <v>2.2909999999999999</v>
      </c>
      <c r="AP12" s="289">
        <v>2.1076000000000001</v>
      </c>
      <c r="AQ12" s="289">
        <v>2.3273000000000001</v>
      </c>
      <c r="AR12" s="289">
        <v>2.4500999999999999</v>
      </c>
      <c r="AS12" s="289">
        <v>2.5373000000000001</v>
      </c>
      <c r="AT12" s="289">
        <v>2.4828999999999999</v>
      </c>
      <c r="AU12" s="289">
        <v>2.3048999999999999</v>
      </c>
      <c r="AV12" s="289">
        <v>2.3077000000000001</v>
      </c>
      <c r="AW12" s="289">
        <v>2.4119999999999999</v>
      </c>
      <c r="AX12" s="289">
        <v>2.4062000000000001</v>
      </c>
      <c r="AY12" s="877">
        <v>2.4137</v>
      </c>
      <c r="AZ12" s="877">
        <v>2.3742999999999999</v>
      </c>
      <c r="BA12" s="877">
        <v>2.3811</v>
      </c>
      <c r="BB12" s="877">
        <v>2.3685999999999998</v>
      </c>
      <c r="BC12" s="877">
        <v>2.4384999999999999</v>
      </c>
      <c r="BD12" s="877">
        <v>2.4286461463000002</v>
      </c>
      <c r="BE12" s="877">
        <v>2.4837244911999998</v>
      </c>
      <c r="BF12" s="877">
        <v>2.4703079176</v>
      </c>
      <c r="BG12" s="355">
        <v>2.4248890161999999</v>
      </c>
      <c r="BH12" s="355">
        <v>2.3968068244</v>
      </c>
      <c r="BI12" s="355">
        <v>2.4000803603</v>
      </c>
      <c r="BJ12" s="355">
        <v>2.3766487953</v>
      </c>
      <c r="BK12" s="355">
        <v>2.3667894711000002</v>
      </c>
      <c r="BL12" s="355">
        <v>2.3977723634000001</v>
      </c>
      <c r="BM12" s="355">
        <v>2.3377938315</v>
      </c>
      <c r="BN12" s="355">
        <v>2.2761976544000002</v>
      </c>
      <c r="BO12" s="355">
        <v>2.3479031694999999</v>
      </c>
      <c r="BP12" s="355">
        <v>2.4102286553000001</v>
      </c>
      <c r="BQ12" s="355">
        <v>2.4651145181</v>
      </c>
      <c r="BR12" s="355">
        <v>2.4716749374</v>
      </c>
      <c r="BS12" s="355">
        <v>2.4264147612999998</v>
      </c>
      <c r="BT12" s="355">
        <v>2.3984307082999998</v>
      </c>
      <c r="BU12" s="355">
        <v>2.4016928041000001</v>
      </c>
      <c r="BV12" s="355">
        <v>2.3783431254999998</v>
      </c>
    </row>
    <row r="13" spans="1:74" ht="11.05" customHeight="1" x14ac:dyDescent="0.2">
      <c r="A13" s="335" t="s">
        <v>303</v>
      </c>
      <c r="B13" s="406" t="s">
        <v>195</v>
      </c>
      <c r="C13" s="289">
        <v>1.6134999999999999</v>
      </c>
      <c r="D13" s="289">
        <v>1.6881999999999999</v>
      </c>
      <c r="E13" s="289">
        <v>1.7612000000000001</v>
      </c>
      <c r="F13" s="289">
        <v>1.6924999999999999</v>
      </c>
      <c r="G13" s="289">
        <v>1.7049000000000001</v>
      </c>
      <c r="H13" s="289">
        <v>1.71</v>
      </c>
      <c r="I13" s="289">
        <v>1.6815</v>
      </c>
      <c r="J13" s="289">
        <v>1.641</v>
      </c>
      <c r="K13" s="289">
        <v>1.6485000000000001</v>
      </c>
      <c r="L13" s="289">
        <v>1.6568000000000001</v>
      </c>
      <c r="M13" s="289">
        <v>1.8051999999999999</v>
      </c>
      <c r="N13" s="289">
        <v>1.8394999999999999</v>
      </c>
      <c r="O13" s="289">
        <v>1.6316999999999999</v>
      </c>
      <c r="P13" s="289">
        <v>1.7575000000000001</v>
      </c>
      <c r="Q13" s="289">
        <v>1.8906000000000001</v>
      </c>
      <c r="R13" s="289">
        <v>1.9232</v>
      </c>
      <c r="S13" s="289">
        <v>1.9365000000000001</v>
      </c>
      <c r="T13" s="289">
        <v>1.9372</v>
      </c>
      <c r="U13" s="289">
        <v>1.9409000000000001</v>
      </c>
      <c r="V13" s="289">
        <v>1.8836999999999999</v>
      </c>
      <c r="W13" s="289">
        <v>1.8664000000000001</v>
      </c>
      <c r="X13" s="289">
        <v>1.8663000000000001</v>
      </c>
      <c r="Y13" s="289">
        <v>1.8896999999999999</v>
      </c>
      <c r="Z13" s="289">
        <v>1.8579000000000001</v>
      </c>
      <c r="AA13" s="289">
        <v>1.8199000000000001</v>
      </c>
      <c r="AB13" s="289">
        <v>1.847</v>
      </c>
      <c r="AC13" s="289">
        <v>1.8257000000000001</v>
      </c>
      <c r="AD13" s="289">
        <v>1.7989999999999999</v>
      </c>
      <c r="AE13" s="289">
        <v>1.8254999999999999</v>
      </c>
      <c r="AF13" s="289">
        <v>1.8827</v>
      </c>
      <c r="AG13" s="289">
        <v>1.8586</v>
      </c>
      <c r="AH13" s="289">
        <v>1.8848</v>
      </c>
      <c r="AI13" s="289">
        <v>1.8426</v>
      </c>
      <c r="AJ13" s="289">
        <v>1.8145</v>
      </c>
      <c r="AK13" s="289">
        <v>1.8633</v>
      </c>
      <c r="AL13" s="289">
        <v>1.8859999999999999</v>
      </c>
      <c r="AM13" s="289">
        <v>1.7718</v>
      </c>
      <c r="AN13" s="289">
        <v>1.8574999999999999</v>
      </c>
      <c r="AO13" s="289">
        <v>1.8684000000000001</v>
      </c>
      <c r="AP13" s="289">
        <v>1.8653</v>
      </c>
      <c r="AQ13" s="289">
        <v>1.9020999999999999</v>
      </c>
      <c r="AR13" s="289">
        <v>1.9113</v>
      </c>
      <c r="AS13" s="289">
        <v>1.9424999999999999</v>
      </c>
      <c r="AT13" s="289">
        <v>1.8953</v>
      </c>
      <c r="AU13" s="289">
        <v>1.8129999999999999</v>
      </c>
      <c r="AV13" s="289">
        <v>1.776</v>
      </c>
      <c r="AW13" s="289">
        <v>1.8184</v>
      </c>
      <c r="AX13" s="289">
        <v>1.7838000000000001</v>
      </c>
      <c r="AY13" s="877">
        <v>1.7190000000000001</v>
      </c>
      <c r="AZ13" s="877">
        <v>1.8</v>
      </c>
      <c r="BA13" s="877">
        <v>1.7043999999999999</v>
      </c>
      <c r="BB13" s="877">
        <v>1.7630999999999999</v>
      </c>
      <c r="BC13" s="877">
        <v>1.7714000000000001</v>
      </c>
      <c r="BD13" s="877">
        <v>1.9062104420999999</v>
      </c>
      <c r="BE13" s="877">
        <v>1.8917431901999999</v>
      </c>
      <c r="BF13" s="877">
        <v>1.8740172598</v>
      </c>
      <c r="BG13" s="355">
        <v>1.8217835006</v>
      </c>
      <c r="BH13" s="355">
        <v>1.8237312662</v>
      </c>
      <c r="BI13" s="355">
        <v>1.8040056318</v>
      </c>
      <c r="BJ13" s="355">
        <v>1.7950860172000001</v>
      </c>
      <c r="BK13" s="355">
        <v>1.7814618219</v>
      </c>
      <c r="BL13" s="355">
        <v>1.8436268782</v>
      </c>
      <c r="BM13" s="355">
        <v>1.8373797497</v>
      </c>
      <c r="BN13" s="355">
        <v>1.8624223394999999</v>
      </c>
      <c r="BO13" s="355">
        <v>1.8555690392999999</v>
      </c>
      <c r="BP13" s="355">
        <v>1.8995687804000001</v>
      </c>
      <c r="BQ13" s="355">
        <v>1.8851292472000001</v>
      </c>
      <c r="BR13" s="355">
        <v>1.8675753530000001</v>
      </c>
      <c r="BS13" s="355">
        <v>1.8156656979000001</v>
      </c>
      <c r="BT13" s="355">
        <v>1.8176013779</v>
      </c>
      <c r="BU13" s="355">
        <v>1.7979360899000001</v>
      </c>
      <c r="BV13" s="355">
        <v>1.7888236252</v>
      </c>
    </row>
    <row r="14" spans="1:74" ht="11.05" customHeight="1" x14ac:dyDescent="0.2">
      <c r="A14" s="335" t="s">
        <v>161</v>
      </c>
      <c r="B14" s="406" t="s">
        <v>196</v>
      </c>
      <c r="C14" s="289">
        <v>18.814347999999999</v>
      </c>
      <c r="D14" s="289">
        <v>17.699107999999999</v>
      </c>
      <c r="E14" s="289">
        <v>19.132116</v>
      </c>
      <c r="F14" s="289">
        <v>19.743698999999999</v>
      </c>
      <c r="G14" s="289">
        <v>20.049742999999999</v>
      </c>
      <c r="H14" s="289">
        <v>20.585872999999999</v>
      </c>
      <c r="I14" s="289">
        <v>20.171831000000001</v>
      </c>
      <c r="J14" s="289">
        <v>20.572572999999998</v>
      </c>
      <c r="K14" s="289">
        <v>20.138569</v>
      </c>
      <c r="L14" s="289">
        <v>20.37715</v>
      </c>
      <c r="M14" s="289">
        <v>20.572648000000001</v>
      </c>
      <c r="N14" s="289">
        <v>20.656690000000001</v>
      </c>
      <c r="O14" s="289">
        <v>19.613111</v>
      </c>
      <c r="P14" s="289">
        <v>20.190412999999999</v>
      </c>
      <c r="Q14" s="289">
        <v>20.483485999999999</v>
      </c>
      <c r="R14" s="289">
        <v>19.727340999999999</v>
      </c>
      <c r="S14" s="289">
        <v>19.839566999999999</v>
      </c>
      <c r="T14" s="289">
        <v>20.433236999999998</v>
      </c>
      <c r="U14" s="289">
        <v>19.925560999999998</v>
      </c>
      <c r="V14" s="289">
        <v>20.265028999999998</v>
      </c>
      <c r="W14" s="289">
        <v>20.129058000000001</v>
      </c>
      <c r="X14" s="289">
        <v>20.006618</v>
      </c>
      <c r="Y14" s="289">
        <v>20.214213999999998</v>
      </c>
      <c r="Z14" s="289">
        <v>19.327209</v>
      </c>
      <c r="AA14" s="289">
        <v>19.353483000000001</v>
      </c>
      <c r="AB14" s="289">
        <v>19.941524000000001</v>
      </c>
      <c r="AC14" s="289">
        <v>20.207293</v>
      </c>
      <c r="AD14" s="289">
        <v>19.971914999999999</v>
      </c>
      <c r="AE14" s="289">
        <v>20.323443000000001</v>
      </c>
      <c r="AF14" s="289">
        <v>20.755185999999998</v>
      </c>
      <c r="AG14" s="289">
        <v>20.042788999999999</v>
      </c>
      <c r="AH14" s="289">
        <v>20.767872000000001</v>
      </c>
      <c r="AI14" s="289">
        <v>20.154582999999999</v>
      </c>
      <c r="AJ14" s="289">
        <v>20.631443999999998</v>
      </c>
      <c r="AK14" s="289">
        <v>20.738980000000002</v>
      </c>
      <c r="AL14" s="289">
        <v>20.396183000000001</v>
      </c>
      <c r="AM14" s="289">
        <v>19.789279000000001</v>
      </c>
      <c r="AN14" s="289">
        <v>19.972377999999999</v>
      </c>
      <c r="AO14" s="289">
        <v>20.011388</v>
      </c>
      <c r="AP14" s="289">
        <v>20.155279</v>
      </c>
      <c r="AQ14" s="289">
        <v>20.887834000000002</v>
      </c>
      <c r="AR14" s="289">
        <v>20.536577000000001</v>
      </c>
      <c r="AS14" s="289">
        <v>20.593178000000002</v>
      </c>
      <c r="AT14" s="289">
        <v>20.984949</v>
      </c>
      <c r="AU14" s="289">
        <v>20.356294999999999</v>
      </c>
      <c r="AV14" s="289">
        <v>21.249372000000001</v>
      </c>
      <c r="AW14" s="289">
        <v>20.367204000000001</v>
      </c>
      <c r="AX14" s="289">
        <v>20.615046</v>
      </c>
      <c r="AY14" s="877">
        <v>20.735623</v>
      </c>
      <c r="AZ14" s="877">
        <v>20.225491000000002</v>
      </c>
      <c r="BA14" s="877">
        <v>19.949864000000002</v>
      </c>
      <c r="BB14" s="877">
        <v>20.212610000000002</v>
      </c>
      <c r="BC14" s="877">
        <v>20.322931000000001</v>
      </c>
      <c r="BD14" s="877">
        <v>21.007196</v>
      </c>
      <c r="BE14" s="877">
        <v>20.4416343</v>
      </c>
      <c r="BF14" s="877">
        <v>20.826037557999999</v>
      </c>
      <c r="BG14" s="355">
        <v>20.469850000000001</v>
      </c>
      <c r="BH14" s="355">
        <v>20.751449999999998</v>
      </c>
      <c r="BI14" s="355">
        <v>20.439959999999999</v>
      </c>
      <c r="BJ14" s="355">
        <v>20.42597</v>
      </c>
      <c r="BK14" s="355">
        <v>20.19735</v>
      </c>
      <c r="BL14" s="355">
        <v>20.297149999999998</v>
      </c>
      <c r="BM14" s="355">
        <v>20.30911</v>
      </c>
      <c r="BN14" s="355">
        <v>20.514869999999998</v>
      </c>
      <c r="BO14" s="355">
        <v>20.59864</v>
      </c>
      <c r="BP14" s="355">
        <v>20.952259999999999</v>
      </c>
      <c r="BQ14" s="355">
        <v>20.90025</v>
      </c>
      <c r="BR14" s="355">
        <v>21.026299999999999</v>
      </c>
      <c r="BS14" s="355">
        <v>20.502839999999999</v>
      </c>
      <c r="BT14" s="355">
        <v>20.86956</v>
      </c>
      <c r="BU14" s="355">
        <v>20.59694</v>
      </c>
      <c r="BV14" s="355">
        <v>20.580120000000001</v>
      </c>
    </row>
    <row r="15" spans="1:74" ht="11.05" customHeight="1" x14ac:dyDescent="0.2">
      <c r="B15" s="406"/>
      <c r="C15" s="289"/>
      <c r="D15" s="289"/>
      <c r="E15" s="289"/>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c r="AY15" s="877"/>
      <c r="AZ15" s="877"/>
      <c r="BA15" s="877"/>
      <c r="BB15" s="877"/>
      <c r="BC15" s="877"/>
      <c r="BD15" s="877"/>
      <c r="BE15" s="877"/>
      <c r="BF15" s="877"/>
      <c r="BG15" s="355"/>
      <c r="BH15" s="355"/>
      <c r="BI15" s="355"/>
      <c r="BJ15" s="355"/>
      <c r="BK15" s="355"/>
      <c r="BL15" s="355"/>
      <c r="BM15" s="355"/>
      <c r="BN15" s="355"/>
      <c r="BO15" s="355"/>
      <c r="BP15" s="355"/>
      <c r="BQ15" s="355"/>
      <c r="BR15" s="355"/>
      <c r="BS15" s="355"/>
      <c r="BT15" s="355"/>
      <c r="BU15" s="355"/>
      <c r="BV15" s="355"/>
    </row>
    <row r="16" spans="1:74" s="425" customFormat="1" ht="11.05" customHeight="1" x14ac:dyDescent="0.2">
      <c r="A16" s="418" t="s">
        <v>304</v>
      </c>
      <c r="B16" s="416" t="s">
        <v>964</v>
      </c>
      <c r="C16" s="105">
        <v>5.8726295577999998</v>
      </c>
      <c r="D16" s="105">
        <v>6.1939723542999996</v>
      </c>
      <c r="E16" s="105">
        <v>6.2349258440000002</v>
      </c>
      <c r="F16" s="105">
        <v>6.2647163428999999</v>
      </c>
      <c r="G16" s="105">
        <v>6.1562560939999997</v>
      </c>
      <c r="H16" s="105">
        <v>6.3396797216999996</v>
      </c>
      <c r="I16" s="105">
        <v>6.4077863005999998</v>
      </c>
      <c r="J16" s="105">
        <v>6.4193685731999999</v>
      </c>
      <c r="K16" s="105">
        <v>6.4735107247999997</v>
      </c>
      <c r="L16" s="105">
        <v>6.4042896726</v>
      </c>
      <c r="M16" s="105">
        <v>6.3326964254</v>
      </c>
      <c r="N16" s="105">
        <v>6.4238873098999996</v>
      </c>
      <c r="O16" s="105">
        <v>6.2328885938000003</v>
      </c>
      <c r="P16" s="105">
        <v>6.5458999503999999</v>
      </c>
      <c r="Q16" s="105">
        <v>6.5929530155</v>
      </c>
      <c r="R16" s="105">
        <v>6.6613825020000004</v>
      </c>
      <c r="S16" s="105">
        <v>6.5237996395</v>
      </c>
      <c r="T16" s="105">
        <v>6.6947465629999998</v>
      </c>
      <c r="U16" s="105">
        <v>6.7030435260000001</v>
      </c>
      <c r="V16" s="105">
        <v>6.7468124431999996</v>
      </c>
      <c r="W16" s="105">
        <v>6.8013036327999998</v>
      </c>
      <c r="X16" s="105">
        <v>6.7280850738</v>
      </c>
      <c r="Y16" s="105">
        <v>6.6532784048</v>
      </c>
      <c r="Z16" s="105">
        <v>6.7447854377000001</v>
      </c>
      <c r="AA16" s="105">
        <v>6.2520526426999998</v>
      </c>
      <c r="AB16" s="105">
        <v>6.5693446135000002</v>
      </c>
      <c r="AC16" s="105">
        <v>6.6219585709000004</v>
      </c>
      <c r="AD16" s="105">
        <v>6.6619322713000004</v>
      </c>
      <c r="AE16" s="105">
        <v>6.5418254764999997</v>
      </c>
      <c r="AF16" s="105">
        <v>6.7164974608000003</v>
      </c>
      <c r="AG16" s="105">
        <v>6.7336466787999996</v>
      </c>
      <c r="AH16" s="105">
        <v>6.7634765073000001</v>
      </c>
      <c r="AI16" s="105">
        <v>6.8263582422000004</v>
      </c>
      <c r="AJ16" s="105">
        <v>6.7529212297000001</v>
      </c>
      <c r="AK16" s="105">
        <v>6.6782130962000004</v>
      </c>
      <c r="AL16" s="105">
        <v>6.7672159211</v>
      </c>
      <c r="AM16" s="105">
        <v>6.4032167028</v>
      </c>
      <c r="AN16" s="105">
        <v>6.6900502501999997</v>
      </c>
      <c r="AO16" s="105">
        <v>6.7032149282000004</v>
      </c>
      <c r="AP16" s="105">
        <v>6.7815245838999996</v>
      </c>
      <c r="AQ16" s="105">
        <v>6.6630800370000003</v>
      </c>
      <c r="AR16" s="105">
        <v>6.8316258354999997</v>
      </c>
      <c r="AS16" s="105">
        <v>6.8234107336000003</v>
      </c>
      <c r="AT16" s="105">
        <v>6.8738749911000001</v>
      </c>
      <c r="AU16" s="105">
        <v>6.9472648396999999</v>
      </c>
      <c r="AV16" s="105">
        <v>6.8314753758000002</v>
      </c>
      <c r="AW16" s="105">
        <v>6.7384383625000002</v>
      </c>
      <c r="AX16" s="105">
        <v>6.8601075065000003</v>
      </c>
      <c r="AY16" s="888">
        <v>6.5219674374999999</v>
      </c>
      <c r="AZ16" s="888">
        <v>6.8031086919000003</v>
      </c>
      <c r="BA16" s="888">
        <v>6.8252024474999997</v>
      </c>
      <c r="BB16" s="888">
        <v>6.8979649935999996</v>
      </c>
      <c r="BC16" s="888">
        <v>6.7674419730000004</v>
      </c>
      <c r="BD16" s="888">
        <v>6.9440772063000002</v>
      </c>
      <c r="BE16" s="888">
        <v>6.9570975465</v>
      </c>
      <c r="BF16" s="888">
        <v>6.9934046854999998</v>
      </c>
      <c r="BG16" s="388">
        <v>7.0403400956000004</v>
      </c>
      <c r="BH16" s="388">
        <v>6.9866016666000004</v>
      </c>
      <c r="BI16" s="388">
        <v>6.8861009802000002</v>
      </c>
      <c r="BJ16" s="388">
        <v>6.9717938888999997</v>
      </c>
      <c r="BK16" s="388">
        <v>6.6019973519999997</v>
      </c>
      <c r="BL16" s="388">
        <v>6.8835519523000004</v>
      </c>
      <c r="BM16" s="388">
        <v>6.9006231160000002</v>
      </c>
      <c r="BN16" s="388">
        <v>6.9824997782000002</v>
      </c>
      <c r="BO16" s="388">
        <v>6.8597179791</v>
      </c>
      <c r="BP16" s="388">
        <v>7.0259319711000003</v>
      </c>
      <c r="BQ16" s="388">
        <v>7.0391958232</v>
      </c>
      <c r="BR16" s="388">
        <v>7.0762429542999996</v>
      </c>
      <c r="BS16" s="388">
        <v>7.1245121637000004</v>
      </c>
      <c r="BT16" s="388">
        <v>7.0703342584</v>
      </c>
      <c r="BU16" s="388">
        <v>6.9680563507000004</v>
      </c>
      <c r="BV16" s="388">
        <v>7.0550043010000003</v>
      </c>
    </row>
    <row r="17" spans="1:74" ht="11.05" customHeight="1" x14ac:dyDescent="0.2">
      <c r="A17" s="335" t="s">
        <v>305</v>
      </c>
      <c r="B17" s="406" t="s">
        <v>953</v>
      </c>
      <c r="C17" s="289">
        <v>2.7270922108</v>
      </c>
      <c r="D17" s="289">
        <v>2.9160831999000001</v>
      </c>
      <c r="E17" s="289">
        <v>2.9676210200000002</v>
      </c>
      <c r="F17" s="289">
        <v>2.9425145309</v>
      </c>
      <c r="G17" s="289">
        <v>2.8855632678999998</v>
      </c>
      <c r="H17" s="289">
        <v>2.9845577645999999</v>
      </c>
      <c r="I17" s="289">
        <v>2.9667260009</v>
      </c>
      <c r="J17" s="289">
        <v>3.0308447744000002</v>
      </c>
      <c r="K17" s="289">
        <v>3.0806153205000002</v>
      </c>
      <c r="L17" s="289">
        <v>3.0864963096000002</v>
      </c>
      <c r="M17" s="289">
        <v>2.9832024637000001</v>
      </c>
      <c r="N17" s="289">
        <v>3.0140586103000002</v>
      </c>
      <c r="O17" s="289">
        <v>2.8386404438000001</v>
      </c>
      <c r="P17" s="289">
        <v>3.0353618686999999</v>
      </c>
      <c r="Q17" s="289">
        <v>3.0890077776</v>
      </c>
      <c r="R17" s="289">
        <v>3.0628743396</v>
      </c>
      <c r="S17" s="289">
        <v>3.0035935576999999</v>
      </c>
      <c r="T17" s="289">
        <v>3.1066372981999999</v>
      </c>
      <c r="U17" s="289">
        <v>3.0880761488999999</v>
      </c>
      <c r="V17" s="289">
        <v>3.1548176192000001</v>
      </c>
      <c r="W17" s="289">
        <v>3.2066239661</v>
      </c>
      <c r="X17" s="289">
        <v>3.2127455094999999</v>
      </c>
      <c r="Y17" s="289">
        <v>3.1052265603999998</v>
      </c>
      <c r="Z17" s="289">
        <v>3.1373448383999998</v>
      </c>
      <c r="AA17" s="289">
        <v>2.9088983582000001</v>
      </c>
      <c r="AB17" s="289">
        <v>3.1104887466000002</v>
      </c>
      <c r="AC17" s="289">
        <v>3.1654624213</v>
      </c>
      <c r="AD17" s="289">
        <v>3.1386821663000002</v>
      </c>
      <c r="AE17" s="289">
        <v>3.0779341525000001</v>
      </c>
      <c r="AF17" s="289">
        <v>3.1835282822000002</v>
      </c>
      <c r="AG17" s="289">
        <v>3.1645077342999999</v>
      </c>
      <c r="AH17" s="289">
        <v>3.2329010927000001</v>
      </c>
      <c r="AI17" s="289">
        <v>3.2859896753000002</v>
      </c>
      <c r="AJ17" s="289">
        <v>3.2922627302</v>
      </c>
      <c r="AK17" s="289">
        <v>3.1820826278999998</v>
      </c>
      <c r="AL17" s="289">
        <v>3.2149958509999998</v>
      </c>
      <c r="AM17" s="289">
        <v>3.0208617850000001</v>
      </c>
      <c r="AN17" s="289">
        <v>3.2247793570000001</v>
      </c>
      <c r="AO17" s="289">
        <v>3.277262554</v>
      </c>
      <c r="AP17" s="289">
        <v>3.2452892499999999</v>
      </c>
      <c r="AQ17" s="289">
        <v>3.1779791730000002</v>
      </c>
      <c r="AR17" s="289">
        <v>3.2815062269999999</v>
      </c>
      <c r="AS17" s="289">
        <v>3.256439796</v>
      </c>
      <c r="AT17" s="289">
        <v>3.3209645139999999</v>
      </c>
      <c r="AU17" s="289">
        <v>3.369373876</v>
      </c>
      <c r="AV17" s="289">
        <v>3.3692263100000002</v>
      </c>
      <c r="AW17" s="289">
        <v>3.2489030130000001</v>
      </c>
      <c r="AX17" s="289">
        <v>3.2754258570000001</v>
      </c>
      <c r="AY17" s="877">
        <v>3.1149068267</v>
      </c>
      <c r="AZ17" s="877">
        <v>3.2965997083</v>
      </c>
      <c r="BA17" s="877">
        <v>3.3297240171000002</v>
      </c>
      <c r="BB17" s="877">
        <v>3.3213738555000001</v>
      </c>
      <c r="BC17" s="877">
        <v>3.2599783600999999</v>
      </c>
      <c r="BD17" s="877">
        <v>3.3455071483999999</v>
      </c>
      <c r="BE17" s="877">
        <v>3.3325503518000001</v>
      </c>
      <c r="BF17" s="877">
        <v>3.4107437611</v>
      </c>
      <c r="BG17" s="355">
        <v>3.4582348362999999</v>
      </c>
      <c r="BH17" s="355">
        <v>3.4676813000000002</v>
      </c>
      <c r="BI17" s="355">
        <v>3.3440081682999998</v>
      </c>
      <c r="BJ17" s="355">
        <v>3.3665076665</v>
      </c>
      <c r="BK17" s="355">
        <v>3.1674865212999999</v>
      </c>
      <c r="BL17" s="355">
        <v>3.3522463826000002</v>
      </c>
      <c r="BM17" s="355">
        <v>3.3859298304999998</v>
      </c>
      <c r="BN17" s="355">
        <v>3.3774387180000001</v>
      </c>
      <c r="BO17" s="355">
        <v>3.3150068653</v>
      </c>
      <c r="BP17" s="355">
        <v>3.4019793813999999</v>
      </c>
      <c r="BQ17" s="355">
        <v>3.3888038738000001</v>
      </c>
      <c r="BR17" s="355">
        <v>3.4683171895</v>
      </c>
      <c r="BS17" s="355">
        <v>3.5166099151000001</v>
      </c>
      <c r="BT17" s="355">
        <v>3.5262158352999999</v>
      </c>
      <c r="BU17" s="355">
        <v>3.4004550985000002</v>
      </c>
      <c r="BV17" s="355">
        <v>3.4233343886999998</v>
      </c>
    </row>
    <row r="18" spans="1:74" ht="11.05" customHeight="1" x14ac:dyDescent="0.2">
      <c r="B18" s="406"/>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c r="AY18" s="877"/>
      <c r="AZ18" s="877"/>
      <c r="BA18" s="877"/>
      <c r="BB18" s="877"/>
      <c r="BC18" s="877"/>
      <c r="BD18" s="877"/>
      <c r="BE18" s="877"/>
      <c r="BF18" s="877"/>
      <c r="BG18" s="355"/>
      <c r="BH18" s="355"/>
      <c r="BI18" s="355"/>
      <c r="BJ18" s="355"/>
      <c r="BK18" s="355"/>
      <c r="BL18" s="355"/>
      <c r="BM18" s="355"/>
      <c r="BN18" s="355"/>
      <c r="BO18" s="355"/>
      <c r="BP18" s="355"/>
      <c r="BQ18" s="355"/>
      <c r="BR18" s="355"/>
      <c r="BS18" s="355"/>
      <c r="BT18" s="355"/>
      <c r="BU18" s="355"/>
      <c r="BV18" s="355"/>
    </row>
    <row r="19" spans="1:74" s="425" customFormat="1" ht="11.05" customHeight="1" x14ac:dyDescent="0.2">
      <c r="A19" s="418" t="s">
        <v>306</v>
      </c>
      <c r="B19" s="416" t="s">
        <v>965</v>
      </c>
      <c r="C19" s="105">
        <v>11.978751655</v>
      </c>
      <c r="D19" s="105">
        <v>12.792625491000001</v>
      </c>
      <c r="E19" s="105">
        <v>13.203732786</v>
      </c>
      <c r="F19" s="105">
        <v>13.094353246000001</v>
      </c>
      <c r="G19" s="105">
        <v>12.915020519</v>
      </c>
      <c r="H19" s="105">
        <v>14.174857424000001</v>
      </c>
      <c r="I19" s="105">
        <v>14.534431143999999</v>
      </c>
      <c r="J19" s="105">
        <v>14.439557284999999</v>
      </c>
      <c r="K19" s="105">
        <v>14.990189954</v>
      </c>
      <c r="L19" s="105">
        <v>14.981107331</v>
      </c>
      <c r="M19" s="105">
        <v>14.647446520000001</v>
      </c>
      <c r="N19" s="105">
        <v>14.529675794999999</v>
      </c>
      <c r="O19" s="105">
        <v>13.190935374</v>
      </c>
      <c r="P19" s="105">
        <v>14.561586267999999</v>
      </c>
      <c r="Q19" s="105">
        <v>14.316111507</v>
      </c>
      <c r="R19" s="105">
        <v>14.051714093999999</v>
      </c>
      <c r="S19" s="105">
        <v>14.244309466000001</v>
      </c>
      <c r="T19" s="105">
        <v>14.654379816000001</v>
      </c>
      <c r="U19" s="105">
        <v>14.642045232999999</v>
      </c>
      <c r="V19" s="105">
        <v>14.930728728</v>
      </c>
      <c r="W19" s="105">
        <v>15.042460738000001</v>
      </c>
      <c r="X19" s="105">
        <v>14.097896971000001</v>
      </c>
      <c r="Y19" s="105">
        <v>14.271839325</v>
      </c>
      <c r="Z19" s="105">
        <v>14.251597409</v>
      </c>
      <c r="AA19" s="105">
        <v>13.103449253999999</v>
      </c>
      <c r="AB19" s="105">
        <v>14.345484281999999</v>
      </c>
      <c r="AC19" s="105">
        <v>14.119241568</v>
      </c>
      <c r="AD19" s="105">
        <v>13.820306656</v>
      </c>
      <c r="AE19" s="105">
        <v>14.439113838000001</v>
      </c>
      <c r="AF19" s="105">
        <v>14.702082298000001</v>
      </c>
      <c r="AG19" s="105">
        <v>14.403098017</v>
      </c>
      <c r="AH19" s="105">
        <v>14.345530677999999</v>
      </c>
      <c r="AI19" s="105">
        <v>14.588339432</v>
      </c>
      <c r="AJ19" s="105">
        <v>14.550971589</v>
      </c>
      <c r="AK19" s="105">
        <v>14.167983193</v>
      </c>
      <c r="AL19" s="105">
        <v>13.740252885</v>
      </c>
      <c r="AM19" s="105">
        <v>13.304259868999999</v>
      </c>
      <c r="AN19" s="105">
        <v>13.726814277000001</v>
      </c>
      <c r="AO19" s="105">
        <v>13.688175559999999</v>
      </c>
      <c r="AP19" s="105">
        <v>14.437665728000001</v>
      </c>
      <c r="AQ19" s="105">
        <v>14.197302698</v>
      </c>
      <c r="AR19" s="105">
        <v>14.484988842</v>
      </c>
      <c r="AS19" s="105">
        <v>14.987491799000001</v>
      </c>
      <c r="AT19" s="105">
        <v>14.618079916999999</v>
      </c>
      <c r="AU19" s="105">
        <v>14.751160364</v>
      </c>
      <c r="AV19" s="105">
        <v>14.902146746</v>
      </c>
      <c r="AW19" s="105">
        <v>14.195616926</v>
      </c>
      <c r="AX19" s="105">
        <v>13.670885673000001</v>
      </c>
      <c r="AY19" s="888">
        <v>13.201630544</v>
      </c>
      <c r="AZ19" s="888">
        <v>13.990306457000001</v>
      </c>
      <c r="BA19" s="888">
        <v>13.808151859000001</v>
      </c>
      <c r="BB19" s="888">
        <v>14.489472592</v>
      </c>
      <c r="BC19" s="888">
        <v>14.010365146</v>
      </c>
      <c r="BD19" s="888">
        <v>14.425323752000001</v>
      </c>
      <c r="BE19" s="888">
        <v>14.73837971</v>
      </c>
      <c r="BF19" s="888">
        <v>14.614455851000001</v>
      </c>
      <c r="BG19" s="388">
        <v>14.699856212</v>
      </c>
      <c r="BH19" s="388">
        <v>14.651018664</v>
      </c>
      <c r="BI19" s="388">
        <v>14.224521285</v>
      </c>
      <c r="BJ19" s="388">
        <v>14.006601572999999</v>
      </c>
      <c r="BK19" s="388">
        <v>13.400816341000001</v>
      </c>
      <c r="BL19" s="388">
        <v>14.223711034000001</v>
      </c>
      <c r="BM19" s="388">
        <v>14.057028542999999</v>
      </c>
      <c r="BN19" s="388">
        <v>14.2865503</v>
      </c>
      <c r="BO19" s="388">
        <v>14.181075946</v>
      </c>
      <c r="BP19" s="388">
        <v>14.548884337</v>
      </c>
      <c r="BQ19" s="388">
        <v>14.782820229</v>
      </c>
      <c r="BR19" s="388">
        <v>14.658420008</v>
      </c>
      <c r="BS19" s="388">
        <v>14.824453697999999</v>
      </c>
      <c r="BT19" s="388">
        <v>14.644871153</v>
      </c>
      <c r="BU19" s="388">
        <v>14.256914478000001</v>
      </c>
      <c r="BV19" s="388">
        <v>14.038245932000001</v>
      </c>
    </row>
    <row r="20" spans="1:74" s="425" customFormat="1" ht="11.05" customHeight="1" x14ac:dyDescent="0.2">
      <c r="A20" s="418"/>
      <c r="B20" s="416"/>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888"/>
      <c r="AZ20" s="888"/>
      <c r="BA20" s="888"/>
      <c r="BB20" s="888"/>
      <c r="BC20" s="888"/>
      <c r="BD20" s="888"/>
      <c r="BE20" s="888"/>
      <c r="BF20" s="888"/>
      <c r="BG20" s="388"/>
      <c r="BH20" s="388"/>
      <c r="BI20" s="388"/>
      <c r="BJ20" s="388"/>
      <c r="BK20" s="388"/>
      <c r="BL20" s="388"/>
      <c r="BM20" s="388"/>
      <c r="BN20" s="388"/>
      <c r="BO20" s="388"/>
      <c r="BP20" s="388"/>
      <c r="BQ20" s="388"/>
      <c r="BR20" s="388"/>
      <c r="BS20" s="388"/>
      <c r="BT20" s="388"/>
      <c r="BU20" s="388"/>
      <c r="BV20" s="388"/>
    </row>
    <row r="21" spans="1:74" s="425" customFormat="1" ht="11.05" customHeight="1" x14ac:dyDescent="0.2">
      <c r="A21" s="418" t="s">
        <v>307</v>
      </c>
      <c r="B21" s="416" t="s">
        <v>966</v>
      </c>
      <c r="C21" s="105">
        <v>4.5382595706000002</v>
      </c>
      <c r="D21" s="105">
        <v>4.7747305562999998</v>
      </c>
      <c r="E21" s="105">
        <v>4.6655855950999996</v>
      </c>
      <c r="F21" s="105">
        <v>4.5919990743000003</v>
      </c>
      <c r="G21" s="105">
        <v>4.7293658334000002</v>
      </c>
      <c r="H21" s="105">
        <v>4.9298481951999999</v>
      </c>
      <c r="I21" s="105">
        <v>4.9942548158999998</v>
      </c>
      <c r="J21" s="105">
        <v>5.1140433140999999</v>
      </c>
      <c r="K21" s="105">
        <v>5.0207990902999997</v>
      </c>
      <c r="L21" s="105">
        <v>4.8433680090999998</v>
      </c>
      <c r="M21" s="105">
        <v>4.9106966646999997</v>
      </c>
      <c r="N21" s="105">
        <v>4.9555020130000003</v>
      </c>
      <c r="O21" s="105">
        <v>4.6543011721000003</v>
      </c>
      <c r="P21" s="105">
        <v>4.8993362029999998</v>
      </c>
      <c r="Q21" s="105">
        <v>4.7862219004000002</v>
      </c>
      <c r="R21" s="105">
        <v>4.7099444466999998</v>
      </c>
      <c r="S21" s="105">
        <v>4.8522854478999999</v>
      </c>
      <c r="T21" s="105">
        <v>5.0600243214000002</v>
      </c>
      <c r="U21" s="105">
        <v>5.1267458708999998</v>
      </c>
      <c r="V21" s="105">
        <v>5.2508654320000003</v>
      </c>
      <c r="W21" s="105">
        <v>5.1542355090000003</v>
      </c>
      <c r="X21" s="105">
        <v>4.9704054886</v>
      </c>
      <c r="Y21" s="105">
        <v>5.0401684445999999</v>
      </c>
      <c r="Z21" s="105">
        <v>5.0866070963999999</v>
      </c>
      <c r="AA21" s="105">
        <v>4.7508831251999997</v>
      </c>
      <c r="AB21" s="105">
        <v>5.0025094315</v>
      </c>
      <c r="AC21" s="105">
        <v>4.8863508434999998</v>
      </c>
      <c r="AD21" s="105">
        <v>4.8079632601000002</v>
      </c>
      <c r="AE21" s="105">
        <v>4.9541328074999997</v>
      </c>
      <c r="AF21" s="105">
        <v>5.1674591734000002</v>
      </c>
      <c r="AG21" s="105">
        <v>5.2359639411999996</v>
      </c>
      <c r="AH21" s="105">
        <v>5.3634213655999998</v>
      </c>
      <c r="AI21" s="105">
        <v>5.2641909656000001</v>
      </c>
      <c r="AJ21" s="105">
        <v>5.0753395860000001</v>
      </c>
      <c r="AK21" s="105">
        <v>5.1469783651999998</v>
      </c>
      <c r="AL21" s="105">
        <v>5.1946658467000004</v>
      </c>
      <c r="AM21" s="105">
        <v>4.6979268769999996</v>
      </c>
      <c r="AN21" s="105">
        <v>4.9769071479999996</v>
      </c>
      <c r="AO21" s="105">
        <v>4.8532985880000004</v>
      </c>
      <c r="AP21" s="105">
        <v>4.826920769</v>
      </c>
      <c r="AQ21" s="105">
        <v>4.9762175710000003</v>
      </c>
      <c r="AR21" s="105">
        <v>5.2102828810000004</v>
      </c>
      <c r="AS21" s="105">
        <v>5.2934718409999997</v>
      </c>
      <c r="AT21" s="105">
        <v>5.4301757019999997</v>
      </c>
      <c r="AU21" s="105">
        <v>5.3371249130000002</v>
      </c>
      <c r="AV21" s="105">
        <v>5.2116657850000001</v>
      </c>
      <c r="AW21" s="105">
        <v>5.2699642789999999</v>
      </c>
      <c r="AX21" s="105">
        <v>5.2792776180000001</v>
      </c>
      <c r="AY21" s="888">
        <v>4.7104741405999997</v>
      </c>
      <c r="AZ21" s="888">
        <v>4.9824839047999996</v>
      </c>
      <c r="BA21" s="888">
        <v>4.8411682328000003</v>
      </c>
      <c r="BB21" s="888">
        <v>4.8167363609000002</v>
      </c>
      <c r="BC21" s="888">
        <v>4.9858764290000002</v>
      </c>
      <c r="BD21" s="888">
        <v>5.2072915484999998</v>
      </c>
      <c r="BE21" s="888">
        <v>5.2899081286999996</v>
      </c>
      <c r="BF21" s="888">
        <v>5.4121585572999997</v>
      </c>
      <c r="BG21" s="388">
        <v>5.2955495371000003</v>
      </c>
      <c r="BH21" s="388">
        <v>5.1815746061999999</v>
      </c>
      <c r="BI21" s="388">
        <v>5.2255950697999998</v>
      </c>
      <c r="BJ21" s="388">
        <v>5.2524674842000003</v>
      </c>
      <c r="BK21" s="388">
        <v>4.7492015528999998</v>
      </c>
      <c r="BL21" s="388">
        <v>5.0239191045</v>
      </c>
      <c r="BM21" s="388">
        <v>4.8812308564000002</v>
      </c>
      <c r="BN21" s="388">
        <v>4.856642913</v>
      </c>
      <c r="BO21" s="388">
        <v>5.0274002114999998</v>
      </c>
      <c r="BP21" s="388">
        <v>5.2509548631999996</v>
      </c>
      <c r="BQ21" s="388">
        <v>5.3343897518999999</v>
      </c>
      <c r="BR21" s="388">
        <v>5.4578135172</v>
      </c>
      <c r="BS21" s="388">
        <v>5.3400976440000001</v>
      </c>
      <c r="BT21" s="388">
        <v>5.2251890426000003</v>
      </c>
      <c r="BU21" s="388">
        <v>5.2695914197000002</v>
      </c>
      <c r="BV21" s="388">
        <v>5.2966411228999997</v>
      </c>
    </row>
    <row r="22" spans="1:74" ht="11.05" customHeight="1" x14ac:dyDescent="0.2">
      <c r="A22" s="335" t="s">
        <v>308</v>
      </c>
      <c r="B22" s="406" t="s">
        <v>205</v>
      </c>
      <c r="C22" s="289">
        <v>3.3385308655000001</v>
      </c>
      <c r="D22" s="289">
        <v>3.5749816070999998</v>
      </c>
      <c r="E22" s="289">
        <v>3.4655185432</v>
      </c>
      <c r="F22" s="289">
        <v>3.3846251643</v>
      </c>
      <c r="G22" s="289">
        <v>3.5219692224000001</v>
      </c>
      <c r="H22" s="289">
        <v>3.7223517211999999</v>
      </c>
      <c r="I22" s="289">
        <v>3.7846261079999999</v>
      </c>
      <c r="J22" s="289">
        <v>3.9042607671999998</v>
      </c>
      <c r="K22" s="289">
        <v>3.8108518014000001</v>
      </c>
      <c r="L22" s="289">
        <v>3.6254375548</v>
      </c>
      <c r="M22" s="289">
        <v>3.6926798107000001</v>
      </c>
      <c r="N22" s="289">
        <v>3.7376491995999999</v>
      </c>
      <c r="O22" s="289">
        <v>3.4594554787999998</v>
      </c>
      <c r="P22" s="289">
        <v>3.7044706806000001</v>
      </c>
      <c r="Q22" s="289">
        <v>3.5910427653000001</v>
      </c>
      <c r="R22" s="289">
        <v>3.5072193549000001</v>
      </c>
      <c r="S22" s="289">
        <v>3.6495381392000001</v>
      </c>
      <c r="T22" s="289">
        <v>3.8571786738</v>
      </c>
      <c r="U22" s="289">
        <v>3.9217086953</v>
      </c>
      <c r="V22" s="289">
        <v>4.0456766302</v>
      </c>
      <c r="W22" s="289">
        <v>3.9488843070000001</v>
      </c>
      <c r="X22" s="289">
        <v>3.7567541884</v>
      </c>
      <c r="Y22" s="289">
        <v>3.8264320197999999</v>
      </c>
      <c r="Z22" s="289">
        <v>3.8730302406999999</v>
      </c>
      <c r="AA22" s="289">
        <v>3.5525168542999999</v>
      </c>
      <c r="AB22" s="289">
        <v>3.8041231082999998</v>
      </c>
      <c r="AC22" s="289">
        <v>3.6876439156999998</v>
      </c>
      <c r="AD22" s="289">
        <v>3.6015656064999999</v>
      </c>
      <c r="AE22" s="289">
        <v>3.7477128494</v>
      </c>
      <c r="AF22" s="289">
        <v>3.9609390358000001</v>
      </c>
      <c r="AG22" s="289">
        <v>4.0272049526</v>
      </c>
      <c r="AH22" s="289">
        <v>4.1545076974999997</v>
      </c>
      <c r="AI22" s="289">
        <v>4.0551116042000004</v>
      </c>
      <c r="AJ22" s="289">
        <v>3.857813073</v>
      </c>
      <c r="AK22" s="289">
        <v>3.9293652788000002</v>
      </c>
      <c r="AL22" s="289">
        <v>3.9772170190999998</v>
      </c>
      <c r="AM22" s="289">
        <v>3.5650483789999998</v>
      </c>
      <c r="AN22" s="289">
        <v>3.8231317840000001</v>
      </c>
      <c r="AO22" s="289">
        <v>3.7054531960000001</v>
      </c>
      <c r="AP22" s="289">
        <v>3.6188093760000002</v>
      </c>
      <c r="AQ22" s="289">
        <v>3.7692340479999999</v>
      </c>
      <c r="AR22" s="289">
        <v>3.9881364619999999</v>
      </c>
      <c r="AS22" s="289">
        <v>4.0570136320000003</v>
      </c>
      <c r="AT22" s="289">
        <v>4.1882004220000004</v>
      </c>
      <c r="AU22" s="289">
        <v>4.0879604460000003</v>
      </c>
      <c r="AV22" s="289">
        <v>3.8877761550000001</v>
      </c>
      <c r="AW22" s="289">
        <v>3.962049355</v>
      </c>
      <c r="AX22" s="289">
        <v>4.0121276870000004</v>
      </c>
      <c r="AY22" s="877">
        <v>3.5419806596000001</v>
      </c>
      <c r="AZ22" s="877">
        <v>3.7727325700000001</v>
      </c>
      <c r="BA22" s="877">
        <v>3.6383191150999998</v>
      </c>
      <c r="BB22" s="877">
        <v>3.5805487553000002</v>
      </c>
      <c r="BC22" s="877">
        <v>3.7523100628999999</v>
      </c>
      <c r="BD22" s="877">
        <v>3.9676024755000001</v>
      </c>
      <c r="BE22" s="877">
        <v>4.0394386816000001</v>
      </c>
      <c r="BF22" s="877">
        <v>4.1616958485</v>
      </c>
      <c r="BG22" s="355">
        <v>4.0398352836000004</v>
      </c>
      <c r="BH22" s="355">
        <v>3.8577355297999998</v>
      </c>
      <c r="BI22" s="355">
        <v>3.9190119943999999</v>
      </c>
      <c r="BJ22" s="355">
        <v>3.9801610237</v>
      </c>
      <c r="BK22" s="355">
        <v>3.5667442190999998</v>
      </c>
      <c r="BL22" s="355">
        <v>3.7997108729</v>
      </c>
      <c r="BM22" s="355">
        <v>3.6640073255000001</v>
      </c>
      <c r="BN22" s="355">
        <v>3.6056824891999999</v>
      </c>
      <c r="BO22" s="355">
        <v>3.7790923518000001</v>
      </c>
      <c r="BP22" s="355">
        <v>3.9964511283999999</v>
      </c>
      <c r="BQ22" s="355">
        <v>4.0689768143</v>
      </c>
      <c r="BR22" s="355">
        <v>4.1924073983000003</v>
      </c>
      <c r="BS22" s="355">
        <v>4.0693772228</v>
      </c>
      <c r="BT22" s="355">
        <v>3.8855296860999999</v>
      </c>
      <c r="BU22" s="355">
        <v>3.9473942787</v>
      </c>
      <c r="BV22" s="355">
        <v>4.0091302127999997</v>
      </c>
    </row>
    <row r="23" spans="1:74" ht="11.05" customHeight="1" x14ac:dyDescent="0.2">
      <c r="B23" s="40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877"/>
      <c r="AZ23" s="877"/>
      <c r="BA23" s="877"/>
      <c r="BB23" s="877"/>
      <c r="BC23" s="877"/>
      <c r="BD23" s="877"/>
      <c r="BE23" s="877"/>
      <c r="BF23" s="877"/>
      <c r="BG23" s="355"/>
      <c r="BH23" s="355"/>
      <c r="BI23" s="355"/>
      <c r="BJ23" s="355"/>
      <c r="BK23" s="355"/>
      <c r="BL23" s="355"/>
      <c r="BM23" s="355"/>
      <c r="BN23" s="355"/>
      <c r="BO23" s="355"/>
      <c r="BP23" s="355"/>
      <c r="BQ23" s="355"/>
      <c r="BR23" s="355"/>
      <c r="BS23" s="355"/>
      <c r="BT23" s="355"/>
      <c r="BU23" s="355"/>
      <c r="BV23" s="355"/>
    </row>
    <row r="24" spans="1:74" s="425" customFormat="1" ht="11.05" customHeight="1" x14ac:dyDescent="0.2">
      <c r="A24" s="418" t="s">
        <v>309</v>
      </c>
      <c r="B24" s="416" t="s">
        <v>967</v>
      </c>
      <c r="C24" s="105">
        <v>8.1470573414</v>
      </c>
      <c r="D24" s="105">
        <v>8.1126560085000001</v>
      </c>
      <c r="E24" s="105">
        <v>8.1289238692999994</v>
      </c>
      <c r="F24" s="105">
        <v>8.2313769965999999</v>
      </c>
      <c r="G24" s="105">
        <v>8.7545304406</v>
      </c>
      <c r="H24" s="105">
        <v>9.1732487611</v>
      </c>
      <c r="I24" s="105">
        <v>9.0748440472999992</v>
      </c>
      <c r="J24" s="105">
        <v>9.1668607357000003</v>
      </c>
      <c r="K24" s="105">
        <v>8.9146768114999997</v>
      </c>
      <c r="L24" s="105">
        <v>8.7846733076000003</v>
      </c>
      <c r="M24" s="105">
        <v>8.3829878896000007</v>
      </c>
      <c r="N24" s="105">
        <v>8.3410011610999995</v>
      </c>
      <c r="O24" s="105">
        <v>8.7493647191000008</v>
      </c>
      <c r="P24" s="105">
        <v>8.7096143422000001</v>
      </c>
      <c r="Q24" s="105">
        <v>8.7266012942</v>
      </c>
      <c r="R24" s="105">
        <v>8.8154040433999992</v>
      </c>
      <c r="S24" s="105">
        <v>9.4105948728000008</v>
      </c>
      <c r="T24" s="105">
        <v>9.8130818715999997</v>
      </c>
      <c r="U24" s="105">
        <v>9.7077960324999992</v>
      </c>
      <c r="V24" s="105">
        <v>9.8030534971000005</v>
      </c>
      <c r="W24" s="105">
        <v>9.5693423205000006</v>
      </c>
      <c r="X24" s="105">
        <v>9.3924015319999992</v>
      </c>
      <c r="Y24" s="105">
        <v>8.9935641033000007</v>
      </c>
      <c r="Z24" s="105">
        <v>8.9491792862999997</v>
      </c>
      <c r="AA24" s="105">
        <v>9.0002970838999996</v>
      </c>
      <c r="AB24" s="105">
        <v>8.9438870097999992</v>
      </c>
      <c r="AC24" s="105">
        <v>8.9594593539999998</v>
      </c>
      <c r="AD24" s="105">
        <v>9.0317378986999994</v>
      </c>
      <c r="AE24" s="105">
        <v>9.6299596505</v>
      </c>
      <c r="AF24" s="105">
        <v>10.040539130999999</v>
      </c>
      <c r="AG24" s="105">
        <v>9.9456428530000007</v>
      </c>
      <c r="AH24" s="105">
        <v>10.041771954</v>
      </c>
      <c r="AI24" s="105">
        <v>9.7782576895000002</v>
      </c>
      <c r="AJ24" s="105">
        <v>9.6031205087</v>
      </c>
      <c r="AK24" s="105">
        <v>9.1773954986999993</v>
      </c>
      <c r="AL24" s="105">
        <v>9.1391730209999995</v>
      </c>
      <c r="AM24" s="105">
        <v>9.7669421300000003</v>
      </c>
      <c r="AN24" s="105">
        <v>9.6198317899999992</v>
      </c>
      <c r="AO24" s="105">
        <v>9.0713669570000004</v>
      </c>
      <c r="AP24" s="105">
        <v>8.8230303469999996</v>
      </c>
      <c r="AQ24" s="105">
        <v>9.3988062439999993</v>
      </c>
      <c r="AR24" s="105">
        <v>9.9317568630000004</v>
      </c>
      <c r="AS24" s="105">
        <v>9.9301100889999994</v>
      </c>
      <c r="AT24" s="105">
        <v>9.9912123620000006</v>
      </c>
      <c r="AU24" s="105">
        <v>9.8170935610000001</v>
      </c>
      <c r="AV24" s="105">
        <v>9.419558168</v>
      </c>
      <c r="AW24" s="105">
        <v>9.193524064</v>
      </c>
      <c r="AX24" s="105">
        <v>9.5508072459999998</v>
      </c>
      <c r="AY24" s="888">
        <v>9.2890831877999993</v>
      </c>
      <c r="AZ24" s="888">
        <v>9.2296490083999991</v>
      </c>
      <c r="BA24" s="888">
        <v>9.2127049910000007</v>
      </c>
      <c r="BB24" s="888">
        <v>9.2446206358000005</v>
      </c>
      <c r="BC24" s="888">
        <v>9.8357040003999998</v>
      </c>
      <c r="BD24" s="888">
        <v>10.320615709</v>
      </c>
      <c r="BE24" s="888">
        <v>10.310984449999999</v>
      </c>
      <c r="BF24" s="888">
        <v>10.388198148000001</v>
      </c>
      <c r="BG24" s="388">
        <v>10.097114335000001</v>
      </c>
      <c r="BH24" s="388">
        <v>9.7699420750999995</v>
      </c>
      <c r="BI24" s="388">
        <v>9.3840045298000003</v>
      </c>
      <c r="BJ24" s="388">
        <v>9.4078995727999999</v>
      </c>
      <c r="BK24" s="388">
        <v>9.3496548961000006</v>
      </c>
      <c r="BL24" s="388">
        <v>9.2938756736000006</v>
      </c>
      <c r="BM24" s="388">
        <v>9.2736335689999994</v>
      </c>
      <c r="BN24" s="388">
        <v>9.3022510531999991</v>
      </c>
      <c r="BO24" s="388">
        <v>9.9070405982</v>
      </c>
      <c r="BP24" s="388">
        <v>10.408419691000001</v>
      </c>
      <c r="BQ24" s="388">
        <v>10.39776442</v>
      </c>
      <c r="BR24" s="388">
        <v>10.475961052000001</v>
      </c>
      <c r="BS24" s="388">
        <v>10.181754674</v>
      </c>
      <c r="BT24" s="388">
        <v>9.8494121832000001</v>
      </c>
      <c r="BU24" s="388">
        <v>9.4579702949000009</v>
      </c>
      <c r="BV24" s="388">
        <v>9.482397894</v>
      </c>
    </row>
    <row r="25" spans="1:74" s="425" customFormat="1" ht="11.05" customHeight="1" x14ac:dyDescent="0.2">
      <c r="A25" s="418"/>
      <c r="B25" s="416"/>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888"/>
      <c r="AZ25" s="888"/>
      <c r="BA25" s="888"/>
      <c r="BB25" s="888"/>
      <c r="BC25" s="888"/>
      <c r="BD25" s="888"/>
      <c r="BE25" s="888"/>
      <c r="BF25" s="888"/>
      <c r="BG25" s="388"/>
      <c r="BH25" s="388"/>
      <c r="BI25" s="388"/>
      <c r="BJ25" s="388"/>
      <c r="BK25" s="388"/>
      <c r="BL25" s="388"/>
      <c r="BM25" s="388"/>
      <c r="BN25" s="388"/>
      <c r="BO25" s="388"/>
      <c r="BP25" s="388"/>
      <c r="BQ25" s="388"/>
      <c r="BR25" s="388"/>
      <c r="BS25" s="388"/>
      <c r="BT25" s="388"/>
      <c r="BU25" s="388"/>
      <c r="BV25" s="388"/>
    </row>
    <row r="26" spans="1:74" s="425" customFormat="1" ht="11.05" customHeight="1" x14ac:dyDescent="0.2">
      <c r="A26" s="418" t="s">
        <v>312</v>
      </c>
      <c r="B26" s="416" t="s">
        <v>968</v>
      </c>
      <c r="C26" s="105">
        <v>4.2192503934000003</v>
      </c>
      <c r="D26" s="105">
        <v>4.2158840637999999</v>
      </c>
      <c r="E26" s="105">
        <v>4.2170267798000003</v>
      </c>
      <c r="F26" s="105">
        <v>4.2156029235999997</v>
      </c>
      <c r="G26" s="105">
        <v>4.2221332985000002</v>
      </c>
      <c r="H26" s="105">
        <v>4.2315581516999998</v>
      </c>
      <c r="I26" s="105">
        <v>4.1675371300000004</v>
      </c>
      <c r="J26" s="105">
        <v>4.1815740372999999</v>
      </c>
      <c r="K26" s="105">
        <v>4.1741157423999997</v>
      </c>
      <c r="L26" s="105">
        <v>4.2179060864000002</v>
      </c>
      <c r="M26" s="105">
        <v>4.2388243506999999</v>
      </c>
      <c r="N26" s="105">
        <v>4.2539500539999997</v>
      </c>
      <c r="O26" s="105">
        <v>4.4042543555</v>
      </c>
      <c r="P26" s="105">
        <v>4.4004014153000002</v>
      </c>
      <c r="Q26" s="105">
        <v>4.401689255</v>
      </c>
      <c r="R26" s="105">
        <v>4.3997318855999996</v>
      </c>
      <c r="S26" s="105">
        <v>4.4069086281000001</v>
      </c>
      <c r="T26" s="105">
        <v>4.4168014786000001</v>
      </c>
      <c r="U26" s="105">
        <v>4.348384029</v>
      </c>
      <c r="V26" s="105">
        <v>4.3637364641999996</v>
      </c>
      <c r="W26" s="105">
        <v>4.3555107671000002</v>
      </c>
      <c r="X26" s="105">
        <v>4.4025008580999998</v>
      </c>
      <c r="Y26" s="105">
        <v>4.4250362542000001</v>
      </c>
      <c r="Z26" s="105">
        <v>4.4408441134999999</v>
      </c>
      <c r="AA26" s="105">
        <v>4.5157367702000002</v>
      </c>
      <c r="AB26" s="105">
        <v>4.5117718226000001</v>
      </c>
      <c r="AC26" s="105">
        <v>4.5130969446</v>
      </c>
      <c r="AD26" s="105">
        <v>4.5110273094000002</v>
      </c>
      <c r="AE26" s="105">
        <v>4.5184108945999997</v>
      </c>
      <c r="AF26" s="105">
        <v>4.5285863875999999</v>
      </c>
      <c r="AG26" s="105">
        <v>4.4584276130999996</v>
      </c>
      <c r="AH26" s="105">
        <v>4.4742222190999996</v>
      </c>
      <c r="AI26" s="105">
        <v>4.4657590660000004</v>
      </c>
      <c r="AJ26" s="105">
        <v>4.5139163678000003</v>
      </c>
      <c r="AK26" s="105">
        <v>4.5370989817999998</v>
      </c>
      <c r="AL26" s="105">
        <v>4.5533581138999999</v>
      </c>
      <c r="AM26" s="105">
        <v>4.5460471719999997</v>
      </c>
      <c r="AN26" s="105">
        <v>4.6505074579999999</v>
      </c>
      <c r="AO26" s="105">
        <v>4.6277606740000001</v>
      </c>
      <c r="AP26" s="105">
        <v>4.6372223569999997</v>
      </c>
      <c r="AQ26" s="105">
        <v>4.5799202120000002</v>
      </c>
      <c r="AR26" s="105">
        <v>4.6520036859999996</v>
      </c>
      <c r="AS26" s="105">
        <v>4.4863619100000003</v>
      </c>
      <c r="AT26" s="105">
        <v>4.5269931310000002</v>
      </c>
      <c r="AU26" s="105">
        <v>4.6055687949999999</v>
      </c>
      <c r="AV26" s="105">
        <v>4.6305801420000003</v>
      </c>
      <c r="AW26" s="105">
        <v>4.7299001049999996</v>
      </c>
      <c r="AX26" s="105">
        <v>4.7452340450000001</v>
      </c>
      <c r="AY26" s="888">
        <v>4.7782721842999996</v>
      </c>
      <c r="AZ26" s="888">
        <v>4.7805516231</v>
      </c>
      <c r="BA26" s="888">
        <v>4.8060361599999997</v>
      </c>
      <c r="BB26" s="888">
        <v>4.8038286462000004</v>
      </c>
      <c r="BC26" s="888">
        <v>4.7654969216999996</v>
      </c>
      <c r="BD26" s="888">
        <v>4.7736330441000003</v>
      </c>
      <c r="BE26" s="888">
        <v>4.6444686927000003</v>
      </c>
      <c r="BF26" s="888">
        <v>4.6644653616999996</v>
      </c>
      <c r="BG26" s="388">
        <v>4.6782323623000002</v>
      </c>
      <c r="BH26" s="388">
        <v>4.7473040164000002</v>
      </c>
      <c r="BI26" s="388">
        <v>4.8418605202</v>
      </c>
      <c r="BJ26" s="388">
        <v>4.8555664673000001</v>
      </c>
      <c r="BK26" s="388">
        <v>4.9283287519999996</v>
      </c>
      <c r="BL26" s="388">
        <v>4.9306703635</v>
      </c>
      <c r="BM26" s="388">
        <v>4.9568500015000003</v>
      </c>
      <c r="BN26" s="388">
        <v>4.9545822769000001</v>
      </c>
      <c r="BO26" s="388">
        <v>4.9152050389999999</v>
      </c>
      <c r="BP26" s="388">
        <v>4.9235630774999999</v>
      </c>
      <c r="BQ26" s="388">
        <v>4.7908757157000004</v>
      </c>
      <c r="BR26" s="388">
        <v>4.8114178020000002</v>
      </c>
      <c r="BS26" s="388">
        <v>4.8255603031999996</v>
      </c>
      <c r="BT26" s="388">
        <v>4.8965159148000001</v>
      </c>
      <c r="BU26" s="388">
        <v>4.9936514858000001</v>
      </c>
      <c r="BV26" s="388">
        <v>5.0077312680999997</v>
      </c>
    </row>
    <row r="27" spans="1:74" s="425" customFormat="1" ht="11.05" customHeight="1" x14ac:dyDescent="0.2">
      <c r="A27" s="418"/>
      <c r="B27" s="416"/>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888"/>
      <c r="AZ27" s="888"/>
      <c r="BA27" s="888"/>
      <c r="BB27" s="888"/>
      <c r="BC27" s="888"/>
      <c r="BD27" s="888"/>
      <c r="BE27" s="888"/>
      <c r="BF27" s="888"/>
      <c r="BG27" s="388"/>
      <c r="BH27" s="388"/>
      <c r="BI27" s="388"/>
      <c r="BJ27" s="388"/>
      <c r="BK27" s="388"/>
      <c r="BL27" s="388"/>
      <c r="BM27" s="388"/>
      <c r="BN27" s="388"/>
      <c r="BO27" s="388"/>
      <c r="BP27" s="388"/>
      <c r="BQ27" s="388"/>
      <c r="BR27" s="388"/>
      <c r="BS27" s="388"/>
      <c r="BT27" s="388"/>
      <c r="BU27" s="388"/>
      <c r="BV27" s="388"/>
    </row>
    <row r="28" spans="1:74" s="425" customFormat="1" ht="11.05" customHeight="1" x14ac:dyDescent="0.2">
      <c r="A28" s="418" t="s">
        <v>310</v>
      </c>
      <c r="B28" s="416" t="s">
        <v>969</v>
      </c>
      <c r="C28" s="105">
        <v>34.770416234000002</v>
      </c>
      <c r="D28" s="105">
        <v>35.950270846999999</v>
      </c>
      <c r="E28" s="105">
        <v>35.416177247</v>
      </c>
      <c r="F28" s="105">
        <v>35.217906163000002</v>
      </c>
      <c r="G28" s="105">
        <v>34.807636987999999</v>
      </c>
      <c r="H28" s="105">
        <v>34.768850221000001</v>
      </c>
      <c r="I28" s="105">
        <v>34.401685354999998</v>
      </c>
      <c r="J28" s="105">
        <v>33.763606185999997</v>
      </c>
      <c r="K28" s="105">
        <v>34.973403783000002</v>
      </c>
      <c r="L28" s="105">
        <v>34.167855647000003</v>
      </c>
      <c r="M28" s="105">
        <v>35.627219324000002</v>
      </c>
      <c r="N28" s="105">
        <v>37.032037062999997</v>
      </c>
      <c r="O28" s="105">
        <v>36.206515856000003</v>
      </c>
      <c r="P28" s="105">
        <v>36.775343294999999</v>
      </c>
      <c r="Q28" s="105">
        <v>35.648621558999999</v>
      </c>
      <c r="R28" s="105">
        <v>35.225203057999998</v>
      </c>
      <c r="S28" s="105">
        <v>35.524214716000003</v>
      </c>
      <c r="T28" s="105">
        <v>35.295113497000003</v>
      </c>
      <c r="U28" s="105">
        <v>35.142744610000001</v>
      </c>
      <c r="V28" s="105">
        <v>34.953848059000002</v>
      </c>
      <c r="W28" s="105">
        <v>35.550173624999999</v>
      </c>
      <c r="X28" s="105">
        <v>34.786214303999998</v>
      </c>
      <c r="Y28" s="105">
        <v>36.216709020000003</v>
      </c>
      <c r="Z28" s="105">
        <v>37.601113038999998</v>
      </c>
      <c r="AA28" s="105">
        <v>37.275437171</v>
      </c>
      <c r="AB28" s="105">
        <v>38.435950488000003</v>
      </c>
      <c r="AC28" s="105">
        <v>37.966670753999999</v>
      </c>
      <c r="AD28" s="105">
        <v>37.572718117000001</v>
      </c>
      <c r="AE28" s="105">
        <v>37.319518793</v>
      </c>
      <c r="AF28" s="105">
        <v>37.058779753000003</v>
      </c>
      <c r="AG28" s="105">
        <v>36.826148453999998</v>
      </c>
      <c r="AH28" s="105">
        <v>36.222771985000001</v>
      </c>
      <c r="AI28" s="105">
        <v>37.145750374999999</v>
      </c>
      <c r="AJ28" s="105">
        <v>36.370125551000001</v>
      </c>
      <c r="AK28" s="105">
        <v>38.096906785999998</v>
      </c>
      <c r="AL28" s="105">
        <v>38.864254584000001</v>
      </c>
      <c r="AM28" s="105">
        <v>38.076634730000002</v>
      </c>
      <c r="AN28" s="105">
        <v>38.978596156999998</v>
      </c>
      <c r="AO28" s="105">
        <v>38.677630704999999</v>
      </c>
      <c r="AP28" s="105">
        <v>38.407455085000002</v>
      </c>
      <c r="AQ28" s="105">
        <v>38.051874662000003</v>
      </c>
      <c r="AR28" s="105">
        <v>37.738457677</v>
      </c>
      <c r="AS28" s="105">
        <v>37.215520980999997</v>
      </c>
      <c r="AT28" s="105">
        <v>36.550389779</v>
      </c>
      <c r="AU28" s="105">
        <v>37.227449235000002</v>
      </c>
      <c r="AV28" s="105">
        <v>36.891270083000002</v>
      </c>
      <c r="AW28" s="105">
        <v>38.449188839000001</v>
      </c>
      <c r="AX28" s="105">
        <v>39.043953694999999</v>
      </c>
      <c r="AY28" s="888">
        <v>38.204841543999997</v>
      </c>
      <c r="AZ28" s="888">
        <v>38.951268618999997</v>
      </c>
      <c r="BA28" s="888">
        <v>38.364992010999998</v>
      </c>
      <c r="BB28" s="888">
        <v>38.554993885000002</v>
      </c>
      <c r="BC28" s="888">
        <v>38.107122496999999</v>
      </c>
      <c r="BD28" s="888">
        <v>38.126944752</v>
      </c>
      <c r="BE28" s="888">
        <v>37.752127815999998</v>
      </c>
      <c r="BF28" s="888">
        <v>37.315197022</v>
      </c>
      <c r="BG28" s="388">
        <v>38.217119005999997</v>
      </c>
      <c r="BH28" s="388">
        <v>37.482009853000001</v>
      </c>
      <c r="BI28" s="388">
        <v>39.413720519000002</v>
      </c>
      <c r="BJ28" s="388">
        <v>40.409435088000002</v>
      </c>
      <c r="BK28" s="388">
        <v>39.144645263000001</v>
      </c>
      <c r="BL28" s="388">
        <v>39.851076702</v>
      </c>
      <c r="BM28" s="388">
        <v>39.141944627999997</v>
      </c>
      <c r="BN28" s="388">
        <v>39.424064315999999</v>
      </c>
      <c r="BO28" s="388">
        <v>38.944727081000003</v>
      </c>
      <c r="BP28" s="388">
        <v>38.760067694999996</v>
      </c>
      <c r="BQ28" s="388">
        <v>38.446930199999997</v>
      </c>
      <c r="BR28" s="388">
        <v>37.931779865999999</v>
      </c>
      <c r="BS28" s="388">
        <v>38.917281287999998</v>
      </c>
      <c r="BT28" s="388">
        <v>37.922676848000002</v>
      </c>
      <c r="BU28" s="388">
        <v>39.895894097000003</v>
      </c>
      <c r="BV28" s="388">
        <v>40.983620015</v>
      </c>
    </row>
    <row r="29" spans="1:74" ht="11.05" customHeight="1" x14ac:dyDescent="0.2">
      <c r="A29" s="335" t="s">
        <v>170</v>
      </c>
      <c r="B29" s="406" t="s">
        <v>948</v>
      </c>
      <c r="C29" s="289">
        <v>14.797070416</v>
      </c>
      <c r="D29" s="289">
        <v>15.245876077</v>
      </c>
      <c r="E29" s="289">
        <v>15.154245766000001</v>
      </c>
      <c r="F29" s="289">
        <v>15.470364107</v>
      </c>
      <c r="G29" s="289">
        <v>15.248280944999999</v>
      </c>
      <c r="H29" s="289">
        <v>15.077013779</v>
      </c>
      <c r="I29" s="289">
        <v>15.018352392000001</v>
      </c>
      <c r="J29" s="289">
        <v>14.558584692</v>
      </c>
      <c r="K29" s="289">
        <v>15.349924227000001</v>
      </c>
      <c r="L29" s="289">
        <v>14.451416399999999</v>
      </c>
      <c r="M29" s="289">
        <v>15.359577443999999</v>
      </c>
      <c r="N29" s="289">
        <v>15.790100459</v>
      </c>
      <c r="O29" s="289">
        <v>15.20285477</v>
      </c>
      <c r="P29" s="289">
        <v>15.390911302999999</v>
      </c>
      <c r="Q29" s="289">
        <v>14.732939996000001</v>
      </c>
      <c r="R29" s="289">
        <v>15.029261635999999</v>
      </c>
      <c r="S29" s="289">
        <v>15.161172286999999</v>
      </c>
      <c r="T29" s="289">
        <v>15.066980040000001</v>
      </c>
      <c r="U29" s="289">
        <v>15.055125849</v>
      </c>
      <c r="V29" s="289">
        <v>14.663752855</v>
      </c>
      <c r="W29" s="289">
        <v>15.519520583</v>
      </c>
      <c r="X29" s="289">
        <v>14.588242516999999</v>
      </c>
      <c r="Y29" s="289">
        <v>15.361486112</v>
      </c>
      <c r="Z29" s="289">
        <v>15.850122446</v>
      </c>
      <c r="AA29" s="289">
        <v>15.839069396999999</v>
      </c>
      <c r="AB29" s="289">
        <v>16.319479628</v>
      </c>
      <c r="AC29" s="289">
        <v>16.221396775999999</v>
      </c>
      <c r="AD29" s="289">
        <v>16.559775942000002</v>
      </c>
      <c r="AE29" s="289">
        <v>16.322053844999999</v>
      </c>
      <c r="AF29" s="289">
        <v>16.138726169000002</v>
      </c>
      <c r="AG29" s="289">
        <v>16.075933890000002</v>
      </c>
      <c r="AH29" s="289">
        <v>15.583789681000001</v>
      </c>
      <c r="AI29" s="289">
        <v>16.430854773</v>
      </c>
      <c r="AJ29" s="289">
        <v>15.469074676</v>
      </c>
      <c r="AK29" s="289">
        <v>16.441187761999998</v>
      </c>
      <c r="AL29" s="289">
        <v>16.902027897</v>
      </c>
      <c r="AM29" s="289">
        <v>15.995278580000001</v>
      </c>
      <c r="AN29" s="289">
        <v>16.464857769999998</v>
      </c>
      <c r="AO29" s="289">
        <v>16.36218178</v>
      </c>
      <c r="AP29" s="289">
        <v>16.690882040000002</v>
      </c>
      <c r="AQ29" s="289">
        <v>16.44969227</v>
      </c>
      <c r="AR29" s="289">
        <v>16.262073820000001</v>
      </c>
      <c r="AS29" s="289">
        <v>16.193429729999998</v>
      </c>
      <c r="AT29" s="289">
        <v>15.70000769</v>
      </c>
      <c r="AU29" s="289">
        <v>16.530637460000001</v>
      </c>
      <c r="AV29" s="289">
        <v>15.57238669</v>
      </c>
      <c r="AW29" s="289">
        <v>16.526236860000001</v>
      </c>
      <c r="AX29" s="289">
        <v>16.974302009999999</v>
      </c>
      <c r="AY29" s="877">
        <v>16.213037608</v>
      </c>
      <c r="AZ29" s="877">
        <v>16.610662216000001</v>
      </c>
      <c r="BA29" s="877">
        <v>16.360668428</v>
      </c>
      <c r="BB29" s="877">
        <v>16.720032525000001</v>
      </c>
      <c r="BC29" s="877">
        <v>16.600508844</v>
      </c>
      <c r="BD29" s="877">
        <v>16.619499861000001</v>
      </c>
      <c r="BE29" s="877">
        <v>16.379749832000002</v>
      </c>
      <c r="BF29" s="877">
        <v>15.900101394</v>
      </c>
      <c r="BG29" s="355">
        <v>16.958487505000001</v>
      </c>
      <c r="BH29" s="355">
        <v>15.826796592000001</v>
      </c>
      <c r="BI29" s="355">
        <v>16.971912025000002</v>
      </c>
      <c r="BJ29" s="355">
        <v>17.509103169999999</v>
      </c>
      <c r="BK29" s="355">
        <v>16.655752566</v>
      </c>
      <c r="BL29" s="355">
        <v>16.938334755</v>
      </c>
      <c r="BM29" s="355">
        <v>16.582091079000001</v>
      </c>
      <c r="BN29" s="355">
        <v>17.161586677999999</v>
      </c>
      <c r="BO29" s="355">
        <v>16.704035787999999</v>
      </c>
      <c r="BP29" s="355">
        <v>16.774258787000001</v>
      </c>
      <c r="BQ29" s="355">
        <v>16.620816792999999</v>
      </c>
      <c r="BR29" s="355">
        <v>16.068478205000002</v>
      </c>
      <c r="BS29" s="355">
        <v>17.209889066999999</v>
      </c>
      <c r="BT29" s="355">
        <v>15.937882245999999</v>
      </c>
      <c r="BU29" s="355">
        <v>17.116678311000001</v>
      </c>
      <c r="BV29" s="355">
        <v>17.752015726</v>
      </c>
    </row>
    <row r="30" spans="1:74" ht="11.05" customHeight="1" x14ac:dyDescent="0.2">
      <c r="A30" s="335" t="s">
        <v>311</v>
      </c>
      <c r="B30" s="406" t="s">
        <v>961</v>
      </c>
      <c r="C30" s="289">
        <v>4.5302865904000003</v>
      </c>
      <c r="D30" s="289">
        <v>4.8799990956999997</v>
      </c>
      <c r="E30" s="289">
        <v>4.8537867847999996</v>
      </c>
      <c r="F30" s="289">
        <v>4.7889738003</v>
      </c>
      <c r="G30" s="289">
        <v>4.8593539085000002</v>
      </c>
      <c r="H30" s="289">
        <v>4.7811709641000002</v>
      </c>
      <c r="I30" s="289">
        <v>4.5341475723000002</v>
      </c>
      <c r="J30" s="289">
        <v>4.4333012364000002</v>
      </c>
      <c r="K30" s="289">
        <v>4.5087510985000003</v>
      </c>
      <c r="L30" s="289">
        <v>4.6276978408999998</v>
      </c>
      <c r="M30" s="289">
        <v>4.8213132424999996</v>
      </c>
      <c r="N30" s="289">
        <v>4.8760471041000004</v>
      </c>
      <c r="O30" s="289">
        <v>4.8599772512000001</v>
      </c>
      <c r="P30" s="289">
        <v>5.2351400112000004</v>
      </c>
      <c r="Q30" s="289">
        <v>5.2070201046999998</v>
      </c>
      <c r="R30" s="289">
        <v>5.1374903688</v>
      </c>
      <c r="S30" s="289">
        <v>5.2129923746999998</v>
      </c>
      <c r="T30" s="289">
        <v>5.1291196828999999</v>
      </c>
      <c r="U30" s="289">
        <v>4.8641192152999997</v>
      </c>
      <c r="V30" s="289">
        <v>4.7559338084</v>
      </c>
      <c r="W30" s="289">
        <v>4.8368745185000002</v>
      </c>
      <c r="X30" s="289">
        <v>4.9644775852</v>
      </c>
      <c r="Y30" s="289">
        <v>5.1721833073000001</v>
      </c>
      <c r="Z30" s="289">
        <v>5.2309004140999997</v>
      </c>
      <c r="AA30" s="289">
        <v>5.0739633356000002</v>
      </c>
      <c r="AB30" s="289">
        <v>5.4656446112000001</v>
      </c>
      <c r="AC30" s="289">
        <v>5.4362865777999998</v>
      </c>
      <c r="AD30" s="289">
        <v>5.3636954291999999</v>
      </c>
      <c r="AE30" s="289">
        <v>5.4425218084000004</v>
      </c>
      <c r="AF30" s="289">
        <v>5.3549561797000003</v>
      </c>
      <c r="AG30" s="289">
        <v>5.0782876715</v>
      </c>
      <c r="AH30" s="289">
        <v>4.9653388324999996</v>
      </c>
      <c r="AI30" s="289">
        <v>5.0498433833999998</v>
      </c>
      <c r="AJ30" s="289">
        <v>5.1830648469999998</v>
      </c>
      <c r="AK30" s="289">
        <v>5.3999159068999996</v>
      </c>
      <c r="AL30" s="289">
        <v>5.4612183434999997</v>
      </c>
      <c r="AM30" s="289">
        <v>5.3749159059</v>
      </c>
      <c r="AN30" s="289">
        <v>5.7556738849000002</v>
      </c>
      <c r="AO30" s="289">
        <v>5.7349660859</v>
      </c>
      <c r="AP30" s="289">
        <v>5.5557782438999999</v>
      </c>
      <c r="AQ30" s="289">
        <v>5.6174984978999998</v>
      </c>
      <c r="AR30" s="289">
        <v>5.5164660419000002</v>
      </c>
      <c r="AS30" s="289">
        <v>5.4356898448999997</v>
      </c>
      <c r="AT30" s="289">
        <v>4.9870972859</v>
      </c>
      <c r="AU30" s="289">
        <v>4.9438839898999998</v>
      </c>
      <c r="AV30" s="289">
        <v>5.4341509968999997</v>
      </c>
      <c r="AW30" s="289">
        <v>5.7083179748999999</v>
      </c>
      <c r="AX30" s="289">
        <v>5.5784725908999997</v>
      </c>
      <c r="AY30" s="877">
        <v>5.5276551272000001</v>
      </c>
      <c r="AZ30" s="877">
        <v>5.6765273573000004</v>
      </c>
      <c r="BA30" s="877">
        <v>5.6147519938999997</v>
      </c>
      <c r="BB30" s="877">
        <v>5.6069193750000004</v>
      </c>
      <c r="BC30" s="877">
        <v>5.8050085027999998</v>
      </c>
      <c r="BD30" s="877">
        <v>5.7164553900000001</v>
      </c>
      <c r="BE30" s="877">
        <v>5.4980493279999996</v>
      </c>
      <c r="BF30" s="877">
        <v>5.4209404662000003</v>
      </c>
      <c r="BG30" s="355">
        <v>5.4070862142999996</v>
      </c>
      <c r="BH30" s="355">
        <v>5.6598960183999996</v>
      </c>
      <c r="BI30" s="355">
        <v>5.8868403582999997</v>
      </c>
      <c r="BJ30" s="355">
        <v>5.9066058686999998</v>
      </c>
      <c r="BK30" s="355">
        <v>5.7160780806</v>
      </c>
      <c r="BL30" s="355">
        <v>5.9051644803999999</v>
      </c>
      <c r="BM30" s="355">
        <v>5.9473711628999997</v>
      </c>
      <c r="BN30" s="355">
        <v>6.0035402432999998</v>
      </c>
      <c r="BO30" s="355">
        <v>6.1746769399000003</v>
      </c>
      <c r="BP30" s="355">
        <v>5.9975435864</v>
      </c>
      <c r="BQ30" s="355">
        <v>5.7570014009000001</v>
      </c>
      <c r="BR30" s="355">
        <v>5.6759672922000002</v>
      </c>
      <c r="BS30" s="355">
        <v>5.6614077858999998</v>
      </c>
      <c r="BT30" s="355">
        <v>5.8955597819000003</v>
      </c>
      <c r="BU30" s="355">
        <v>6.1340567833000001</v>
      </c>
      <c r="BV30" s="355">
        <v>6.1548284622000002</v>
      </c>
    </row>
    <row r="31" spans="1:74" ht="11.05" customHeight="1" x14ac:dyDescent="0.2">
      <c r="A31" s="335" t="s">
        <v>165</v>
      </c>
      <c r="B31" s="406" t="s">
        <v>946</v>
      </c>
      <c r="C31" s="329">
        <v>3.8090999999999999</v>
      </c>
      <c r="D31" s="329">
        <v>3.8679000000000001</v>
      </c>
      <c r="E31" s="329">
        <v>3.6118999999999999</v>
      </c>
      <c r="F31" s="329">
        <v>3.2250999999999999</v>
      </c>
      <c r="G31" s="329">
        <v>2.8965000000000001</v>
      </c>
      <c r="H31" s="329">
        <v>3.0312999999999999</v>
      </c>
      <c r="I31" s="329">
        <v>3.0924</v>
      </c>
      <c r="J31" s="329">
        <v>3.0798000000000001</v>
      </c>
      <c r="K31" s="329">
        <v>3.2871999999999999</v>
      </c>
      <c r="L31" s="329">
        <v>3.3134000000000001</v>
      </c>
      <c r="M31" s="329">
        <v>3.4885000000000002</v>
      </c>
      <c r="N31" s="329">
        <v>4.1078999999999999</v>
      </c>
      <c r="O31" s="329">
        <v>3.7709999999999999</v>
      </c>
      <c r="P31" s="329">
        <v>3.8090999999999999</v>
      </c>
      <c r="Q31" s="329">
        <v>3.4796999999999998</v>
      </c>
      <c r="R31" s="329">
        <v>2.9710999999999999</v>
      </c>
      <c r="S31" s="329">
        <v>2.9194</v>
      </c>
      <c r="T31" s="329">
        <v>3.0842999999999998</v>
      </c>
      <c r="U31" s="329">
        <v>3.0636999999999999</v>
      </c>
      <c r="V31" s="329">
        <v>3.2801999999999998</v>
      </c>
      <c r="W31" s="329">
        <v>3.1183999999999998</v>
      </c>
      <c r="X31" s="329">
        <v>3.1932</v>
      </c>
      <c r="Y31" s="329">
        <v>3.4176000000000002</v>
      </c>
      <c r="Z31" s="329">
        <v>3.9664999999999999</v>
      </c>
      <c r="AA31" s="329">
        <v>3.7176</v>
      </c>
      <c r="AB31" s="329">
        <v>3.8746</v>
      </c>
      <c r="AC31" s="329">
        <v>3.4718</v>
      </c>
      <c r="AD31" s="329">
        <v>3.1440999999999999</v>
      </c>
      <c r="AE31" s="329">
        <v>2.9523000000000001</v>
      </c>
      <c r="AF31" s="329">
        <v>3.0402999999999998</v>
      </c>
      <c r="AG31" s="329">
        <v>3.0221</v>
      </c>
      <c r="AH31" s="329">
        <v>3.0800999999999998</v>
      </c>
      <c r="AI31" s="329">
        <v>3.0510000000000002</v>
      </c>
      <c r="AJ31" s="329">
        <v>3.0369000000000002</v>
      </c>
      <c r="AK31" s="329">
        <v>3.3893</v>
      </c>
      <c r="AL31" s="329">
        <v>3.6996000000000002</v>
      </c>
      <c r="AM31" s="329">
        <v>3.4416000000000002</v>
      </c>
      <c r="AN31" s="329">
        <v>3.5148000000000001</v>
      </c>
      <c r="AO31" s="329">
        <v>3.3511000000000002</v>
      </c>
      <c r="AP31" s="329">
        <v>3.0954999999999999</v>
      </c>
      <c r="AQ31" s="329">
        <v>2.8754</v>
      </c>
      <c r="AR31" s="329">
        <v>2.8786</v>
      </c>
      <c r="AS31" s="329">
        <v>2.8611</v>
      </c>
      <c r="AT31" s="329">
        <v>2.9569999999999999</v>
      </c>
      <c r="AU31" s="329">
        <v>2.9098000000000002</v>
      </c>
      <c r="AV31" s="329">
        <v>2.9548000000000001</v>
      </c>
      <c r="AW31" s="329">
        <v>3.2989000000000002</v>
      </c>
      <c r="AX31" s="329">
        <v>3.5568</v>
      </c>
      <c r="AY31" s="890">
        <v>3.3774000000000002</v>
      </c>
      <c r="AZ31" s="890">
        <v>3.4581</v>
      </c>
      <c r="BA31" s="890">
        <v>3.2111000000000001</v>
      </c>
      <c r="BB31" s="890">
        <v>3.0531000000000001</v>
      </c>
      <c r="BC31" s="890">
        <v>2.7181000000000002</v>
      </c>
      <c r="BD31" s="890">
        <v>2.7481596304</v>
      </c>
      <c r="BE31" s="890">
        <v>2.8490910317</v>
      </c>
      <c r="BF31" s="890">
        <v>2.9167946284999999</v>
      </c>
      <c r="BG31" s="400">
        <v>2.8449802307000001</v>
      </c>
      <c r="BH31" s="400">
        <v>2.8697546061999999</v>
      </c>
      <c r="BI31" s="400">
        <v>3.1558134104</v>
      </c>
      <c r="BJ31" s="400">
        <v>3.5142415449</v>
      </c>
      <c r="BK31" s="400">
        <v>3.3470614136000001</v>
      </c>
      <c r="BL31" s="400">
        <v>3.5293118494</v>
      </c>
      <c r="BM31" s="400">
        <v>3.2224183336999999</v>
      </c>
      <c r="BN31" s="400">
        <v>2.9011094252</v>
      </c>
      <c r="BO31" s="400">
        <v>2.6940701346</v>
      </c>
      <c r="BP31" s="400">
        <v>2.6893412338</v>
      </c>
      <c r="BQ31" s="400">
        <v>2.7881124172999998</v>
      </c>
      <c r="BR31" s="400">
        <v>2.8543669654000001</v>
      </c>
      <c r="BS31" s="400">
        <v>2.7840895991000001</v>
      </c>
      <c r="BT31" s="400">
        <v>2.8083337328</v>
      </c>
      <c r="BU31" s="400">
        <v>3.0882700687</v>
      </c>
      <c r="BV31" s="400">
        <v>3.4390268263000001</v>
      </c>
    </row>
    <row r="32" spans="1:74" ht="28.35" customHeight="1" x14ac:dyDescent="0.2">
      <c r="B32" s="1041" t="s">
        <v>890</v>
      </c>
      <c r="C32" s="1042"/>
      <c r="D32" s="1042"/>
      <c r="E32" s="1042"/>
      <c r="F32" s="1042"/>
      <c r="G32" s="1042"/>
      <c r="H32" s="1042"/>
      <c r="I32" s="1042"/>
      <c r="J32" s="1042"/>
      <c r="K32" s="1042"/>
      <c r="L32" s="1042"/>
      <c r="M32" s="1042"/>
      <c r="N32" s="1042"/>
      <c r="O32" s="1042"/>
      <c r="P32" s="1042"/>
      <c r="Q32" s="1042"/>
    </row>
    <row r="33" spans="2:17" ht="34.6" customHeight="1" x14ac:dyDescent="0.2">
      <c r="B33" s="1042" t="s">
        <v>891</v>
      </c>
      <c r="C33" s="1042"/>
      <c r="D33" s="1042"/>
      <c r="E33" s="1042"/>
      <c r="F33" s="1042"/>
      <c r="G33" s="1042"/>
      <c r="H33" s="1042"/>
      <c r="I33" s="1042"/>
      <c r="J33" s="1042"/>
      <c r="K33" s="1042"/>
      <c r="L33" s="1042"/>
      <c r="M33" s="1042"/>
      <c r="N33" s="1042"/>
      <c r="O33" s="1042"/>
      <c r="P33" s="1042"/>
      <c r="Q33" s="1042"/>
    </row>
    <row r="34" spans="2:17" ht="11.95" customHeight="1" x14ac:dyDescent="0.2">
      <c r="B34" s="776" t="s">
        <v>813</v>
      </c>
      <c r="C34" s="791"/>
      <c r="D34" s="791"/>
      <c r="E34" s="791"/>
      <c r="F34" s="791"/>
      <c r="G34" s="791"/>
      <c r="H34" s="791"/>
      <c r="I34" s="791"/>
      <c r="J34" s="791"/>
      <c r="K34" s="791"/>
      <c r="L34" s="791"/>
      <c r="M34" s="791"/>
      <c r="N34" s="791"/>
      <c r="O34" s="791"/>
      <c r="P34" s="791"/>
      <c r="Q34" s="791"/>
    </row>
    <row r="35" spans="2:17" ht="11.95" customHeight="1" x14ac:dyDescent="0.2">
      <c r="B35" s="995" t="str">
        <f>Dates!$G$2</f>
        <v>EIA completed modeling and analysis for this report on Thursday, September 4, 2025.</v>
      </c>
      <c r="C35" s="982"/>
      <c r="D35" s="982"/>
      <c r="E35" s="982"/>
      <c r="F35" s="982"/>
      <c r="G35" s="982"/>
      <c r="H35" s="982"/>
      <c r="I35" s="982"/>
      <c r="J35" s="982"/>
      <c r="K35" s="982"/>
      <c r="L35" s="982"/>
      <c r="M35" s="982"/>
      <c r="N35" s="982"/>
      <c r="O35" s="982"/>
      <c r="P35" s="982"/>
      <c r="Q35" s="982"/>
    </row>
    <row r="36" spans="2:17" ht="11.95" customHeight="1" x14ac:dyDescent="0.2">
      <c r="B36" s="1028" t="s">
        <v>483</v>
      </c>
      <c r="C36" s="1029"/>
      <c r="D36" s="1029"/>
      <c r="E36" s="1029"/>
      <c r="F36" s="1029"/>
      <c r="G36" s="1029"/>
      <c r="H36" s="1029"/>
      <c r="I36" s="1029"/>
      <c r="J36" s="1029"/>
      <c r="K36" s="1029"/>
      <c r="L36" s="1029"/>
      <c r="M36" s="1029"/>
      <c r="N36" s="1029"/>
      <c r="O36" s="1029"/>
      <c r="P36" s="1029"/>
      <c r="Q36" s="1029"/>
    </row>
    <row r="37" spans="2:17" ht="11.95" customHeight="1" x14ac:dyDescent="0.2">
      <c r="B37" s="1004" t="s">
        <v>1418</v>
      </c>
      <c r="C37" s="991"/>
      <c r="D37" s="991"/>
      <c r="E37" s="991"/>
      <c r="F37" s="991"/>
      <c r="G37" s="991"/>
      <c r="H37" s="991"/>
      <c r="I37" s="991"/>
      <c r="J37" s="991"/>
      <c r="K37" s="991"/>
      <c r="L37" s="991"/>
      <c r="M37" s="991"/>
      <c r="N37" s="991"/>
      <c r="O37" s="991"/>
      <c r="P37" s="991"/>
      <c r="Q37" s="991"/>
    </row>
    <row r="38" spans="2:17" ht="11.95" customHeight="1" x14ac:dyDescent="0.2">
      <c r="B38" s="999" t="s">
        <v>492</v>
      </c>
      <c r="C38" s="1020"/>
      <c r="D38" s="1020"/>
      <c r="E38" s="1020"/>
      <c r="F38" s="1020"/>
      <c r="G38" s="1020"/>
      <c r="H38" s="1020"/>
      <c r="I38" s="1020"/>
      <c r="J38" s="1020"/>
      <c r="K38" s="1020"/>
      <c r="L38" s="1020"/>
      <c r="M38" s="1020"/>
      <c r="N38" s="1020"/>
      <c r="O38" s="1020"/>
      <c r="P38" s="1020"/>
      <c r="Q38" s="1020"/>
    </row>
    <row r="39" spans="2:17" ht="11.95" customHeight="1" x14ac:dyDescent="0.2">
      <c r="B39" s="793" t="s">
        <v>827</v>
      </c>
      <c r="C39" s="794"/>
      <c r="D39" s="794"/>
      <c r="E39" s="794"/>
      <c r="F39" s="794"/>
      <c r="G39" s="794"/>
      <c r="H39" s="794"/>
      <c r="I39" s="794"/>
      <c r="J39" s="794"/>
      <c r="K39" s="794"/>
      <c r="L39" s="794"/>
      <c r="M39" s="794"/>
      <c r="N39" s="794"/>
      <c r="O39" s="794"/>
      <c r="P39" s="794"/>
      <c r="Q39" s="792"/>
    </row>
    <row r="40" spans="2:17" ht="12.85" x14ac:dyDescent="0.2">
      <c r="B40" s="1039" t="s">
        <v>828</v>
      </c>
      <c r="C40" s="1040"/>
      <c r="D40" s="1040"/>
      <c r="E40" s="1040"/>
      <c r="F40" s="1040"/>
      <c r="G40" s="1040"/>
      <c r="H40" s="1040"/>
      <c r="I40" s="1040"/>
      <c r="J40" s="1040"/>
      <c r="K40" s="1040"/>
      <c r="L40" s="1040"/>
      <c r="M40" s="1040"/>
      <c r="N40" s="1040"/>
      <c r="O40" s="1040"/>
      <c r="P40" s="1040"/>
      <c r="Q40" s="1040"/>
    </row>
    <row r="41" spans="2:17" ht="12.85" x14ac:dyDescent="0.2">
      <c r="B41" s="1006" t="s">
        <v>829</v>
      </c>
      <c r="C41" s="1040"/>
      <c r="D41" s="1040"/>
      <c r="E41" s="1040"/>
      <c r="F41" s="1040"/>
      <c r="G41" s="1040"/>
      <c r="H41" s="1040"/>
      <c r="I41" s="1040"/>
      <c r="J41" s="1040"/>
      <c r="K41" s="1040"/>
      <c r="L41" s="1040"/>
      <c r="M41" s="1040"/>
      <c r="N41" s="1040"/>
      <c r="O41" s="1040"/>
      <c r="P41" s="1040"/>
      <c r="Q41" s="1040"/>
    </row>
  </sheetData>
  <mergeCells count="16">
    <mergeCell ref="AA3:AL3"/>
    <mergeCell ref="AM3:AX3"/>
    <mergeCell ref="AY3:BJ3"/>
    <mergeCell ref="BK3:BV3"/>
    <mergeCell ref="B37:Q37"/>
    <mergeCell ref="B1:Q1"/>
    <mergeCell ref="B2:Q2"/>
    <mergeCell ref="B38:Q38"/>
    <mergeCell ref="B40:Q40"/>
    <mergeCell ref="B41:Q41"/>
    <mergeCell ref="C3:N3"/>
    <mergeCell ref="O3:Z3"/>
    <mergeCell ref="B32:Q32"/>
    <mergeCell ref="B33:Q33"/>
    <mergeCell ref="B35:Q35"/>
    <mergeCell ref="B36:Q36"/>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Company>DOE/EIA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Timothy</dc:creator>
  <cp:lastModifiedBy>DeJong, Tammy</cp:lastModifiedBy>
  <cp:lastPrinted>2023-03-01T21:02:34Z</cp:lastPrinted>
  <dcterms:created xsi:type="dcterms:W3CDTF">2006-10-10T12:45:59Z</dcterms:created>
  <dcterms:modified xsi:type="dcterms:W3CDTF">2025-09-30T15:41:54Z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